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3cb9f9e5744a80/Desktop/BOOTCAMP/excelchallenge/Starter_Code/"/>
    </mc:Choice>
  </mc:AlternateContent>
  <xr:revisionPtr revIDLastSave="995" documentId="13_ncr:40009_{11C9D2FE-BDF6-5C46-B9DE-A4DF0C4A6734}" xr6:coauthVersionLast="47" xr6:coauthVersionMax="47" xr10:uidLastSave="{EB82E0BD-BAC7-4628-AC60-B34A7C864D5E}"/>
  <bookViews>
    <workbookView xWindow="-19310" yWindow="3530" windowWidth="19420" windowHeight="10300" tabRatio="866" xr2:uid="{00000000-000D-0000-FFFF-FFFF00000000}"/>
  </bookViews>
  <sheets>
    <sheet name="Crowdfunding" sheetId="1" r:id="rId1"/>
    <sheet name="PivotTable1" sheetId="2" r:id="rId2"/>
    <sheet name="PivotTable2" sheetId="3" r:id="rId3"/>
    <sheet name="PivotTable3" sheetId="5" r:id="rId4"/>
    <sheet name="Bonus" sheetId="6" r:id="rId5"/>
    <sheet name="Bonus Statistical Analysis" sheetId="9" r:id="rId6"/>
  </sheets>
  <definedNames>
    <definedName name="_xlnm._FilterDatabase" localSheetId="0" hidden="1">Crowdfunding!$A$1:$T$1001</definedName>
  </definedName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9" l="1"/>
  <c r="G14" i="9"/>
  <c r="G15" i="9"/>
  <c r="C10" i="9"/>
  <c r="G10" i="9"/>
  <c r="G8" i="9"/>
  <c r="C15" i="9"/>
  <c r="C14" i="9"/>
  <c r="C12" i="9"/>
  <c r="C8" i="9"/>
  <c r="G6" i="9"/>
  <c r="C6" i="9"/>
  <c r="G4" i="9"/>
  <c r="C4" i="9"/>
  <c r="G2" i="9"/>
  <c r="C2" i="9"/>
  <c r="D3" i="6"/>
  <c r="D4" i="6"/>
  <c r="D5" i="6"/>
  <c r="D6" i="6"/>
  <c r="D7" i="6"/>
  <c r="D8" i="6"/>
  <c r="D9" i="6"/>
  <c r="D10" i="6"/>
  <c r="D11" i="6"/>
  <c r="D12" i="6"/>
  <c r="D13" i="6"/>
  <c r="D2" i="6"/>
  <c r="C3" i="6"/>
  <c r="C4" i="6"/>
  <c r="C5" i="6"/>
  <c r="C6" i="6"/>
  <c r="C7" i="6"/>
  <c r="C8" i="6"/>
  <c r="C9" i="6"/>
  <c r="C10" i="6"/>
  <c r="C11" i="6"/>
  <c r="C12" i="6"/>
  <c r="C13" i="6"/>
  <c r="C2" i="6"/>
  <c r="B3" i="6"/>
  <c r="B4" i="6"/>
  <c r="B5" i="6"/>
  <c r="B6" i="6"/>
  <c r="B7" i="6"/>
  <c r="B8" i="6"/>
  <c r="B9" i="6"/>
  <c r="B10" i="6"/>
  <c r="B11" i="6"/>
  <c r="B12" i="6"/>
  <c r="B13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6" i="6" l="1"/>
  <c r="H6" i="6" s="1"/>
  <c r="E5" i="6"/>
  <c r="F5" i="6" s="1"/>
  <c r="E12" i="6"/>
  <c r="H12" i="6" s="1"/>
  <c r="E3" i="6"/>
  <c r="H3" i="6" s="1"/>
  <c r="E4" i="6"/>
  <c r="H4" i="6" s="1"/>
  <c r="E13" i="6"/>
  <c r="G13" i="6" s="1"/>
  <c r="E11" i="6"/>
  <c r="H11" i="6" s="1"/>
  <c r="H5" i="6"/>
  <c r="G5" i="6"/>
  <c r="E2" i="6"/>
  <c r="F2" i="6" s="1"/>
  <c r="E10" i="6"/>
  <c r="F10" i="6" s="1"/>
  <c r="E9" i="6"/>
  <c r="H9" i="6" s="1"/>
  <c r="E8" i="6"/>
  <c r="H8" i="6" s="1"/>
  <c r="E7" i="6"/>
  <c r="H7" i="6" s="1"/>
  <c r="F6" i="6" l="1"/>
  <c r="G6" i="6"/>
  <c r="G4" i="6"/>
  <c r="F3" i="6"/>
  <c r="F12" i="6"/>
  <c r="G12" i="6"/>
  <c r="F4" i="6"/>
  <c r="G3" i="6"/>
  <c r="G11" i="6"/>
  <c r="F11" i="6"/>
  <c r="H13" i="6"/>
  <c r="F13" i="6"/>
  <c r="G2" i="6"/>
  <c r="G7" i="6"/>
  <c r="G8" i="6"/>
  <c r="G9" i="6"/>
  <c r="H10" i="6"/>
  <c r="H2" i="6"/>
  <c r="F9" i="6"/>
  <c r="G10" i="6"/>
  <c r="F7" i="6"/>
  <c r="F8" i="6"/>
</calcChain>
</file>

<file path=xl/sharedStrings.xml><?xml version="1.0" encoding="utf-8"?>
<sst xmlns="http://schemas.openxmlformats.org/spreadsheetml/2006/main" count="9097" uniqueCount="2144">
  <si>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</si>
  <si>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</si>
  <si>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</si>
  <si>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</si>
  <si>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</si>
  <si>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</si>
  <si>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</si>
  <si>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</si>
  <si>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</si>
  <si>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</si>
  <si>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</si>
  <si>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</si>
  <si>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</si>
  <si>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</si>
  <si>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</si>
  <si>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</si>
  <si>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</si>
  <si>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</si>
  <si>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</si>
  <si>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</si>
  <si>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</si>
  <si>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</si>
  <si>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</si>
  <si>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</si>
  <si>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</si>
  <si>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</si>
  <si>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</si>
  <si>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</si>
  <si>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</si>
  <si>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</si>
  <si>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</si>
  <si>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</si>
  <si>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</si>
  <si>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</si>
  <si>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</si>
  <si>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</si>
  <si>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</si>
  <si>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</si>
  <si>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</si>
  <si>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</si>
  <si>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</si>
  <si>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</si>
  <si>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</si>
  <si>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</si>
  <si>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</si>
  <si>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</si>
  <si>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</si>
  <si>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</si>
  <si>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</si>
  <si>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</si>
  <si>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</si>
  <si>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</si>
  <si>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</si>
  <si>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</si>
  <si>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</si>
  <si>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</si>
  <si>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</si>
  <si>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</si>
  <si>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</si>
  <si>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</si>
  <si>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</si>
  <si>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</si>
  <si>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</si>
  <si>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</si>
  <si>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</si>
  <si>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</si>
  <si>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</si>
  <si>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</si>
  <si>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</si>
  <si>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</si>
  <si>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</si>
  <si>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</si>
  <si>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</si>
  <si>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</si>
  <si>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</si>
  <si>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</si>
  <si>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</si>
  <si>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</si>
  <si>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</si>
  <si>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</si>
  <si>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</si>
  <si>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</si>
  <si>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</si>
  <si>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</si>
  <si>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</si>
  <si>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</si>
  <si>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</si>
  <si>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</si>
  <si>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</si>
  <si>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</si>
  <si>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</si>
  <si>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</si>
  <si>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</si>
  <si>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</si>
  <si>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</si>
  <si>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</si>
  <si>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</si>
  <si>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</si>
  <si>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</si>
  <si>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</si>
  <si>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</si>
  <si>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</si>
  <si>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</si>
  <si>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</si>
  <si>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</si>
  <si>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</si>
  <si>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</si>
  <si>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</si>
  <si>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</si>
  <si>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</si>
  <si>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</si>
  <si>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</si>
  <si>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</si>
  <si>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</si>
  <si>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</si>
  <si>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</si>
  <si>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</si>
  <si>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</si>
  <si>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</si>
  <si>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</si>
  <si>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</si>
  <si>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</si>
  <si>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</si>
  <si>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</si>
  <si>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</si>
  <si>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</si>
  <si>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</si>
  <si>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</si>
  <si>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</si>
  <si>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</si>
  <si>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</si>
  <si>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</si>
  <si>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</si>
  <si>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</si>
  <si>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</si>
  <si>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</si>
  <si>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</si>
  <si>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</si>
  <si>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</si>
  <si>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</si>
  <si>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</si>
  <si>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</si>
  <si>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</si>
  <si>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</si>
  <si>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</si>
  <si>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</si>
  <si>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</si>
  <si>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</si>
  <si>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</si>
  <si>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</si>
  <si>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</si>
  <si>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</si>
  <si>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</si>
  <si>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</si>
  <si>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</si>
  <si>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</si>
  <si>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</si>
  <si>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</si>
  <si>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</si>
  <si>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</si>
  <si>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</si>
  <si>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</si>
  <si>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</si>
  <si>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</si>
  <si>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</si>
  <si>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</si>
  <si>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</si>
  <si>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</si>
  <si>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</si>
  <si>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</si>
  <si>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</si>
  <si>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</si>
  <si>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</si>
  <si>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</si>
  <si>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</si>
  <si>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</si>
  <si>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</si>
  <si>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</si>
  <si>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</si>
  <si>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</si>
  <si>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</si>
  <si>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</si>
  <si>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</si>
  <si>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</si>
  <si>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</si>
  <si>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</si>
  <si>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</si>
  <si>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</si>
  <si>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</si>
  <si>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</si>
  <si>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</si>
  <si>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</si>
  <si>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</si>
  <si>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</si>
  <si>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</si>
  <si>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</si>
  <si>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</si>
  <si>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</si>
  <si>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</si>
  <si>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</si>
  <si>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</si>
  <si>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</si>
  <si>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</si>
  <si>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</si>
  <si>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</si>
  <si>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</si>
  <si>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</si>
  <si>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</si>
  <si>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</si>
  <si>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</si>
  <si>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</si>
  <si>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</si>
  <si>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</si>
  <si>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</si>
  <si>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</si>
  <si>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</si>
  <si>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</si>
  <si>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</si>
  <si>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</si>
  <si>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</si>
  <si>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</si>
  <si>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</si>
  <si>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</si>
  <si>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</si>
  <si>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</si>
  <si>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</si>
  <si>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</si>
  <si>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</si>
  <si>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</si>
  <si>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</si>
  <si>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</si>
  <si>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</si>
  <si>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</si>
  <si>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</si>
  <si>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</si>
  <si>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</si>
  <si>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</si>
  <si>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</si>
  <si>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</si>
  <si>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</si>
  <si>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</si>
  <si>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</si>
  <si>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</si>
  <si>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</si>
  <si>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</si>
  <si>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</si>
  <si>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</si>
  <si>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</si>
  <si>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</si>
  <si>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</si>
  <si>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</si>
  <si>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</si>
  <si>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</si>
  <si>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</si>
  <si>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</si>
  <si>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</si>
  <si>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</si>
  <si>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</si>
  <si>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</si>
  <si>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</si>
  <si>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</si>
  <si>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</si>
  <si>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</si>
  <si>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</si>
  <si>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</si>
  <si>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</si>
  <si>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</si>
  <si>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</si>
  <si>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</si>
  <si>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</si>
  <si>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</si>
  <si>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</si>
  <si>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</si>
  <si>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</si>
  <si>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</si>
  <si>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</si>
  <si>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</si>
  <si>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</si>
  <si>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</si>
  <si>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</si>
  <si>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</si>
  <si>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</si>
  <si>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</si>
  <si>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</si>
  <si>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</si>
  <si>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</si>
  <si>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</si>
  <si>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</si>
  <si>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</si>
  <si>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</si>
  <si>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</si>
  <si>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</si>
  <si>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</si>
  <si>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</si>
  <si>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</si>
  <si>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</si>
  <si>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</si>
  <si>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</si>
  <si>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</si>
  <si>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</si>
  <si>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</si>
  <si>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</si>
  <si>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</si>
  <si>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</si>
  <si>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</si>
  <si>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</si>
  <si>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</si>
  <si>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</si>
  <si>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</si>
  <si>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</si>
  <si>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</si>
  <si>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</si>
  <si>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</si>
  <si>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</si>
  <si>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</si>
  <si>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</si>
  <si>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</si>
  <si>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</si>
  <si>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</si>
  <si>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</si>
  <si>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</si>
  <si>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</si>
  <si>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</si>
  <si>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</si>
  <si>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</si>
  <si>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</si>
  <si>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</si>
  <si>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</si>
  <si>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</si>
  <si>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</si>
  <si>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</si>
  <si>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</si>
  <si>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</si>
  <si>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</si>
  <si>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</si>
  <si>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</si>
  <si>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</si>
  <si>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</si>
  <si>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</si>
  <si>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</si>
  <si>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</si>
  <si>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</si>
  <si>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</si>
  <si>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</si>
  <si>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</si>
  <si>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</si>
  <si>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</si>
  <si>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</si>
  <si>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</si>
  <si>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</si>
  <si>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</si>
  <si>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</si>
  <si>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</si>
  <si>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</si>
  <si>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</si>
  <si>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</si>
  <si>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</si>
  <si>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</si>
  <si>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</si>
  <si>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</si>
  <si>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</si>
  <si>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</si>
  <si>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</si>
  <si>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</si>
  <si>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</si>
  <si>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</si>
  <si>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</si>
  <si>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</si>
  <si>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</si>
  <si>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</si>
  <si>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</si>
  <si>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</si>
  <si>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</si>
  <si>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</si>
  <si>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</si>
  <si>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</si>
  <si>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</si>
  <si>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</si>
  <si>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</si>
  <si>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</si>
  <si>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</si>
  <si>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</si>
  <si>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</si>
  <si>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</si>
  <si>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</si>
  <si>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</si>
  <si>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</si>
  <si>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</si>
  <si>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</si>
  <si>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</si>
  <si>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</si>
  <si>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</si>
  <si>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</si>
  <si>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</si>
  <si>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</si>
  <si>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</si>
  <si>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</si>
  <si>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</si>
  <si>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</si>
  <si>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</si>
  <si>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</si>
  <si>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</si>
  <si>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</si>
  <si>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</si>
  <si>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</si>
  <si>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</si>
  <si>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</si>
  <si>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</si>
  <si>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</si>
  <si>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</si>
  <si>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</si>
  <si>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</si>
  <si>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</si>
  <si>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</si>
  <si>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</si>
  <si>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</si>
  <si>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</si>
  <si>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</si>
  <si>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</si>
  <si>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</si>
  <si>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</si>
  <si>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</si>
  <si>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</si>
  <si>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</si>
  <si>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</si>
  <si>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</si>
  <si>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</si>
  <si>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</si>
  <si>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</si>
  <si>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</si>
  <si>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</si>
  <si>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</si>
  <si>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</si>
  <si>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</si>
  <si>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</si>
  <si>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</si>
  <si>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</si>
  <si>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</si>
  <si>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</si>
  <si>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</si>
  <si>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</si>
  <si>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</si>
  <si>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</si>
  <si>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</si>
  <si>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</si>
  <si>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</si>
  <si>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</si>
  <si>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</si>
  <si>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</si>
  <si>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</si>
  <si>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</si>
  <si>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</si>
  <si>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</si>
  <si>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</si>
  <si>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</si>
  <si>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</si>
  <si>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</si>
  <si>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</si>
  <si>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</si>
  <si>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</si>
  <si>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</si>
  <si>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</si>
  <si>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</si>
  <si>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</si>
  <si>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</si>
  <si>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</si>
  <si>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</si>
  <si>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</si>
  <si>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</si>
  <si>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</si>
  <si>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</si>
  <si>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</si>
  <si>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</si>
  <si>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</si>
  <si>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</si>
  <si>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</si>
  <si>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</si>
  <si>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</si>
  <si>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</si>
  <si>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</si>
  <si>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</si>
  <si>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</si>
  <si>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</si>
  <si>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</si>
  <si>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</si>
  <si>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</si>
  <si>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</si>
  <si>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</si>
  <si>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</si>
  <si>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</si>
  <si>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</si>
  <si>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</si>
  <si>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</si>
  <si>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</si>
  <si>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</si>
  <si>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</si>
  <si>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</si>
  <si>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</si>
  <si>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</si>
  <si>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</si>
  <si>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</si>
  <si>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</si>
  <si>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</si>
  <si>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</si>
  <si>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</si>
  <si>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</si>
  <si>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</si>
  <si>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</si>
  <si>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</si>
  <si>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</si>
  <si>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</si>
  <si>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</si>
  <si>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</si>
  <si>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</si>
  <si>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</si>
  <si>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</si>
  <si>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</si>
  <si>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</si>
  <si>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</si>
  <si>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</si>
  <si>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</si>
  <si>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</si>
  <si>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</si>
  <si>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</si>
  <si>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</si>
  <si>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</si>
  <si>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</si>
  <si>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</si>
  <si>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</si>
  <si>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</si>
  <si>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</si>
  <si>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</si>
  <si>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</si>
  <si>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</si>
  <si>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</si>
  <si>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</si>
  <si>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</si>
  <si>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</si>
  <si>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</si>
  <si>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</si>
  <si>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</si>
  <si>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</si>
  <si>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</si>
  <si>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</si>
  <si>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</si>
  <si>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</si>
  <si>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</si>
  <si>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</si>
  <si>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</si>
  <si>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</si>
  <si>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</si>
  <si>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</si>
  <si>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</si>
  <si>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</si>
  <si>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</si>
  <si>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</si>
  <si>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</si>
  <si>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</si>
  <si>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</si>
  <si>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</si>
  <si>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</si>
  <si>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</si>
  <si>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</si>
  <si>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</si>
  <si>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</si>
  <si>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</si>
  <si>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</si>
  <si>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</si>
  <si>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</si>
  <si>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</si>
  <si>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</si>
  <si>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</si>
  <si>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</si>
  <si>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</si>
  <si>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</si>
  <si>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</si>
  <si>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</si>
  <si>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</si>
  <si>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</si>
  <si>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</si>
  <si>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</si>
  <si>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</si>
  <si>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</si>
  <si>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</si>
  <si>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</si>
  <si>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</si>
  <si>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</si>
  <si>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</si>
  <si>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</si>
  <si>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</si>
  <si>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</si>
  <si>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</si>
  <si>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</si>
  <si>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</si>
  <si>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</si>
  <si>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</si>
  <si>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</si>
  <si>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</si>
  <si>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</si>
  <si>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</si>
  <si>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</si>
  <si>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</si>
  <si>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</si>
  <si>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</si>
  <si>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</si>
  <si>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</si>
  <si>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</si>
  <si>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</si>
  <si>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</si>
  <si>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</si>
  <si>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</si>
  <si>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</si>
  <si>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</si>
  <si>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</si>
  <si>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</si>
  <si>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</si>
  <si>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</si>
  <si>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</si>
  <si>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</si>
  <si>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</si>
  <si>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</si>
  <si>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</si>
  <si>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</si>
  <si>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</si>
  <si>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</si>
  <si>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</si>
  <si>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</si>
  <si>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</si>
  <si>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</si>
  <si>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</si>
  <si>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</si>
  <si>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</si>
  <si>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</si>
  <si>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</si>
  <si>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</si>
  <si>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</si>
  <si>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</si>
  <si>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</si>
  <si>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</si>
  <si>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</si>
  <si>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</si>
  <si>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</si>
  <si>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</si>
  <si>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</si>
  <si>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</si>
  <si>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</si>
  <si>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</si>
  <si>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</si>
  <si>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</si>
  <si>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</si>
  <si>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</si>
  <si>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</si>
  <si>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</si>
  <si>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</si>
  <si>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</si>
  <si>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</si>
  <si>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</si>
  <si>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</si>
  <si>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</si>
  <si>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</si>
  <si>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</si>
  <si>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</si>
  <si>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</si>
  <si>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</si>
  <si>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</si>
  <si>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</si>
  <si>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</si>
  <si>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</si>
  <si>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</si>
  <si>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</si>
  <si>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</si>
  <si>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</si>
  <si>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</si>
  <si>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</si>
  <si>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</si>
  <si>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</si>
  <si>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</si>
  <si>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</si>
  <si>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</si>
  <si>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</si>
  <si>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</si>
  <si>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</si>
  <si>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</si>
  <si>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</si>
  <si>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</si>
  <si>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</si>
  <si>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</si>
  <si>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</si>
  <si>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</si>
  <si>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</si>
  <si>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</si>
  <si>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</si>
  <si>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</si>
  <si>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</si>
  <si>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</si>
  <si>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</si>
  <si>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</si>
  <si>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</si>
  <si>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</si>
  <si>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</si>
  <si>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</si>
  <si>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</si>
  <si>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</si>
  <si>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</si>
  <si>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</si>
  <si>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</si>
  <si>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</si>
  <si>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</si>
  <si>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</si>
  <si>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</si>
  <si>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</si>
  <si>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</si>
  <si>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</si>
  <si>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</si>
  <si>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</si>
  <si>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</si>
  <si>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</si>
  <si>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</si>
  <si>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</si>
  <si>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</si>
  <si>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</si>
  <si>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</si>
  <si>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</si>
  <si>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</si>
  <si>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</si>
  <si>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</si>
  <si>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</si>
  <si>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</si>
  <si>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</si>
  <si>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</si>
  <si>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</si>
  <si>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</si>
  <si>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</si>
  <si>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</si>
  <si>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</si>
  <si>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</si>
  <si>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</si>
  <si>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</si>
  <si>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</si>
  <si>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</si>
  <si>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</si>
  <si>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</si>
  <si>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</si>
  <si>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</si>
  <si>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</si>
  <si>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</si>
  <si>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</si>
  <si>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</si>
  <si>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</si>
  <si>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</si>
  <si>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</si>
  <si>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</si>
  <si>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</si>
  <si>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</si>
  <si>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</si>
  <si>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</si>
  <si>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</si>
  <si>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</si>
  <si>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</si>
  <si>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</si>
  <si>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</si>
  <si>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</si>
  <si>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</si>
  <si>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</si>
  <si>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</si>
  <si>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</si>
  <si>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</si>
  <si>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</si>
  <si>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</si>
  <si>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</si>
  <si>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</si>
  <si>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</si>
  <si>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</si>
  <si>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</si>
  <si>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</si>
  <si>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</si>
  <si>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</si>
  <si>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</si>
  <si>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</si>
  <si>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</si>
  <si>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</si>
  <si>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</si>
  <si>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</si>
  <si>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</si>
  <si>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</si>
  <si>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</si>
  <si>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</si>
  <si>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</si>
  <si>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</si>
  <si>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</si>
  <si>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</si>
  <si>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</si>
  <si>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</si>
  <si>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</si>
  <si>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</si>
  <si>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</si>
  <si>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</si>
  <si>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</si>
  <si>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</si>
  <si>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</si>
  <si>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</si>
  <si>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</si>
  <si>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</si>
  <si>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</si>
  <si>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</si>
  <si>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</si>
  <si>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</si>
  <si>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</si>
  <si>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</si>
  <si>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</si>
  <si>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</si>
  <si>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</si>
  <si>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</si>
  <si>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</si>
  <si>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</si>
  <si>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</si>
  <si>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</si>
  <si>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</si>
  <si>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</si>
  <si>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</si>
  <si>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</si>
  <si>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</si>
  <si>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</si>
  <si>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</si>
  <si>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</si>
  <si>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</si>
  <si>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</si>
  <si>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</si>
  <si>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</si>
  <si>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</si>
  <si>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</si>
  <si>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</si>
  <si>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</si>
  <si>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</si>
  <si>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</si>
  <si>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</si>
  <si>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</si>
  <si>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</si>
  <si>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</si>
  <si>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</si>
  <si>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</si>
  <si>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</si>
  <si>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</si>
  <si>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</si>
  <si>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</si>
  <si>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</si>
  <si>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</si>
  <si>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</si>
  <si>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</si>
  <si>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</si>
  <si>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</si>
  <si>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</si>
  <si>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</si>
  <si>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</si>
  <si>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</si>
  <si>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</si>
  <si>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</si>
  <si>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</si>
  <si>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</si>
  <si>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</si>
  <si>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</si>
  <si>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</si>
  <si>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</si>
  <si>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</si>
  <si>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</si>
  <si>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</si>
  <si>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</si>
  <si>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</si>
  <si>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</si>
  <si>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</si>
  <si>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</si>
  <si>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</si>
  <si>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</si>
  <si>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</si>
  <si>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</si>
  <si>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</si>
  <si>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</si>
  <si>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</si>
  <si>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</si>
  <si>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</si>
  <si>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</si>
  <si>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</si>
  <si>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</si>
  <si>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</si>
  <si>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</si>
  <si>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</si>
  <si>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</si>
  <si>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</si>
  <si>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</si>
  <si>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</si>
  <si>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</si>
  <si>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</si>
  <si>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</si>
  <si>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</si>
  <si>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</si>
  <si>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</si>
  <si>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</si>
  <si>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</si>
  <si>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</si>
  <si>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</si>
  <si>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</si>
  <si>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</si>
  <si>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</si>
  <si>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</si>
  <si>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</si>
  <si>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</si>
  <si>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</si>
  <si>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</si>
  <si>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</si>
  <si>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</si>
  <si>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</si>
  <si>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</si>
  <si>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</si>
  <si>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</si>
  <si>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</si>
  <si>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</si>
  <si>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</si>
  <si>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</si>
  <si>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</si>
  <si>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</si>
  <si>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</si>
  <si>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</si>
  <si>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</si>
  <si>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</si>
  <si>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</si>
  <si>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</si>
  <si>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</si>
  <si>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</si>
  <si>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</si>
  <si>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</si>
  <si>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</si>
  <si>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</si>
  <si>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</si>
  <si>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</si>
  <si>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</si>
  <si>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</si>
  <si>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</si>
  <si>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</si>
  <si>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</si>
  <si>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</si>
  <si>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</si>
  <si>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</si>
  <si>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</si>
  <si>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</si>
  <si>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</si>
  <si>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</si>
  <si>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</si>
  <si>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</si>
  <si>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</si>
  <si>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</si>
  <si>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</si>
  <si>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</si>
  <si>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</si>
  <si>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</si>
  <si>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</si>
  <si>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</si>
  <si>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</si>
  <si>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</si>
  <si>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</si>
  <si>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</si>
  <si>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</si>
  <si>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</si>
  <si>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</si>
  <si>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</si>
  <si>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</si>
  <si>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</si>
  <si>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</si>
  <si>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</si>
  <si>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</si>
  <si>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</si>
  <si>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</si>
  <si>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</si>
  <si>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</si>
  <si>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</si>
  <si>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</si>
  <si>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</si>
  <si>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</si>
  <si>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</si>
  <si>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</si>
  <si>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</si>
  <si>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</si>
  <si>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</si>
  <si>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</si>
  <si>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</si>
  <si>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</si>
  <si>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</si>
  <si>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</si>
  <si>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</si>
  <si>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</si>
  <si>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</si>
  <si>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</si>
  <si>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</si>
  <si>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</si>
  <si>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</si>
  <si>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</si>
  <si>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</si>
  <si>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</si>
  <si>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</si>
  <si>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</si>
  <si>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</si>
  <si>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</si>
  <si>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</si>
  <si>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</si>
  <si>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</si>
  <si>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</si>
  <si>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</si>
  <si>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</si>
  <si>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</si>
  <si>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</si>
  <si>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</si>
  <si>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</si>
  <si>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</si>
  <si>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</si>
  <si>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</si>
  <si>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</si>
  <si>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</si>
  <si>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</si>
  <si>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</si>
  <si>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</si>
  <si>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</si>
  <si>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</si>
  <si>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</si>
  <si>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</si>
  <si>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</si>
  <si>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</si>
  <si>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</si>
  <si>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</si>
  <si>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</si>
  <si>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</si>
  <si>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</si>
  <si>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</si>
  <si>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</si>
  <si>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</si>
  <si>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</si>
  <si>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</si>
  <si>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</si>
  <si>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</si>
  <si>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</si>
  <si>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</si>
  <si>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</si>
  <si>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</si>
  <si>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</si>
  <si>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</si>
  <si>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</si>
  <si>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</si>
  <si>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</si>
  <si>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</si>
  <si>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</si>
  <si>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</si>
  <si>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</si>
  <si>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</si>
  <si>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</si>
  <si>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</si>
  <si>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</si>
  <si>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</si>
  <si>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</si>
  <si>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</si>
  <si>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</si>
  <si>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</si>
  <si>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</si>
  <si>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</si>
  <si>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</si>
  <si>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</si>
  <si>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</si>
  <si>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</si>
  <si>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</si>
  <si>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</si>
  <si>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</si>
  <si>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</si>
  <si>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</si>
  <si>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</si>
  <si>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</si>
  <si>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</si>
  <si>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</si>
  <si>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</si>
  <si>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</si>
  <si>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</si>
  <si>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</si>
  <si>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</si>
  <si>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</si>
  <si>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</si>
  <si>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</si>
  <si>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</si>
  <si>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</si>
  <si>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</si>
  <si>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</si>
  <si>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</si>
  <si>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</si>
  <si>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</si>
  <si>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</si>
  <si>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</si>
  <si>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</si>
  <si>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</si>
  <si>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</si>
  <si>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</si>
  <si>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</si>
  <si>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</si>
  <si>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</si>
  <si>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</si>
  <si>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</si>
  <si>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</si>
  <si>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</si>
  <si>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</si>
  <si>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</si>
  <si>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</si>
  <si>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</si>
  <si>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</si>
  <si>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</si>
  <si>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</si>
  <si>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</si>
  <si>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</si>
  <si>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</si>
  <si>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</si>
  <si>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</si>
  <si>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</si>
  <si>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</si>
  <si>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</si>
  <si>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</si>
  <si>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</si>
  <si>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</si>
  <si>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</si>
  <si>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</si>
  <si>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</si>
  <si>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</si>
  <si>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</si>
  <si>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</si>
  <si>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</si>
  <si>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</si>
  <si>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</si>
  <si>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</si>
  <si>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</si>
  <si>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</si>
  <si>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</si>
  <si>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</si>
  <si>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</si>
  <si>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</si>
  <si>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</si>
  <si>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</si>
  <si>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</si>
  <si>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</si>
  <si>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</si>
  <si>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</si>
  <si>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</si>
  <si>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</si>
  <si>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</si>
  <si>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</si>
  <si>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</si>
  <si>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</si>
  <si>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</si>
  <si>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</si>
  <si>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</si>
  <si>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</si>
  <si>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</si>
  <si>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</si>
  <si>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</si>
  <si>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</si>
  <si>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</si>
  <si>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</si>
  <si>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</si>
  <si>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</si>
  <si>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</si>
  <si>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</si>
  <si>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</si>
  <si>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</si>
  <si>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</si>
  <si>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</si>
  <si>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</si>
  <si>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</si>
  <si>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</si>
  <si>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</si>
  <si>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</si>
  <si>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</si>
  <si>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</si>
  <si>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</si>
  <si>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</si>
  <si>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</si>
  <si>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</si>
  <si>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</si>
  <si>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</si>
  <si>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</si>
  <si>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</si>
  <si>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</si>
  <si>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</si>
  <si>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</si>
  <si>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</si>
  <si>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</si>
  <si>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</si>
  <si>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</si>
  <si>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</si>
  <si>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</si>
  <si>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</si>
  <si>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</si>
  <si>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</si>
  <si>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</si>
  <si>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</si>
  <si>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</si>
  <si>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</si>
  <si>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</si>
  <si>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</si>
  <si>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</si>
  <si>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</si>
  <si>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</si>
  <si>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</si>
  <si>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</si>
  <si>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</si>
  <si>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</si>
  <si>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</si>
  <si>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</si>
  <si>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</si>
  <si>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</si>
  <si>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</si>
  <si>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</si>
  <si>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</si>
  <si>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</si>
  <si>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</si>
  <si>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</si>
  <si>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</si>
  <si>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</si>
  <si>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</si>
  <si>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</si>
  <si>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</si>
  <si>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</si>
  <si>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</si>
  <si>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</si>
  <si>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</si>
  <si>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</si>
  <si>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</si>
  <si>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</si>
  <si>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</si>
  <si>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</si>
  <si>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</si>
  <si>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</si>
  <si>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</si>
  <si>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</si>
  <si>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</si>
  <si>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</si>
  <si>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</si>
  <si>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</si>
  <si>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</si>
  <si>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</si>
  <si>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</si>
  <si>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</si>
  <si>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</si>
  <si>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</si>
  <si>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</si>
  <si>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</si>
  <si>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</si>
  <si>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</si>
  <si>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</si>
  <si>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</si>
  <si>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</si>
  <si>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</si>
  <si>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</si>
  <si>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</si>
  <si>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</si>
  <si>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</si>
  <si>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</si>
  <si>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</si>
  <si>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</si>
  <si>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</si>
  <si>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</si>
  <si>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</si>
  <si>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</si>
  <si>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</si>
  <si>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</si>
  <si>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</si>
  <si>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</si>
  <si>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</si>
  <si>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</si>
  <si>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</si>
  <si>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</si>
  <si>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</si>
  <si>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</si>
  <si>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</si>
  <si>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</si>
  <si>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</si>
  <si>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</si>
  <si>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</si>
  <si>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</si>
  <si>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</si>
  <si>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</si>
  <si>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</si>
  <si>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</si>
  <si>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</si>
  <si>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</si>
  <si>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</si>
  <si>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</si>
  <si>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</si>
  <si>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</si>
  <si>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</si>
  <si>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</si>
  <si>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</si>
  <si>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</si>
  <si>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</si>
  <si>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</si>
  <si>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</si>
  <si>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</si>
  <si>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</si>
  <si>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</si>
  <si>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</si>
  <si>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</si>
  <si>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</si>
  <si>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</si>
  <si>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</si>
  <si>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</si>
  <si>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</si>
  <si>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</si>
  <si>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</si>
  <si>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</si>
  <si>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</si>
  <si>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</si>
  <si>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</si>
  <si>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</si>
  <si>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</si>
  <si>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</si>
  <si>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</si>
  <si>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</si>
  <si>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</si>
  <si>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</si>
  <si>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</si>
  <si>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</si>
  <si>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</si>
  <si>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</si>
  <si>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</si>
  <si>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</si>
  <si>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</si>
  <si>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</si>
  <si>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</si>
  <si>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</si>
  <si>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</si>
  <si>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</si>
  <si>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</si>
  <si>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</si>
  <si>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</si>
  <si>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</si>
  <si>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</si>
  <si>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</si>
  <si>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</si>
  <si>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</si>
  <si>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</si>
  <si>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</si>
  <si>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</si>
  <si>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</si>
  <si>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</si>
  <si>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</si>
  <si>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</si>
  <si>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</si>
  <si>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</si>
  <si>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</si>
  <si>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</si>
  <si>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</si>
  <si>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</si>
  <si>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</si>
  <si>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</si>
  <si>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</si>
  <si>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</si>
  <si>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</si>
  <si>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</si>
  <si>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</si>
  <si>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</si>
  <si>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</si>
  <si>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</si>
  <si>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</si>
  <si>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</si>
  <si>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</si>
  <si>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</si>
  <si>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</si>
  <si>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</si>
  <si>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</si>
  <si>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</si>
  <si>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</si>
  <si>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</si>
  <si>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</si>
  <si>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</si>
  <si>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</si>
  <si>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</si>
  <si>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</si>
  <si>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</si>
  <si>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</si>
  <si>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</si>
  <si>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</si>
  <si>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</si>
  <si>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</si>
  <si>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</si>
  <si>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</si>
  <si>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</si>
  <si>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</si>
  <si>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</si>
  <si>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</si>
  <si>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</si>
  <si>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</si>
  <si>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</si>
  <si>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</si>
  <si>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</si>
  <si>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</si>
  <si>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</si>
  <si>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</si>
  <si>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</si>
  <si>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</si>
  <si>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</si>
  <si>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</si>
  <si>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</si>
  <si>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</si>
  <si>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</si>
  <si>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</si>
  <si>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</si>
  <si>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</si>
  <si>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</si>
  <si>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</si>
  <si>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</si>
  <si>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</si>
  <si>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</si>
  <si>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</si>
  <si>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</si>
  <si>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</si>
  <si>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</si>
  <si>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</si>
  <si>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</si>
  <si>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</si>
  <si>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</si>
  <si>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</si>
  <si>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</si>
  <si>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</si>
  <si>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</si>
  <si>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</si>
  <si>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</si>
  <si>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</si>
  <si>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</si>
  <si>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</si>
  <si>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</si>
  <si>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</si>
  <si>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</si>
  <si>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</si>
  <si>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</si>
  <si>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</si>
  <si>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</si>
  <si>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</si>
  <si>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</si>
  <si>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</si>
  <si>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</si>
  <si>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</si>
  <si>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</si>
  <si>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</si>
  <si>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</si>
  <si>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</si>
  <si>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</si>
  <si>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</si>
  <si>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</si>
  <si>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</si>
  <si>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</si>
  <si>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</si>
  <si>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</si>
  <si>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</si>
  <si>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</si>
  <si>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</si>
  <si>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</si>
  <si>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</si>
  <si>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</si>
  <si>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</si>
  <si>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</si>
  <si>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</si>
  <si>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</si>
  <si>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</si>
  <si>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</si>
  <si>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</si>
  <si>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</si>
  <si>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</si>
  <si>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</si>
  <si>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</si>
  <si>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</si>
  <si>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</si>
  <si>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</si>
  <si>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</si>
  <si>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</si>
  <si>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</si>
  <si>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</si>
  <si>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</si>
  <si>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</si>
  <si>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</si>
  <si>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</si>
  <si>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</si>
  <si>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</si>
  <si>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</si>
  <si>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</si>
  <si>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</si>
  <si>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</si>
  <si>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</si>
  <si>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</si>
  <si>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</si>
  <si>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</si>
  <si>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</si>
  <si>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</si>
  <si>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</si>
  <si>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</si>
  <si>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</si>
  <si>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</si>
  <si>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</si>
  <si>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</si>
  <si>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</si>
  <si>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</si>
  <si>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</si>
  <si>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</si>
  <si>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</si>
  <si>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</si>
  <si>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</si>
  <si>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</si>
  <si>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</si>
  <si>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</si>
  <si>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</si>
  <si>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</si>
  <si>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</si>
  <si>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</si>
  <si>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</si>
  <si>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</si>
  <si>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</si>
  <si>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</si>
  <si>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</si>
  <si>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</si>
  <si>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</si>
  <si>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</si>
  <si>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</si>
  <si>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</si>
  <si>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</si>
  <si>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</si>
  <si>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</si>
  <si>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</si>
  <si>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</si>
  <si>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</si>
  <si>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</si>
  <si>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</si>
  <si>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</si>
  <si>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</si>
  <si>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</si>
  <si>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</si>
  <si>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</si>
  <si>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</si>
  <si>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</si>
  <si>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</si>
  <si>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</si>
  <si>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</si>
  <si>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</si>
  <si>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</si>
  <si>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</si>
  <si>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</si>
  <si>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</si>
  <si>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</si>
  <si>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</si>
  <si>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</si>
  <si>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</si>
  <si>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</si>
  <si>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</si>
  <si>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</si>
  <si>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</si>
  <si>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</si>
  <si>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</si>
  <si>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</si>
  <si>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</si>
  <si>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</si>
  <si>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</si>
  <si>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</si>
  <si>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</si>
  <si>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</si>
  <si>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</si>
  <si>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</si>
  <si>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</si>
  <si>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</si>
  <si>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</si>
  <si>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</si>
  <si>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</si>
  <si>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</si>
  <si>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</si>
  <si>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</si>
  <si>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</si>
  <si>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</si>
  <si>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</si>
  <si>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</si>
  <si>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</si>
  <si>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</si>
  <si>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</si>
  <si>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</si>
  <si>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</si>
  <si>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</si>
  <si>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</si>
  <si>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</si>
  <si>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</si>
  <si>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</si>
  <si>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</si>
  <si>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</si>
  <si>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</si>
  <si>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</si>
  <si>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</si>
  <si>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</si>
  <si>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</si>
  <si>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</si>
  <si>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</si>
  <si>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</si>
  <si>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</si>
  <si>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</si>
  <si>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</si>
  <si>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</si>
  <si>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</si>
  <si>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</si>
  <si>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</si>
  <si>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</si>
  <si>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</si>
  <si>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</si>
  <si>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</si>
  <si>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</si>
  <si>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</si>
  <si>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</si>
  <si>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</si>
  <si>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</si>
  <si>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</si>
  <si>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</si>
  <si>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</si>
  <si>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</si>
  <si>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</si>
  <si>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</si>
  <si>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</si>
  <si>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</si>
  <si>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</si>
  <si>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</si>
  <si>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</si>
  <si>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</si>
  <si>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</si>
  <si>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</si>
  <si>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</si>
  <si>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</si>
  <si>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</si>
  <si>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</si>
  <si>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</si>
  <si>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</si>
  <si>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</si>
  <si>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</si>
  <si>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</si>
  <si>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</si>
  <si>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</si>
  <si>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</si>
  <si>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</si>
  <si>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</si>
  <si>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</si>
  <si>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</si>
  <si>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</si>
  <si>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</si>
  <si>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</si>
  <si>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</si>
  <si>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</si>
  <si>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</si>
  <si>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</si>
  <si>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</si>
  <si>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</si>
  <si>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</si>
  <si>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</si>
  <si>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</si>
  <si>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</si>
  <si>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</si>
  <si>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</si>
  <si>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</si>
  <si>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</si>
  <si>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</si>
  <si>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</si>
  <si>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</si>
  <si>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</si>
  <si>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</si>
  <si>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</si>
  <si>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</si>
  <si>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</si>
  <si>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</si>
  <si>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</si>
  <si>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</si>
  <si>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</si>
  <si>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</si>
  <si>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</si>
  <si>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</si>
  <si>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</si>
  <si>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</si>
  <si>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</si>
  <si>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</si>
  <si>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</si>
  <si>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</si>
  <si>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</si>
  <si>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</si>
  <si>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</si>
  <si>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</si>
  <si>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</si>
  <si>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</si>
  <si>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</si>
  <si>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</si>
  <si>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</si>
  <si>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</si>
  <si>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</si>
  <si>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</si>
  <si>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</si>
  <si>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</si>
  <si>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</si>
  <si>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</si>
  <si>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</si>
  <si>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</si>
  <si>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</si>
  <si>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</si>
  <si>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</si>
  <si>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</si>
  <si>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</si>
  <si>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</si>
  <si>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</si>
  <si>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</si>
  <si>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</si>
  <si>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</si>
  <si>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</si>
  <si>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</si>
  <si>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</si>
  <si>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</si>
  <si>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</si>
  <si>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</si>
  <si>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</si>
  <si>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</si>
  <si>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</si>
  <si>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</si>
  <si>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</si>
  <si>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</si>
  <si>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</si>
  <si>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</si>
  <si>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</si>
  <si>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</si>
  <si>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</si>
  <si>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</si>
  <si>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</si>
  <si>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</si>
  <si>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</si>
  <si>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</si>
  <si>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</si>
  <si>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</si>
  <si>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</si>
  <si>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</si>
  <si>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</si>
  <si>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</si>
  <si>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</si>
  <si>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</si>
  <si>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</si>
  <si>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</si>
  <si>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</si>
  <si>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</si>
  <si>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</si>
  <si>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</si>
  <si>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</si>
  <si>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</si>
  <si>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</si>
  <si>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</si>
  <si>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</si>
  <si>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</si>
  <si>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</si>
  <si>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</si>
  <si>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</si>
  <si>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</si>
  <si>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</si>
  <si>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</si>
  <si>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</si>
  <si>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</si>
  <si>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</si>
  <si>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</si>
  <si>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</si>
  <si>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</si>
  <si>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</si>
  <si>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</si>
  <si>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</si>
  <si>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</si>
  <si>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</si>
  <si>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</si>
  <si>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</si>
  <si>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</si>
  <si>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</si>
  <si>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</si>
  <si>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</si>
  <si>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</si>
  <si>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</si>
  <si>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</si>
  <si>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</si>
  <si>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</si>
  <si>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</si>
  <si>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</si>
  <si>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</si>
  <si>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</si>
  <si>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</si>
  <si>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</si>
  <si>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</si>
  <si>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</si>
  <si>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</si>
  <si>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</si>
  <si>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</si>
  <si>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</si>
  <si>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</si>
  <si>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</si>
  <si>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</si>
  <si>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</si>
  <si>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</si>
  <si>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</si>
  <si>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</si>
  <si>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</si>
  <si>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</si>
  <si>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</si>
  <si>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</si>
  <si>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</si>
  <si>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</si>
  <si>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</si>
  <si>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</si>
  <si>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</si>
  <si>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</si>
  <si>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</si>
  <si>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</si>
  <si>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</si>
  <si>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</si>
  <si>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</si>
  <si>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</si>
  <si>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</si>
  <si>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</si>
  <si>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</si>
  <si>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</si>
  <si>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</si>
  <si>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</si>
  <si>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</si>
  <si>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</si>
  <si>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</si>
  <si>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</si>
  <si>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</si>
  <si>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</si>
  <si>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</si>
  <si>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</si>
  <si>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</si>
  <si>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</si>
  <si>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</si>
  <si>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</si>
  <si>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</si>
  <si>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</si>
  <si>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</si>
  <si>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</si>
  <si>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</si>
  <si>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</si>
  <si>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</si>
  <si>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</si>
  <si>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</si>
  <si>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</si>
  <si>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</si>
  <si>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</si>
  <si>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</si>
  <si>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</si>
  <si>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</si>
  <si>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</si>
  <si>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</si>
  <si>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</si>
  <si>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</si>
  <si>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</si>
  <si>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</si>
  <si>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</si>
  <si>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</si>
  <si>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</si>
  <si>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</si>
  <si>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</si>
  <si>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</si>
  <si>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</si>
  <si>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</si>
  <si>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</si>
  <si>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</si>
  <si>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</si>
  <si>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</si>
  <si>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</si>
  <si>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</si>
  <si>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</si>
  <si>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</si>
  <si>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</si>
  <si>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</si>
  <si>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</si>
  <si>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</si>
  <si>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</si>
  <si>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</si>
  <si>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</si>
  <si>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</si>
  <si>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</si>
  <si>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</si>
  <si>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</si>
  <si>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</si>
  <si>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</si>
  <si>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</si>
  <si>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</si>
  <si>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</si>
  <si>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</si>
  <si>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</si>
  <si>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</si>
  <si>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</si>
  <si>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</si>
  <si>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</si>
  <si>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</si>
  <si>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</si>
  <si>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</si>
  <si>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</si>
  <si>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</si>
  <si>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</si>
  <si>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</si>
  <si>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</si>
  <si>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</si>
  <si>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</si>
  <si>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</si>
  <si>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</si>
  <si>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</si>
  <si>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</si>
  <si>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</si>
  <si>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</si>
  <si>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</si>
  <si>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</si>
  <si>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</si>
  <si>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</si>
  <si>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</si>
  <si>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</si>
  <si>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</si>
  <si>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</si>
  <si>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</si>
  <si>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</si>
  <si>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</si>
  <si>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</si>
  <si>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</si>
  <si>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</si>
  <si>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</si>
  <si>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</si>
  <si>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</si>
  <si>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</si>
  <si>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</si>
  <si>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</si>
  <si>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</si>
  <si>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</si>
  <si>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</si>
  <si>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</si>
  <si>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</si>
  <si>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</si>
  <si>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</si>
  <si>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</si>
  <si>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</si>
  <si>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</si>
  <si>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</si>
  <si>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</si>
  <si>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</si>
  <si>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</si>
  <si>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</si>
  <si>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</si>
  <si>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</si>
  <si>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</si>
  <si>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</si>
  <si>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</si>
  <si>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</si>
  <si>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</si>
  <si>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</si>
  <si>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</si>
  <si>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</si>
  <si>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</si>
  <si>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</si>
  <si>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</si>
  <si>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</si>
  <si>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</si>
  <si>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</si>
  <si>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</si>
  <si>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</si>
  <si>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</si>
  <si>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</si>
  <si>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</si>
  <si>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</si>
  <si>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</si>
  <si>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</si>
  <si>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</si>
  <si>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</si>
  <si>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</si>
  <si>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</si>
  <si>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</si>
  <si>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</si>
  <si>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</si>
  <si>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</si>
  <si>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</si>
  <si>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</si>
  <si>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</si>
  <si>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</si>
  <si>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</si>
  <si>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</si>
  <si>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</si>
  <si>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</si>
  <si>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</si>
  <si>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</si>
  <si>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</si>
  <si>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</si>
  <si>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</si>
  <si>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</si>
  <si>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</si>
  <si>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</si>
  <si>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</si>
  <si>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</si>
  <si>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</si>
  <si>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</si>
  <si>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</si>
  <si>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</si>
  <si>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</si>
  <si>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</si>
  <si>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</si>
  <si>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</si>
  <si>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</si>
  <si>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</si>
  <si>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</si>
  <si>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</si>
  <si>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</si>
  <si>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</si>
  <si>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</si>
  <si>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</si>
  <si>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</si>
  <si>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</si>
  <si>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</si>
  <si>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</si>
  <si>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</si>
  <si>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</si>
  <si>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</si>
  <si>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</si>
  <si>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</si>
  <si>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</si>
  <si>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</si>
  <si>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</si>
  <si>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</si>
  <si>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</si>
  <si>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</si>
  <si>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</si>
  <si>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</si>
  <si>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</si>
  <si>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</si>
  <si>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</si>
  <si>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</si>
  <si>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</si>
  <si>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</si>
  <si>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</si>
  <si>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</si>
  <si>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</si>
  <si>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</si>
  <si>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</si>
  <si>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</si>
  <si>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</si>
  <si>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</si>
  <si>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</si>
  <si>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</si>
  <si>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</si>
  <si>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</si>
  <si>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</si>
  <si>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</si>
  <si>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</si>
  <si>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</si>
  <si>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</si>
  <si>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</si>
  <si>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</si>
  <si>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</si>
  <si>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</si>
  <si>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</si>
  <si>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</si>
  <si>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</si>
  <si>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</si>
  <si>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</si>
  <si>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</si>
  <si>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</si>
  <si>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</si>
  <si>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</si>
  <si>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</si>
  <si>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</si>
  <si>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</si>
  <si>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</si>
  <si>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</si>
  <si>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</si>
  <si>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</si>
  <si>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</si>
  <si>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</si>
  <si>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</si>
  <si>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</si>
  <si>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</si>
  <si>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</si>
  <si>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</si>
  <si>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</si>
  <si>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</si>
  <si>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</si>
  <si>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</si>
  <si>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</si>
  <si>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</si>
  <si>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</si>
  <si>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</si>
  <si>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</si>
  <si>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</si>
  <si>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</si>
  <si>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</si>
  <si>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</si>
  <si>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</si>
  <si>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>Number Cancelled</t>
  </si>
  <si>
    <t xml:space="preserve">Total Projects </t>
  </si>
  <si>
    <t>Percentage Successful</t>
  </si>
  <si>
    <t xml:space="preserve">Percentage Failed 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</si>
  <si>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</si>
  <si>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</si>
  <si>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</si>
  <si>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</si>
  <si>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</si>
  <si>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</si>
  <si>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</si>
  <si>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</si>
  <si>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</si>
  <si>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</si>
  <si>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</si>
  <si>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</si>
  <si>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</si>
  <si>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</si>
  <si>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&lt;1000</t>
  </si>
  <si>
    <t>&lt;50000</t>
  </si>
  <si>
    <t>&gt;=1000</t>
  </si>
  <si>
    <t>&gt;=5000</t>
  </si>
  <si>
    <t>&gt;=10000</t>
  </si>
  <si>
    <t>&gt;=15000</t>
  </si>
  <si>
    <t>&gt;=20000</t>
  </si>
  <si>
    <t>&gt;=25000</t>
  </si>
  <si>
    <t>&gt;=30000</t>
  </si>
  <si>
    <t>&gt;=35000</t>
  </si>
  <si>
    <t>&gt;=40000</t>
  </si>
  <si>
    <t>&gt;=45000</t>
  </si>
  <si>
    <t>&lt;5000</t>
  </si>
  <si>
    <t>&lt;10000</t>
  </si>
  <si>
    <t>&lt;15000</t>
  </si>
  <si>
    <t>&lt;20000</t>
  </si>
  <si>
    <t>&lt;25000</t>
  </si>
  <si>
    <t>&lt;30000</t>
  </si>
  <si>
    <t>&lt;35000</t>
  </si>
  <si>
    <t>&lt;40000</t>
  </si>
  <si>
    <t>&lt;45000</t>
  </si>
  <si>
    <t>&gt;=50000</t>
  </si>
  <si>
    <t>&gt;=0</t>
  </si>
  <si>
    <t>Range Max</t>
  </si>
  <si>
    <t>Range Min</t>
  </si>
  <si>
    <t>Outcome</t>
  </si>
  <si>
    <t>Backers_count</t>
  </si>
  <si>
    <t>Mean</t>
  </si>
  <si>
    <t>Median</t>
  </si>
  <si>
    <t>Minimum</t>
  </si>
  <si>
    <t>Maximum</t>
  </si>
  <si>
    <t>Variance population</t>
  </si>
  <si>
    <t>Variance sample</t>
  </si>
  <si>
    <t>Standard deviation</t>
  </si>
  <si>
    <t xml:space="preserve">Variance population </t>
  </si>
  <si>
    <t>#Successful and unseccessful data come from filtering Crowdfunding sheet. Click the filter button and select "successful" or "failed" only and it will only show successful or unsuccessful lists. Then make a copy.</t>
  </si>
  <si>
    <t xml:space="preserve">#Please see the questions' answers in Word. </t>
  </si>
  <si>
    <t xml:space="preserve">Variance sample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</si>
</sst>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auto="1"/>
      </font>
      <fill>
        <patternFill>
          <bgColor theme="9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rgb="FFFF7D7D"/>
        </patternFill>
      </fill>
      <border>
        <left/>
        <right/>
        <top/>
        <bottom/>
        <vertical/>
        <horizontal/>
      </border>
    </dxf>
    <dxf>
      <fill>
        <patternFill>
          <bgColor theme="4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7" tint="0.59996337778862885"/>
        </patternFill>
      </fill>
    </dxf>
    <dxf>
      <numFmt numFmtId="0" formatCode="General"/>
      <fill>
        <patternFill>
          <bgColor rgb="FFFF7C80"/>
        </patternFill>
      </fill>
    </dxf>
    <dxf>
      <font>
        <color auto="1"/>
      </font>
      <fill>
        <patternFill>
          <bgColor theme="9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rgb="FFFF7D7D"/>
        </patternFill>
      </fill>
      <border>
        <left/>
        <right/>
        <top/>
        <bottom/>
        <vertical/>
        <horizontal/>
      </border>
    </dxf>
    <dxf>
      <fill>
        <patternFill>
          <bgColor theme="4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rgb="FFFF7D7D"/>
        </patternFill>
      </fill>
      <border>
        <left/>
        <right/>
        <top/>
        <bottom/>
        <vertical/>
        <horizontal/>
      </border>
    </dxf>
    <dxf>
      <fill>
        <patternFill>
          <bgColor theme="4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7C80"/>
      <color rgb="FFCCFFCC"/>
      <color rgb="FFFFABAB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[CrowdfundingBook.xlsx]PivotTable1!PivotTable1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D-4B4B-846B-F7458943D11F}"/>
            </c:ext>
          </c:extLst>
        </c:ser>
        <c:ser>
          <c:idx val="1"/>
          <c:order val="1"/>
          <c:tx>
            <c:strRef>
              <c:f>PivotTable1!$C$4:$C$5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D-4B4B-846B-F7458943D11F}"/>
            </c:ext>
          </c:extLst>
        </c:ser>
        <c:ser>
          <c:idx val="2"/>
          <c:order val="2"/>
          <c:tx>
            <c:strRef>
              <c:f>PivotTable1!$D$4:$D$5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D-4B4B-846B-F7458943D11F}"/>
            </c:ext>
          </c:extLst>
        </c:ser>
        <c:ser>
          <c:idx val="3"/>
          <c:order val="3"/>
          <c:tx>
            <c:strRef>
              <c:f>PivotTable1!$E$4:$E$5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D-4B4B-846B-F7458943D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716495"/>
        <c:axId val="319705455"/>
      </c:barChart>
      <c:catAx>
        <c:axId val="319716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05455"/>
        <c:crosses val="autoZero"/>
        <c:auto val="1"/>
        <c:lblAlgn val="ctr"/>
        <c:lblOffset val="100"/>
        <c:noMultiLvlLbl val="0"/>
      </c:catAx>
      <c:valAx>
        <c:axId val="319705455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1649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4-4732-8D49-9771D15EF2CE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4-4732-8D49-9771D15EF2CE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4-4732-8D49-9771D15EF2CE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4-4732-8D49-9771D15EF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3924367"/>
        <c:axId val="1303920047"/>
      </c:barChart>
      <c:catAx>
        <c:axId val="130392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20047"/>
        <c:crosses val="autoZero"/>
        <c:auto val="1"/>
        <c:lblAlgn val="ctr"/>
        <c:lblOffset val="100"/>
        <c:noMultiLvlLbl val="0"/>
      </c:catAx>
      <c:valAx>
        <c:axId val="13039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[CrowdfundingBook.xlsx]PivotTable2!PivotTable2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F-4E57-9F6C-5114A60D352C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F-4E57-9F6C-5114A60D352C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F-4E57-9F6C-5114A60D352C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8F-4E57-9F6C-5114A60D3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3501935"/>
        <c:axId val="1296408479"/>
      </c:barChart>
      <c:catAx>
        <c:axId val="130350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08479"/>
        <c:crosses val="autoZero"/>
        <c:auto val="1"/>
        <c:lblAlgn val="ctr"/>
        <c:lblOffset val="100"/>
        <c:noMultiLvlLbl val="0"/>
      </c:catAx>
      <c:valAx>
        <c:axId val="12964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0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[CrowdfundingBook.xlsx]PivotTable3!PivotTable3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5-48D0-AAED-4176547425BD}"/>
            </c:ext>
          </c:extLst>
        </c:ser>
        <c:ser>
          <c:idx val="1"/>
          <c:order val="1"/>
          <c:tx>
            <c:strRef>
              <c:f>PivotTable3!$C$4:$C$5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5-48D0-AAED-4176547425BD}"/>
            </c:ext>
          </c:extLst>
        </c:ser>
        <c:ser>
          <c:idx val="2"/>
          <c:order val="2"/>
          <c:tx>
            <c:strRef>
              <c:f>PivotTable3!$D$4:$D$5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5-48D0-AAED-4176547425BD}"/>
            </c:ext>
          </c:extLst>
        </c:ser>
        <c:ser>
          <c:idx val="3"/>
          <c:order val="3"/>
          <c:tx>
            <c:strRef>
              <c:f>PivotTable3!$E$4:$E$5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5-48D0-AAED-41765474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91328"/>
        <c:axId val="55675968"/>
      </c:lineChart>
      <c:catAx>
        <c:axId val="556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5968"/>
        <c:crosses val="autoZero"/>
        <c:auto val="1"/>
        <c:lblAlgn val="ctr"/>
        <c:lblOffset val="100"/>
        <c:noMultiLvlLbl val="0"/>
      </c:catAx>
      <c:valAx>
        <c:axId val="556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</a:t>
            </a:r>
            <a:r>
              <a:rPr lang="en-AU" baseline="0"/>
              <a:t> based on goals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5-43F0-9926-CE12F8705B79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5-43F0-9926-CE12F8705B79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5-43F0-9926-CE12F8705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68495"/>
        <c:axId val="79766575"/>
      </c:lineChart>
      <c:catAx>
        <c:axId val="7976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575"/>
        <c:crosses val="autoZero"/>
        <c:auto val="1"/>
        <c:lblAlgn val="ctr"/>
        <c:lblOffset val="100"/>
        <c:noMultiLvlLbl val="0"/>
      </c:catAx>
      <c:valAx>
        <c:axId val="797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  <a:r>
              <a:rPr lang="en-US" baseline="0"/>
              <a:t> </a:t>
            </a:r>
            <a:r>
              <a:rPr lang="en-US"/>
              <a:t>Backers_count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'Bonus Statistical Analysis'!$B$1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'Bonus Statistical Analysis'!$A$2:$A$566</c:f>
              <c:strCache>
                <c:ptCount val="56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</c:strCache>
            </c:strRef>
          </c:xVal>
          <c:yVal>
            <c:numRef>
              <c:f>'Bonus Statistical Analysis'!$B$2:$B$566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0E-4CF9-8B71-341C40654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58848"/>
        <c:axId val="320559328"/>
      </c:scatterChart>
      <c:valAx>
        <c:axId val="32055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59328"/>
        <c:crosses val="autoZero"/>
        <c:crossBetween val="midCat"/>
      </c:valAx>
      <c:valAx>
        <c:axId val="3205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5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Unsuccessful</a:t>
            </a:r>
            <a:r>
              <a:rPr lang="en-AU" baseline="0"/>
              <a:t> </a:t>
            </a:r>
            <a:r>
              <a:rPr lang="en-AU"/>
              <a:t>Backers_count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'Bonus Statistical Analysis'!$F$1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'Bonus Statistical Analysis'!$E$2:$E$365</c:f>
              <c:strCache>
                <c:ptCount val="364"/>
                <c:pt idx="0">
                  <c:v>failed</c:v>
                </c:pt>
                <c:pt idx="1">
                  <c:v>failed</c:v>
                </c:pt>
                <c:pt idx="2">
                  <c:v>failed</c:v>
                </c:pt>
                <c:pt idx="3">
                  <c:v>failed</c:v>
                </c:pt>
                <c:pt idx="4">
                  <c:v>failed</c:v>
                </c:pt>
                <c:pt idx="5">
                  <c:v>failed</c:v>
                </c:pt>
                <c:pt idx="6">
                  <c:v>failed</c:v>
                </c:pt>
                <c:pt idx="7">
                  <c:v>failed</c:v>
                </c:pt>
                <c:pt idx="8">
                  <c:v>failed</c:v>
                </c:pt>
                <c:pt idx="9">
                  <c:v>failed</c:v>
                </c:pt>
                <c:pt idx="10">
                  <c:v>failed</c:v>
                </c:pt>
                <c:pt idx="11">
                  <c:v>failed</c:v>
                </c:pt>
                <c:pt idx="12">
                  <c:v>failed</c:v>
                </c:pt>
                <c:pt idx="13">
                  <c:v>failed</c:v>
                </c:pt>
                <c:pt idx="14">
                  <c:v>failed</c:v>
                </c:pt>
                <c:pt idx="15">
                  <c:v>failed</c:v>
                </c:pt>
                <c:pt idx="16">
                  <c:v>failed</c:v>
                </c:pt>
                <c:pt idx="17">
                  <c:v>failed</c:v>
                </c:pt>
                <c:pt idx="18">
                  <c:v>failed</c:v>
                </c:pt>
                <c:pt idx="19">
                  <c:v>failed</c:v>
                </c:pt>
                <c:pt idx="20">
                  <c:v>failed</c:v>
                </c:pt>
                <c:pt idx="21">
                  <c:v>failed</c:v>
                </c:pt>
                <c:pt idx="22">
                  <c:v>failed</c:v>
                </c:pt>
                <c:pt idx="23">
                  <c:v>failed</c:v>
                </c:pt>
                <c:pt idx="24">
                  <c:v>failed</c:v>
                </c:pt>
                <c:pt idx="25">
                  <c:v>failed</c:v>
                </c:pt>
                <c:pt idx="26">
                  <c:v>failed</c:v>
                </c:pt>
                <c:pt idx="27">
                  <c:v>failed</c:v>
                </c:pt>
                <c:pt idx="28">
                  <c:v>failed</c:v>
                </c:pt>
                <c:pt idx="29">
                  <c:v>failed</c:v>
                </c:pt>
                <c:pt idx="30">
                  <c:v>failed</c:v>
                </c:pt>
                <c:pt idx="31">
                  <c:v>failed</c:v>
                </c:pt>
                <c:pt idx="32">
                  <c:v>failed</c:v>
                </c:pt>
                <c:pt idx="33">
                  <c:v>failed</c:v>
                </c:pt>
                <c:pt idx="34">
                  <c:v>failed</c:v>
                </c:pt>
                <c:pt idx="35">
                  <c:v>failed</c:v>
                </c:pt>
                <c:pt idx="36">
                  <c:v>failed</c:v>
                </c:pt>
                <c:pt idx="37">
                  <c:v>failed</c:v>
                </c:pt>
                <c:pt idx="38">
                  <c:v>failed</c:v>
                </c:pt>
                <c:pt idx="39">
                  <c:v>failed</c:v>
                </c:pt>
                <c:pt idx="40">
                  <c:v>failed</c:v>
                </c:pt>
                <c:pt idx="41">
                  <c:v>failed</c:v>
                </c:pt>
                <c:pt idx="42">
                  <c:v>failed</c:v>
                </c:pt>
                <c:pt idx="43">
                  <c:v>failed</c:v>
                </c:pt>
                <c:pt idx="44">
                  <c:v>failed</c:v>
                </c:pt>
                <c:pt idx="45">
                  <c:v>failed</c:v>
                </c:pt>
                <c:pt idx="46">
                  <c:v>failed</c:v>
                </c:pt>
                <c:pt idx="47">
                  <c:v>failed</c:v>
                </c:pt>
                <c:pt idx="48">
                  <c:v>failed</c:v>
                </c:pt>
                <c:pt idx="49">
                  <c:v>failed</c:v>
                </c:pt>
                <c:pt idx="50">
                  <c:v>failed</c:v>
                </c:pt>
                <c:pt idx="51">
                  <c:v>failed</c:v>
                </c:pt>
                <c:pt idx="52">
                  <c:v>failed</c:v>
                </c:pt>
                <c:pt idx="53">
                  <c:v>failed</c:v>
                </c:pt>
                <c:pt idx="54">
                  <c:v>failed</c:v>
                </c:pt>
                <c:pt idx="55">
                  <c:v>failed</c:v>
                </c:pt>
                <c:pt idx="56">
                  <c:v>failed</c:v>
                </c:pt>
                <c:pt idx="57">
                  <c:v>failed</c:v>
                </c:pt>
                <c:pt idx="58">
                  <c:v>failed</c:v>
                </c:pt>
                <c:pt idx="59">
                  <c:v>failed</c:v>
                </c:pt>
                <c:pt idx="60">
                  <c:v>failed</c:v>
                </c:pt>
                <c:pt idx="61">
                  <c:v>failed</c:v>
                </c:pt>
                <c:pt idx="62">
                  <c:v>failed</c:v>
                </c:pt>
                <c:pt idx="63">
                  <c:v>failed</c:v>
                </c:pt>
                <c:pt idx="64">
                  <c:v>failed</c:v>
                </c:pt>
                <c:pt idx="65">
                  <c:v>failed</c:v>
                </c:pt>
                <c:pt idx="66">
                  <c:v>failed</c:v>
                </c:pt>
                <c:pt idx="67">
                  <c:v>failed</c:v>
                </c:pt>
                <c:pt idx="68">
                  <c:v>failed</c:v>
                </c:pt>
                <c:pt idx="69">
                  <c:v>failed</c:v>
                </c:pt>
                <c:pt idx="70">
                  <c:v>failed</c:v>
                </c:pt>
                <c:pt idx="71">
                  <c:v>failed</c:v>
                </c:pt>
                <c:pt idx="72">
                  <c:v>failed</c:v>
                </c:pt>
                <c:pt idx="73">
                  <c:v>failed</c:v>
                </c:pt>
                <c:pt idx="74">
                  <c:v>failed</c:v>
                </c:pt>
                <c:pt idx="75">
                  <c:v>failed</c:v>
                </c:pt>
                <c:pt idx="76">
                  <c:v>failed</c:v>
                </c:pt>
                <c:pt idx="77">
                  <c:v>failed</c:v>
                </c:pt>
                <c:pt idx="78">
                  <c:v>failed</c:v>
                </c:pt>
                <c:pt idx="79">
                  <c:v>failed</c:v>
                </c:pt>
                <c:pt idx="80">
                  <c:v>failed</c:v>
                </c:pt>
                <c:pt idx="81">
                  <c:v>failed</c:v>
                </c:pt>
                <c:pt idx="82">
                  <c:v>failed</c:v>
                </c:pt>
                <c:pt idx="83">
                  <c:v>failed</c:v>
                </c:pt>
                <c:pt idx="84">
                  <c:v>failed</c:v>
                </c:pt>
                <c:pt idx="85">
                  <c:v>failed</c:v>
                </c:pt>
                <c:pt idx="86">
                  <c:v>failed</c:v>
                </c:pt>
                <c:pt idx="87">
                  <c:v>failed</c:v>
                </c:pt>
                <c:pt idx="88">
                  <c:v>failed</c:v>
                </c:pt>
                <c:pt idx="89">
                  <c:v>failed</c:v>
                </c:pt>
                <c:pt idx="90">
                  <c:v>failed</c:v>
                </c:pt>
                <c:pt idx="91">
                  <c:v>failed</c:v>
                </c:pt>
                <c:pt idx="92">
                  <c:v>failed</c:v>
                </c:pt>
                <c:pt idx="93">
                  <c:v>failed</c:v>
                </c:pt>
                <c:pt idx="94">
                  <c:v>failed</c:v>
                </c:pt>
                <c:pt idx="95">
                  <c:v>failed</c:v>
                </c:pt>
                <c:pt idx="96">
                  <c:v>failed</c:v>
                </c:pt>
                <c:pt idx="97">
                  <c:v>failed</c:v>
                </c:pt>
                <c:pt idx="98">
                  <c:v>failed</c:v>
                </c:pt>
                <c:pt idx="99">
                  <c:v>failed</c:v>
                </c:pt>
                <c:pt idx="100">
                  <c:v>failed</c:v>
                </c:pt>
                <c:pt idx="101">
                  <c:v>failed</c:v>
                </c:pt>
                <c:pt idx="102">
                  <c:v>failed</c:v>
                </c:pt>
                <c:pt idx="103">
                  <c:v>failed</c:v>
                </c:pt>
                <c:pt idx="104">
                  <c:v>failed</c:v>
                </c:pt>
                <c:pt idx="105">
                  <c:v>failed</c:v>
                </c:pt>
                <c:pt idx="106">
                  <c:v>failed</c:v>
                </c:pt>
                <c:pt idx="107">
                  <c:v>failed</c:v>
                </c:pt>
                <c:pt idx="108">
                  <c:v>failed</c:v>
                </c:pt>
                <c:pt idx="109">
                  <c:v>failed</c:v>
                </c:pt>
                <c:pt idx="110">
                  <c:v>failed</c:v>
                </c:pt>
                <c:pt idx="111">
                  <c:v>failed</c:v>
                </c:pt>
                <c:pt idx="112">
                  <c:v>failed</c:v>
                </c:pt>
                <c:pt idx="113">
                  <c:v>failed</c:v>
                </c:pt>
                <c:pt idx="114">
                  <c:v>failed</c:v>
                </c:pt>
                <c:pt idx="115">
                  <c:v>failed</c:v>
                </c:pt>
                <c:pt idx="116">
                  <c:v>failed</c:v>
                </c:pt>
                <c:pt idx="117">
                  <c:v>failed</c:v>
                </c:pt>
                <c:pt idx="118">
                  <c:v>failed</c:v>
                </c:pt>
                <c:pt idx="119">
                  <c:v>failed</c:v>
                </c:pt>
                <c:pt idx="120">
                  <c:v>failed</c:v>
                </c:pt>
                <c:pt idx="121">
                  <c:v>failed</c:v>
                </c:pt>
                <c:pt idx="122">
                  <c:v>failed</c:v>
                </c:pt>
                <c:pt idx="123">
                  <c:v>failed</c:v>
                </c:pt>
                <c:pt idx="124">
                  <c:v>failed</c:v>
                </c:pt>
                <c:pt idx="125">
                  <c:v>failed</c:v>
                </c:pt>
                <c:pt idx="126">
                  <c:v>failed</c:v>
                </c:pt>
                <c:pt idx="127">
                  <c:v>failed</c:v>
                </c:pt>
                <c:pt idx="128">
                  <c:v>failed</c:v>
                </c:pt>
                <c:pt idx="129">
                  <c:v>failed</c:v>
                </c:pt>
                <c:pt idx="130">
                  <c:v>failed</c:v>
                </c:pt>
                <c:pt idx="131">
                  <c:v>failed</c:v>
                </c:pt>
                <c:pt idx="132">
                  <c:v>failed</c:v>
                </c:pt>
                <c:pt idx="133">
                  <c:v>failed</c:v>
                </c:pt>
                <c:pt idx="134">
                  <c:v>failed</c:v>
                </c:pt>
                <c:pt idx="135">
                  <c:v>failed</c:v>
                </c:pt>
                <c:pt idx="136">
                  <c:v>failed</c:v>
                </c:pt>
                <c:pt idx="137">
                  <c:v>failed</c:v>
                </c:pt>
                <c:pt idx="138">
                  <c:v>failed</c:v>
                </c:pt>
                <c:pt idx="139">
                  <c:v>failed</c:v>
                </c:pt>
                <c:pt idx="140">
                  <c:v>failed</c:v>
                </c:pt>
                <c:pt idx="141">
                  <c:v>failed</c:v>
                </c:pt>
                <c:pt idx="142">
                  <c:v>failed</c:v>
                </c:pt>
                <c:pt idx="143">
                  <c:v>failed</c:v>
                </c:pt>
                <c:pt idx="144">
                  <c:v>failed</c:v>
                </c:pt>
                <c:pt idx="145">
                  <c:v>failed</c:v>
                </c:pt>
                <c:pt idx="146">
                  <c:v>failed</c:v>
                </c:pt>
                <c:pt idx="147">
                  <c:v>failed</c:v>
                </c:pt>
                <c:pt idx="148">
                  <c:v>failed</c:v>
                </c:pt>
                <c:pt idx="149">
                  <c:v>failed</c:v>
                </c:pt>
                <c:pt idx="150">
                  <c:v>failed</c:v>
                </c:pt>
                <c:pt idx="151">
                  <c:v>failed</c:v>
                </c:pt>
                <c:pt idx="152">
                  <c:v>failed</c:v>
                </c:pt>
                <c:pt idx="153">
                  <c:v>failed</c:v>
                </c:pt>
                <c:pt idx="154">
                  <c:v>failed</c:v>
                </c:pt>
                <c:pt idx="155">
                  <c:v>failed</c:v>
                </c:pt>
                <c:pt idx="156">
                  <c:v>failed</c:v>
                </c:pt>
                <c:pt idx="157">
                  <c:v>failed</c:v>
                </c:pt>
                <c:pt idx="158">
                  <c:v>failed</c:v>
                </c:pt>
                <c:pt idx="159">
                  <c:v>failed</c:v>
                </c:pt>
                <c:pt idx="160">
                  <c:v>failed</c:v>
                </c:pt>
                <c:pt idx="161">
                  <c:v>failed</c:v>
                </c:pt>
                <c:pt idx="162">
                  <c:v>failed</c:v>
                </c:pt>
                <c:pt idx="163">
                  <c:v>failed</c:v>
                </c:pt>
                <c:pt idx="164">
                  <c:v>failed</c:v>
                </c:pt>
                <c:pt idx="165">
                  <c:v>failed</c:v>
                </c:pt>
                <c:pt idx="166">
                  <c:v>failed</c:v>
                </c:pt>
                <c:pt idx="167">
                  <c:v>failed</c:v>
                </c:pt>
                <c:pt idx="168">
                  <c:v>failed</c:v>
                </c:pt>
                <c:pt idx="169">
                  <c:v>failed</c:v>
                </c:pt>
                <c:pt idx="170">
                  <c:v>failed</c:v>
                </c:pt>
                <c:pt idx="171">
                  <c:v>failed</c:v>
                </c:pt>
                <c:pt idx="172">
                  <c:v>failed</c:v>
                </c:pt>
                <c:pt idx="173">
                  <c:v>failed</c:v>
                </c:pt>
                <c:pt idx="174">
                  <c:v>failed</c:v>
                </c:pt>
                <c:pt idx="175">
                  <c:v>failed</c:v>
                </c:pt>
                <c:pt idx="176">
                  <c:v>failed</c:v>
                </c:pt>
                <c:pt idx="177">
                  <c:v>failed</c:v>
                </c:pt>
                <c:pt idx="178">
                  <c:v>failed</c:v>
                </c:pt>
                <c:pt idx="179">
                  <c:v>failed</c:v>
                </c:pt>
                <c:pt idx="180">
                  <c:v>failed</c:v>
                </c:pt>
                <c:pt idx="181">
                  <c:v>failed</c:v>
                </c:pt>
                <c:pt idx="182">
                  <c:v>failed</c:v>
                </c:pt>
                <c:pt idx="183">
                  <c:v>failed</c:v>
                </c:pt>
                <c:pt idx="184">
                  <c:v>failed</c:v>
                </c:pt>
                <c:pt idx="185">
                  <c:v>failed</c:v>
                </c:pt>
                <c:pt idx="186">
                  <c:v>failed</c:v>
                </c:pt>
                <c:pt idx="187">
                  <c:v>failed</c:v>
                </c:pt>
                <c:pt idx="188">
                  <c:v>failed</c:v>
                </c:pt>
                <c:pt idx="189">
                  <c:v>failed</c:v>
                </c:pt>
                <c:pt idx="190">
                  <c:v>failed</c:v>
                </c:pt>
                <c:pt idx="191">
                  <c:v>failed</c:v>
                </c:pt>
                <c:pt idx="192">
                  <c:v>failed</c:v>
                </c:pt>
                <c:pt idx="193">
                  <c:v>failed</c:v>
                </c:pt>
                <c:pt idx="194">
                  <c:v>failed</c:v>
                </c:pt>
                <c:pt idx="195">
                  <c:v>failed</c:v>
                </c:pt>
                <c:pt idx="196">
                  <c:v>failed</c:v>
                </c:pt>
                <c:pt idx="197">
                  <c:v>failed</c:v>
                </c:pt>
                <c:pt idx="198">
                  <c:v>failed</c:v>
                </c:pt>
                <c:pt idx="199">
                  <c:v>failed</c:v>
                </c:pt>
                <c:pt idx="200">
                  <c:v>failed</c:v>
                </c:pt>
                <c:pt idx="201">
                  <c:v>failed</c:v>
                </c:pt>
                <c:pt idx="202">
                  <c:v>failed</c:v>
                </c:pt>
                <c:pt idx="203">
                  <c:v>failed</c:v>
                </c:pt>
                <c:pt idx="204">
                  <c:v>failed</c:v>
                </c:pt>
                <c:pt idx="205">
                  <c:v>failed</c:v>
                </c:pt>
                <c:pt idx="206">
                  <c:v>failed</c:v>
                </c:pt>
                <c:pt idx="207">
                  <c:v>failed</c:v>
                </c:pt>
                <c:pt idx="208">
                  <c:v>failed</c:v>
                </c:pt>
                <c:pt idx="209">
                  <c:v>failed</c:v>
                </c:pt>
                <c:pt idx="210">
                  <c:v>failed</c:v>
                </c:pt>
                <c:pt idx="211">
                  <c:v>failed</c:v>
                </c:pt>
                <c:pt idx="212">
                  <c:v>failed</c:v>
                </c:pt>
                <c:pt idx="213">
                  <c:v>failed</c:v>
                </c:pt>
                <c:pt idx="214">
                  <c:v>failed</c:v>
                </c:pt>
                <c:pt idx="215">
                  <c:v>failed</c:v>
                </c:pt>
                <c:pt idx="216">
                  <c:v>failed</c:v>
                </c:pt>
                <c:pt idx="217">
                  <c:v>failed</c:v>
                </c:pt>
                <c:pt idx="218">
                  <c:v>failed</c:v>
                </c:pt>
                <c:pt idx="219">
                  <c:v>failed</c:v>
                </c:pt>
                <c:pt idx="220">
                  <c:v>failed</c:v>
                </c:pt>
                <c:pt idx="221">
                  <c:v>failed</c:v>
                </c:pt>
                <c:pt idx="222">
                  <c:v>failed</c:v>
                </c:pt>
                <c:pt idx="223">
                  <c:v>failed</c:v>
                </c:pt>
                <c:pt idx="224">
                  <c:v>failed</c:v>
                </c:pt>
                <c:pt idx="225">
                  <c:v>failed</c:v>
                </c:pt>
                <c:pt idx="226">
                  <c:v>failed</c:v>
                </c:pt>
                <c:pt idx="227">
                  <c:v>failed</c:v>
                </c:pt>
                <c:pt idx="228">
                  <c:v>failed</c:v>
                </c:pt>
                <c:pt idx="229">
                  <c:v>failed</c:v>
                </c:pt>
                <c:pt idx="230">
                  <c:v>failed</c:v>
                </c:pt>
                <c:pt idx="231">
                  <c:v>failed</c:v>
                </c:pt>
                <c:pt idx="232">
                  <c:v>failed</c:v>
                </c:pt>
                <c:pt idx="233">
                  <c:v>failed</c:v>
                </c:pt>
                <c:pt idx="234">
                  <c:v>failed</c:v>
                </c:pt>
                <c:pt idx="235">
                  <c:v>failed</c:v>
                </c:pt>
                <c:pt idx="236">
                  <c:v>failed</c:v>
                </c:pt>
                <c:pt idx="237">
                  <c:v>failed</c:v>
                </c:pt>
                <c:pt idx="238">
                  <c:v>failed</c:v>
                </c:pt>
                <c:pt idx="239">
                  <c:v>failed</c:v>
                </c:pt>
                <c:pt idx="240">
                  <c:v>failed</c:v>
                </c:pt>
                <c:pt idx="241">
                  <c:v>failed</c:v>
                </c:pt>
                <c:pt idx="242">
                  <c:v>failed</c:v>
                </c:pt>
                <c:pt idx="243">
                  <c:v>failed</c:v>
                </c:pt>
                <c:pt idx="244">
                  <c:v>failed</c:v>
                </c:pt>
                <c:pt idx="245">
                  <c:v>failed</c:v>
                </c:pt>
                <c:pt idx="246">
                  <c:v>failed</c:v>
                </c:pt>
                <c:pt idx="247">
                  <c:v>failed</c:v>
                </c:pt>
                <c:pt idx="248">
                  <c:v>failed</c:v>
                </c:pt>
                <c:pt idx="249">
                  <c:v>failed</c:v>
                </c:pt>
                <c:pt idx="250">
                  <c:v>failed</c:v>
                </c:pt>
                <c:pt idx="251">
                  <c:v>failed</c:v>
                </c:pt>
                <c:pt idx="252">
                  <c:v>failed</c:v>
                </c:pt>
                <c:pt idx="253">
                  <c:v>failed</c:v>
                </c:pt>
                <c:pt idx="254">
                  <c:v>failed</c:v>
                </c:pt>
                <c:pt idx="255">
                  <c:v>failed</c:v>
                </c:pt>
                <c:pt idx="256">
                  <c:v>failed</c:v>
                </c:pt>
                <c:pt idx="257">
                  <c:v>failed</c:v>
                </c:pt>
                <c:pt idx="258">
                  <c:v>failed</c:v>
                </c:pt>
                <c:pt idx="259">
                  <c:v>failed</c:v>
                </c:pt>
                <c:pt idx="260">
                  <c:v>failed</c:v>
                </c:pt>
                <c:pt idx="261">
                  <c:v>failed</c:v>
                </c:pt>
                <c:pt idx="262">
                  <c:v>failed</c:v>
                </c:pt>
                <c:pt idx="263">
                  <c:v>failed</c:v>
                </c:pt>
                <c:pt idx="264">
                  <c:v>failed</c:v>
                </c:pt>
                <c:pt idx="265">
                  <c:v>failed</c:v>
                </c:pt>
                <c:pt idx="266">
                  <c:v>failed</c:v>
                </c:pt>
                <c:pt idx="267">
                  <c:v>failed</c:v>
                </c:pt>
                <c:pt idx="268">
                  <c:v>failed</c:v>
                </c:pt>
                <c:pt idx="269">
                  <c:v>failed</c:v>
                </c:pt>
                <c:pt idx="270">
                  <c:v>failed</c:v>
                </c:pt>
                <c:pt idx="271">
                  <c:v>failed</c:v>
                </c:pt>
                <c:pt idx="272">
                  <c:v>failed</c:v>
                </c:pt>
                <c:pt idx="273">
                  <c:v>failed</c:v>
                </c:pt>
                <c:pt idx="274">
                  <c:v>failed</c:v>
                </c:pt>
                <c:pt idx="275">
                  <c:v>failed</c:v>
                </c:pt>
                <c:pt idx="276">
                  <c:v>failed</c:v>
                </c:pt>
                <c:pt idx="277">
                  <c:v>failed</c:v>
                </c:pt>
                <c:pt idx="278">
                  <c:v>failed</c:v>
                </c:pt>
                <c:pt idx="279">
                  <c:v>failed</c:v>
                </c:pt>
                <c:pt idx="280">
                  <c:v>failed</c:v>
                </c:pt>
                <c:pt idx="281">
                  <c:v>failed</c:v>
                </c:pt>
                <c:pt idx="282">
                  <c:v>failed</c:v>
                </c:pt>
                <c:pt idx="283">
                  <c:v>failed</c:v>
                </c:pt>
                <c:pt idx="284">
                  <c:v>failed</c:v>
                </c:pt>
                <c:pt idx="285">
                  <c:v>failed</c:v>
                </c:pt>
                <c:pt idx="286">
                  <c:v>failed</c:v>
                </c:pt>
                <c:pt idx="287">
                  <c:v>failed</c:v>
                </c:pt>
                <c:pt idx="288">
                  <c:v>failed</c:v>
                </c:pt>
                <c:pt idx="289">
                  <c:v>failed</c:v>
                </c:pt>
                <c:pt idx="290">
                  <c:v>failed</c:v>
                </c:pt>
                <c:pt idx="291">
                  <c:v>failed</c:v>
                </c:pt>
                <c:pt idx="292">
                  <c:v>failed</c:v>
                </c:pt>
                <c:pt idx="293">
                  <c:v>failed</c:v>
                </c:pt>
                <c:pt idx="294">
                  <c:v>failed</c:v>
                </c:pt>
                <c:pt idx="295">
                  <c:v>failed</c:v>
                </c:pt>
                <c:pt idx="296">
                  <c:v>failed</c:v>
                </c:pt>
                <c:pt idx="297">
                  <c:v>failed</c:v>
                </c:pt>
                <c:pt idx="298">
                  <c:v>failed</c:v>
                </c:pt>
                <c:pt idx="299">
                  <c:v>failed</c:v>
                </c:pt>
                <c:pt idx="300">
                  <c:v>failed</c:v>
                </c:pt>
                <c:pt idx="301">
                  <c:v>failed</c:v>
                </c:pt>
                <c:pt idx="302">
                  <c:v>failed</c:v>
                </c:pt>
                <c:pt idx="303">
                  <c:v>failed</c:v>
                </c:pt>
                <c:pt idx="304">
                  <c:v>failed</c:v>
                </c:pt>
                <c:pt idx="305">
                  <c:v>failed</c:v>
                </c:pt>
                <c:pt idx="306">
                  <c:v>failed</c:v>
                </c:pt>
                <c:pt idx="307">
                  <c:v>failed</c:v>
                </c:pt>
                <c:pt idx="308">
                  <c:v>failed</c:v>
                </c:pt>
                <c:pt idx="309">
                  <c:v>failed</c:v>
                </c:pt>
                <c:pt idx="310">
                  <c:v>failed</c:v>
                </c:pt>
                <c:pt idx="311">
                  <c:v>failed</c:v>
                </c:pt>
                <c:pt idx="312">
                  <c:v>failed</c:v>
                </c:pt>
                <c:pt idx="313">
                  <c:v>failed</c:v>
                </c:pt>
                <c:pt idx="314">
                  <c:v>failed</c:v>
                </c:pt>
                <c:pt idx="315">
                  <c:v>failed</c:v>
                </c:pt>
                <c:pt idx="316">
                  <c:v>failed</c:v>
                </c:pt>
                <c:pt idx="317">
                  <c:v>failed</c:v>
                </c:pt>
                <c:pt idx="318">
                  <c:v>failed</c:v>
                </c:pt>
                <c:pt idx="319">
                  <c:v>failed</c:v>
                </c:pt>
                <c:pt idx="320">
                  <c:v>failed</c:v>
                </c:pt>
                <c:pt idx="321">
                  <c:v>failed</c:v>
                </c:pt>
                <c:pt idx="322">
                  <c:v>failed</c:v>
                </c:pt>
                <c:pt idx="323">
                  <c:v>failed</c:v>
                </c:pt>
                <c:pt idx="324">
                  <c:v>failed</c:v>
                </c:pt>
                <c:pt idx="325">
                  <c:v>failed</c:v>
                </c:pt>
                <c:pt idx="326">
                  <c:v>failed</c:v>
                </c:pt>
                <c:pt idx="327">
                  <c:v>failed</c:v>
                </c:pt>
                <c:pt idx="328">
                  <c:v>failed</c:v>
                </c:pt>
                <c:pt idx="329">
                  <c:v>failed</c:v>
                </c:pt>
                <c:pt idx="330">
                  <c:v>failed</c:v>
                </c:pt>
                <c:pt idx="331">
                  <c:v>failed</c:v>
                </c:pt>
                <c:pt idx="332">
                  <c:v>failed</c:v>
                </c:pt>
                <c:pt idx="333">
                  <c:v>failed</c:v>
                </c:pt>
                <c:pt idx="334">
                  <c:v>failed</c:v>
                </c:pt>
                <c:pt idx="335">
                  <c:v>failed</c:v>
                </c:pt>
                <c:pt idx="336">
                  <c:v>failed</c:v>
                </c:pt>
                <c:pt idx="337">
                  <c:v>failed</c:v>
                </c:pt>
                <c:pt idx="338">
                  <c:v>failed</c:v>
                </c:pt>
                <c:pt idx="339">
                  <c:v>failed</c:v>
                </c:pt>
                <c:pt idx="340">
                  <c:v>failed</c:v>
                </c:pt>
                <c:pt idx="341">
                  <c:v>failed</c:v>
                </c:pt>
                <c:pt idx="342">
                  <c:v>failed</c:v>
                </c:pt>
                <c:pt idx="343">
                  <c:v>failed</c:v>
                </c:pt>
                <c:pt idx="344">
                  <c:v>failed</c:v>
                </c:pt>
                <c:pt idx="345">
                  <c:v>failed</c:v>
                </c:pt>
                <c:pt idx="346">
                  <c:v>failed</c:v>
                </c:pt>
                <c:pt idx="347">
                  <c:v>failed</c:v>
                </c:pt>
                <c:pt idx="348">
                  <c:v>failed</c:v>
                </c:pt>
                <c:pt idx="349">
                  <c:v>failed</c:v>
                </c:pt>
                <c:pt idx="350">
                  <c:v>failed</c:v>
                </c:pt>
                <c:pt idx="351">
                  <c:v>failed</c:v>
                </c:pt>
                <c:pt idx="352">
                  <c:v>failed</c:v>
                </c:pt>
                <c:pt idx="353">
                  <c:v>failed</c:v>
                </c:pt>
                <c:pt idx="354">
                  <c:v>failed</c:v>
                </c:pt>
                <c:pt idx="355">
                  <c:v>failed</c:v>
                </c:pt>
                <c:pt idx="356">
                  <c:v>failed</c:v>
                </c:pt>
                <c:pt idx="357">
                  <c:v>failed</c:v>
                </c:pt>
                <c:pt idx="358">
                  <c:v>failed</c:v>
                </c:pt>
                <c:pt idx="359">
                  <c:v>failed</c:v>
                </c:pt>
                <c:pt idx="360">
                  <c:v>failed</c:v>
                </c:pt>
                <c:pt idx="361">
                  <c:v>failed</c:v>
                </c:pt>
                <c:pt idx="362">
                  <c:v>failed</c:v>
                </c:pt>
                <c:pt idx="363">
                  <c:v>failed</c:v>
                </c:pt>
              </c:strCache>
            </c:strRef>
          </c:xVal>
          <c:yVal>
            <c:numRef>
              <c:f>'Bonus Statistical Analysis'!$F$2:$F$365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8-4993-98C2-5D7F7A4E5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42400"/>
        <c:axId val="448041920"/>
      </c:scatterChart>
      <c:valAx>
        <c:axId val="4480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41920"/>
        <c:crosses val="autoZero"/>
        <c:crossBetween val="midCat"/>
      </c:valAx>
      <c:valAx>
        <c:axId val="4480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393698</xdr:colOff>
      <xdr:row>1</xdr:row>
      <xdr:rowOff>87310</xdr:rowOff>
    </xdr:from>
    <xdr:to>
      <xdr:col>15</xdr:col>
      <xdr:colOff>571500</xdr:colOff>
      <xdr:row>17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56F77-3407-8DC1-CCD0-4CF262972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544735</xdr:colOff>
      <xdr:row>1</xdr:row>
      <xdr:rowOff>89127</xdr:rowOff>
    </xdr:from>
    <xdr:to>
      <xdr:col>16</xdr:col>
      <xdr:colOff>108857</xdr:colOff>
      <xdr:row>21</xdr:row>
      <xdr:rowOff>106135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38657-55B3-CCFB-4875-218BD2CB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563787</xdr:colOff>
      <xdr:row>23</xdr:row>
      <xdr:rowOff>53065</xdr:rowOff>
    </xdr:from>
    <xdr:to>
      <xdr:col>16</xdr:col>
      <xdr:colOff>99785</xdr:colOff>
      <xdr:row>43</xdr:row>
      <xdr:rowOff>72572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211828-D26F-9236-0800-0519F64B4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215899</xdr:colOff>
      <xdr:row>3</xdr:row>
      <xdr:rowOff>7936</xdr:rowOff>
    </xdr:from>
    <xdr:to>
      <xdr:col>13</xdr:col>
      <xdr:colOff>280987</xdr:colOff>
      <xdr:row>18</xdr:row>
      <xdr:rowOff>80961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354F7-F1BB-450A-5EE6-911ADDEC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207309</xdr:colOff>
      <xdr:row>14</xdr:row>
      <xdr:rowOff>180413</xdr:rowOff>
    </xdr:from>
    <xdr:to>
      <xdr:col>8</xdr:col>
      <xdr:colOff>11205</xdr:colOff>
      <xdr:row>36</xdr:row>
      <xdr:rowOff>151278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592B3A-F4ED-64C4-309B-62B3F5240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203199</xdr:rowOff>
    </xdr:from>
    <xdr:to>
      <xdr:col>16</xdr:col>
      <xdr:colOff>361949</xdr:colOff>
      <xdr:row>23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9726AF-6D5D-4734-A180-64C686D34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16</xdr:col>
      <xdr:colOff>366712</xdr:colOff>
      <xdr:row>44</xdr:row>
      <xdr:rowOff>71439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426B4B-78A8-49D4-8461-6168175A5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reya Huang" refreshedDate="45441.703862152775" createdVersion="8" refreshedVersion="8" minRefreshableVersion="3" recordCount="1000" xr:uid="{0433D2EF-9A8F-4200-8E84-726DD5304D91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76D8C-E932-482B-BC3B-D493B24C6E6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name="outcome" axis="axisCol" dataField="1" showAll="0" countSubtotal="1">
      <items count="5">
        <item x="3"/>
        <item x="0"/>
        <item x="2"/>
        <item x="1"/>
        <item t="coun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4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4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EC97A-372F-417B-A307-98B06FF56AB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781E3-FF32-4D06-A22C-5C7AB45927C8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U1001"/>
  <sheetViews>
    <sheetView tabSelected="1" zoomScale="70" zoomScaleNormal="70" workbookViewId="0">
      <selection activeCell="I5" sqref="I5"/>
    </sheetView>
  </sheetViews>
  <sheetFormatPr defaultColWidth="11" defaultRowHeight="15.75" x14ac:dyDescent="0.5"/>
  <cols>
    <col min="1" max="1" width="6.4375" customWidth="1"/>
    <col min="2" max="2" width="30.6875" bestFit="1" customWidth="1"/>
    <col min="3" max="3" width="33.5" style="3" customWidth="1"/>
    <col min="6" max="6" width="18.25" customWidth="1"/>
    <col min="7" max="7" width="13.9375" customWidth="1"/>
    <col min="8" max="8" width="18.1875" customWidth="1"/>
    <col min="9" max="9" width="23.625" customWidth="1"/>
    <col min="12" max="12" width="17.4375" customWidth="1"/>
    <col min="13" max="13" width="15.6875" customWidth="1"/>
    <col min="14" max="14" width="25.75" customWidth="1"/>
    <col min="15" max="15" width="24.375" customWidth="1"/>
    <col min="16" max="16" width="17.6875" customWidth="1"/>
    <col min="17" max="17" width="16.75" customWidth="1"/>
    <col min="18" max="18" width="28" bestFit="1" customWidth="1"/>
    <col min="19" max="19" width="20.6875" customWidth="1"/>
    <col min="20" max="20" width="18.3125" customWidth="1"/>
  </cols>
  <sheetData>
    <row r="1" spans="1:21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/>
    </row>
    <row r="2" spans="1:21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(E2/D2)*100</f>
        <v>0</v>
      </c>
      <c r="G2" t="s">
        <v>14</v>
      </c>
      <c r="H2">
        <v>0</v>
      </c>
      <c r="I2" s="6" t="str">
        <f>IF(H2&gt;0, E2/H2, "0")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1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 s="6">
        <f t="shared" ref="I3:I66" si="1">IF(H3&gt;0, E3/H3, "0")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1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1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1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1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1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1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1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1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1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1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1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1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1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4">(E66/D66)*100</f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4"/>
        <v>236.14754098360655</v>
      </c>
      <c r="G67" t="s">
        <v>20</v>
      </c>
      <c r="H67">
        <v>236</v>
      </c>
      <c r="I67" s="6">
        <f t="shared" ref="I67:I130" si="5">IF(H67&gt;0, E67/H67, "0")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6">(((L67/60)/60)/24)+DATE(1970,1,1)</f>
        <v>40570.25</v>
      </c>
      <c r="O67" s="9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8">(E130/D130)*100</f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6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3.202693602693603</v>
      </c>
      <c r="G131" t="s">
        <v>74</v>
      </c>
      <c r="H131">
        <v>55</v>
      </c>
      <c r="I131" s="6">
        <f t="shared" ref="I131:I194" si="9">IF(H131&gt;0, E131/H131, "0")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0">(((L131/60)/60)/24)+DATE(1970,1,1)</f>
        <v>42038.25</v>
      </c>
      <c r="O131" s="9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2">(E194/D194)*100</f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0"/>
        <v>41817.208333333336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2"/>
        <v>45.636363636363633</v>
      </c>
      <c r="G195" t="s">
        <v>14</v>
      </c>
      <c r="H195">
        <v>65</v>
      </c>
      <c r="I195" s="6">
        <f t="shared" ref="I195:I258" si="13">IF(H195&gt;0, E195/H195, "0")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4">(((L195/60)/60)/24)+DATE(1970,1,1)</f>
        <v>43198.208333333328</v>
      </c>
      <c r="O195" s="9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4"/>
        <v>42261.208333333328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16">(E258/D258)*100</f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4"/>
        <v>42393.25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6"/>
        <v>146</v>
      </c>
      <c r="G259" t="s">
        <v>20</v>
      </c>
      <c r="H259">
        <v>92</v>
      </c>
      <c r="I259" s="6">
        <f t="shared" ref="I259:I322" si="17">IF(H259&gt;0, E259/H259, "0")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8">(((L259/60)/60)/24)+DATE(1970,1,1)</f>
        <v>41338.25</v>
      </c>
      <c r="O259" s="9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8"/>
        <v>42712.25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20">(E322/D322)*100</f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8"/>
        <v>40673.208333333336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0"/>
        <v>94.144366197183089</v>
      </c>
      <c r="G323" t="s">
        <v>14</v>
      </c>
      <c r="H323">
        <v>2468</v>
      </c>
      <c r="I323" s="6">
        <f t="shared" ref="I323:I386" si="21">IF(H323&gt;0, E323/H323, "0")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2">(((L323/60)/60)/24)+DATE(1970,1,1)</f>
        <v>40634.208333333336</v>
      </c>
      <c r="O323" s="9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2"/>
        <v>40507.25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24">(E386/D386)*100</f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2"/>
        <v>42776.25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4"/>
        <v>146.16709511568124</v>
      </c>
      <c r="G387" t="s">
        <v>20</v>
      </c>
      <c r="H387">
        <v>1137</v>
      </c>
      <c r="I387" s="6">
        <f t="shared" ref="I387:I450" si="25">IF(H387&gt;0, E387/H387, "0")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6">(((L387/60)/60)/24)+DATE(1970,1,1)</f>
        <v>43553.208333333328</v>
      </c>
      <c r="O387" s="9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6"/>
        <v>40355.208333333336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28">(E450/D450)*100</f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6"/>
        <v>41378.208333333336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8"/>
        <v>967</v>
      </c>
      <c r="G451" t="s">
        <v>20</v>
      </c>
      <c r="H451">
        <v>86</v>
      </c>
      <c r="I451" s="6">
        <f t="shared" ref="I451:I514" si="29">IF(H451&gt;0, E451/H451, "0")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30">(((L451/60)/60)/24)+DATE(1970,1,1)</f>
        <v>43530.25</v>
      </c>
      <c r="O451" s="9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0"/>
        <v>43394.208333333328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 t="str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32">(E514/D514)*100</f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0"/>
        <v>41825.208333333336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2"/>
        <v>39.277108433734945</v>
      </c>
      <c r="G515" t="s">
        <v>74</v>
      </c>
      <c r="H515">
        <v>35</v>
      </c>
      <c r="I515" s="6">
        <f t="shared" ref="I515:I578" si="33">IF(H515&gt;0, E515/H515, "0")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4">(((L515/60)/60)/24)+DATE(1970,1,1)</f>
        <v>40430.208333333336</v>
      </c>
      <c r="O515" s="9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4"/>
        <v>41614.25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36">(E578/D578)*100</f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4"/>
        <v>43040.208333333328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6"/>
        <v>18.853658536585368</v>
      </c>
      <c r="G579" t="s">
        <v>74</v>
      </c>
      <c r="H579">
        <v>37</v>
      </c>
      <c r="I579" s="6">
        <f t="shared" ref="I579:I642" si="37">IF(H579&gt;0, E579/H579, "0")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8">(((L579/60)/60)/24)+DATE(1970,1,1)</f>
        <v>40613.25</v>
      </c>
      <c r="O579" s="9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8"/>
        <v>40878.25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40">(E642/D642)*100</f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8"/>
        <v>42387.25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40"/>
        <v>119.96808510638297</v>
      </c>
      <c r="G643" t="s">
        <v>20</v>
      </c>
      <c r="H643">
        <v>194</v>
      </c>
      <c r="I643" s="6">
        <f t="shared" ref="I643:I706" si="41">IF(H643&gt;0, E643/H643, "0")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2">(((L643/60)/60)/24)+DATE(1970,1,1)</f>
        <v>42786.25</v>
      </c>
      <c r="O643" s="9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2"/>
        <v>43451.25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44">(E706/D706)*100</f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2"/>
        <v>42555.208333333328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4"/>
        <v>99.026517383618156</v>
      </c>
      <c r="G707" t="s">
        <v>14</v>
      </c>
      <c r="H707">
        <v>2025</v>
      </c>
      <c r="I707" s="6">
        <f t="shared" ref="I707:I770" si="45">IF(H707&gt;0, E707/H707, "0")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6">(((L707/60)/60)/24)+DATE(1970,1,1)</f>
        <v>41619.25</v>
      </c>
      <c r="O707" s="9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6"/>
        <v>43471.25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6"/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6"/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6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6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6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6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6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6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6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6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6"/>
        <v>43096.25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6"/>
        <v>42024.25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6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6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6"/>
        <v>43136.25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6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6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6"/>
        <v>41241.25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6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6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6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6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6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48">(E770/D770)*100</f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6"/>
        <v>41619.25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8"/>
        <v>86.867834394904463</v>
      </c>
      <c r="G771" t="s">
        <v>14</v>
      </c>
      <c r="H771">
        <v>3410</v>
      </c>
      <c r="I771" s="6">
        <f t="shared" ref="I771:I834" si="49">IF(H771&gt;0, E771/H771, "0")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50">(((L771/60)/60)/24)+DATE(1970,1,1)</f>
        <v>41501.208333333336</v>
      </c>
      <c r="O771" s="9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50"/>
        <v>41743.208333333336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50"/>
        <v>43491.25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50"/>
        <v>43505.25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50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50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50"/>
        <v>41949.25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50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50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50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50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50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50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50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50"/>
        <v>41625.25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50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50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50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50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50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50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50"/>
        <v>40223.25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50"/>
        <v>42715.25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50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50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50"/>
        <v>43091.25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50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50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50"/>
        <v>43464.25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50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50"/>
        <v>42399.25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50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50"/>
        <v>43830.25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50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50"/>
        <v>43492.25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50"/>
        <v>43102.25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50"/>
        <v>41958.25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50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50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50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50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50"/>
        <v>43067.25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50"/>
        <v>42378.25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50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50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50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50"/>
        <v>43068.25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50"/>
        <v>41680.25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50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50"/>
        <v>43486.25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50"/>
        <v>41237.25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50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50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50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50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50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50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50"/>
        <v>40525.25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50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50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50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50"/>
        <v>43103.25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50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52">(E834/D834)*100</f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50"/>
        <v>42299.208333333328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2"/>
        <v>157.69117647058823</v>
      </c>
      <c r="G835" t="s">
        <v>20</v>
      </c>
      <c r="H835">
        <v>165</v>
      </c>
      <c r="I835" s="6">
        <f t="shared" ref="I835:I898" si="53">IF(H835&gt;0, E835/H835, "0")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4">(((L835/60)/60)/24)+DATE(1970,1,1)</f>
        <v>40588.25</v>
      </c>
      <c r="O835" s="9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4"/>
        <v>41448.208333333336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4"/>
        <v>42063.25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4"/>
        <v>40214.25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4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4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4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4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4"/>
        <v>42419.25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4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4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4"/>
        <v>40930.25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4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4"/>
        <v>43107.25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4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4"/>
        <v>40948.25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4"/>
        <v>40866.25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4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4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4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4"/>
        <v>43787.25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4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4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4"/>
        <v>40944.25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4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4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4"/>
        <v>43515.25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4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4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4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4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4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4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4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4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4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4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4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4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4"/>
        <v>41647.25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4"/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4"/>
        <v>40556.25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4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4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4"/>
        <v>43845.25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4"/>
        <v>42788.25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4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4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4"/>
        <v>42025.25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4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4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4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4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4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4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4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4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4"/>
        <v>40880.25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4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4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4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4"/>
        <v>43134.25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56">(E898/D898)*100</f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4"/>
        <v>40738.208333333336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6"/>
        <v>27.693181818181817</v>
      </c>
      <c r="G899" t="s">
        <v>14</v>
      </c>
      <c r="H899">
        <v>27</v>
      </c>
      <c r="I899" s="6">
        <f t="shared" ref="I899:I962" si="57">IF(H899&gt;0, E899/H899, "0")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8">(((L899/60)/60)/24)+DATE(1970,1,1)</f>
        <v>43583.208333333328</v>
      </c>
      <c r="O899" s="9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8"/>
        <v>43815.25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8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8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8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8"/>
        <v>42399.25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8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8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8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8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8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8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8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8"/>
        <v>42026.25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8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8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8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8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8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8"/>
        <v>41991.25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8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8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8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8"/>
        <v>43503.25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8"/>
        <v>40951.25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8"/>
        <v>43443.25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8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8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8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8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8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8"/>
        <v>41637.25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8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8"/>
        <v>42060.25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8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8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8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8"/>
        <v>42422.25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8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8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8"/>
        <v>42334.25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8"/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8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8"/>
        <v>41244.25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8"/>
        <v>40552.25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8"/>
        <v>40568.25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8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8"/>
        <v>42776.25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8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8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8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8"/>
        <v>41985.25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8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8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8"/>
        <v>42730.25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8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8"/>
        <v>42358.25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8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8"/>
        <v>41238.25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8"/>
        <v>42360.25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8"/>
        <v>40955.25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8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8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60">(E962/D962)*100</f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8"/>
        <v>42408.25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60"/>
        <v>119.29824561403508</v>
      </c>
      <c r="G963" t="s">
        <v>20</v>
      </c>
      <c r="H963">
        <v>155</v>
      </c>
      <c r="I963" s="6">
        <f t="shared" ref="I963:I1001" si="61">IF(H963&gt;0, E963/H963, "0")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2">(((L963/60)/60)/24)+DATE(1970,1,1)</f>
        <v>40591.25</v>
      </c>
      <c r="O963" s="9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2"/>
        <v>41592.25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2"/>
        <v>40607.25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2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2"/>
        <v>40203.25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2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2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2"/>
        <v>40544.25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2"/>
        <v>43821.25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2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2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2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2"/>
        <v>40522.25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2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2"/>
        <v>42337.25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2"/>
        <v>40571.25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2"/>
        <v>43138.25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2"/>
        <v>42686.25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2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2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2"/>
        <v>43094.25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2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2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2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2"/>
        <v>41614.25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2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2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2"/>
        <v>42686.25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2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2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2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2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2"/>
        <v>42362.25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2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2"/>
        <v>43408.208333333328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2"/>
        <v>41276.25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2"/>
        <v>41659.25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2"/>
        <v>40220.25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2"/>
        <v>42550.208333333328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2:F1001">
    <cfRule type="cellIs" dxfId="15" priority="1" operator="greaterThan">
      <formula>200</formula>
    </cfRule>
    <cfRule type="cellIs" dxfId="14" priority="3" operator="between">
      <formula>100</formula>
      <formula>199</formula>
    </cfRule>
    <cfRule type="cellIs" dxfId="13" priority="4" operator="between">
      <formula>0</formula>
      <formula>99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AC0071E-FE9E-4168-826E-5D9FA06EB71B}">
            <xm:f>NOT(ISERROR(SEARCH($G$20,G2)))</xm:f>
            <xm:f>$G$20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6" operator="containsText" id="{651B1159-431B-4082-B63B-BEA32FE89437}">
            <xm:f>NOT(ISERROR(SEARCH($G$10,G2)))</xm:f>
            <xm:f>$G$10</xm:f>
            <x14:dxf>
              <fill>
                <patternFill>
                  <bgColor theme="4" tint="0.39994506668294322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14:cfRule type="containsText" priority="7" operator="containsText" id="{0D0813F0-91D7-4DBD-9879-4A210DF98F93}">
            <xm:f>NOT(ISERROR(SEARCH($G$2,G2)))</xm:f>
            <xm:f>$G$2</xm:f>
            <x14:dxf>
              <fill>
                <patternFill>
                  <bgColor rgb="FFFF7D7D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14:cfRule type="containsText" priority="8" operator="containsText" id="{F78EEFCA-3430-4142-9334-4A5353BC073D}">
            <xm:f>NOT(ISERROR(SEARCH($G$3,G2)))</xm:f>
            <xm:f>$G$3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G2:G1001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3E67-44B4-4578-A17D-3711EA738239}">
  <sheetPr codeName="Sheet1"/>
  <dimension ref="A2:F15"/>
  <sheetViews>
    <sheetView zoomScale="70" zoomScaleNormal="70" workbookViewId="0">
      <selection activeCell="T16" sqref="T16"/>
    </sheetView>
  </sheetViews>
  <sheetFormatPr defaultRowHeight="15.75" x14ac:dyDescent="0.5"/>
  <cols>
    <col min="1" max="1" width="15.8125" bestFit="1" customWidth="1"/>
    <col min="2" max="2" width="15.0625" bestFit="1" customWidth="1"/>
    <col min="3" max="3" width="5.5" bestFit="1" customWidth="1"/>
    <col min="4" max="4" width="3.625" bestFit="1" customWidth="1"/>
    <col min="5" max="5" width="9.25" bestFit="1" customWidth="1"/>
    <col min="6" max="6" width="10.5625" bestFit="1" customWidth="1"/>
  </cols>
  <sheetData>
    <row r="2" spans="1:6" x14ac:dyDescent="0.5">
      <c r="A2" s="7" t="s">
        <v>6</v>
      </c>
      <c r="B2" t="s">
        <v>2066</v>
      </c>
    </row>
    <row r="4" spans="1:6" x14ac:dyDescent="0.5">
      <c r="A4" s="7" t="s">
        <v>2070</v>
      </c>
      <c r="B4" s="7" t="s">
        <v>2067</v>
      </c>
    </row>
    <row r="5" spans="1:6" x14ac:dyDescent="0.5">
      <c r="A5" s="7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5">
      <c r="A6" s="8" t="s">
        <v>2041</v>
      </c>
      <c r="B6" s="13">
        <v>11</v>
      </c>
      <c r="C6" s="13">
        <v>60</v>
      </c>
      <c r="D6" s="13">
        <v>5</v>
      </c>
      <c r="E6" s="13">
        <v>102</v>
      </c>
      <c r="F6" s="13">
        <v>178</v>
      </c>
    </row>
    <row r="7" spans="1:6" x14ac:dyDescent="0.5">
      <c r="A7" s="8" t="s">
        <v>2033</v>
      </c>
      <c r="B7" s="13">
        <v>4</v>
      </c>
      <c r="C7" s="13">
        <v>20</v>
      </c>
      <c r="D7" s="13"/>
      <c r="E7" s="13">
        <v>22</v>
      </c>
      <c r="F7" s="13">
        <v>46</v>
      </c>
    </row>
    <row r="8" spans="1:6" x14ac:dyDescent="0.5">
      <c r="A8" s="8" t="s">
        <v>2050</v>
      </c>
      <c r="B8" s="13">
        <v>1</v>
      </c>
      <c r="C8" s="13">
        <v>23</v>
      </c>
      <c r="D8" s="13">
        <v>3</v>
      </c>
      <c r="E8" s="13">
        <v>21</v>
      </c>
      <c r="F8" s="13">
        <v>48</v>
      </c>
    </row>
    <row r="9" spans="1:6" x14ac:dyDescent="0.5">
      <c r="A9" s="8" t="s">
        <v>2064</v>
      </c>
      <c r="B9" s="13"/>
      <c r="C9" s="13"/>
      <c r="D9" s="13"/>
      <c r="E9" s="13">
        <v>4</v>
      </c>
      <c r="F9" s="13">
        <v>4</v>
      </c>
    </row>
    <row r="10" spans="1:6" x14ac:dyDescent="0.5">
      <c r="A10" s="8" t="s">
        <v>2035</v>
      </c>
      <c r="B10" s="13">
        <v>10</v>
      </c>
      <c r="C10" s="13">
        <v>66</v>
      </c>
      <c r="D10" s="13"/>
      <c r="E10" s="13">
        <v>99</v>
      </c>
      <c r="F10" s="13">
        <v>175</v>
      </c>
    </row>
    <row r="11" spans="1:6" x14ac:dyDescent="0.5">
      <c r="A11" s="8" t="s">
        <v>2054</v>
      </c>
      <c r="B11" s="13">
        <v>4</v>
      </c>
      <c r="C11" s="13">
        <v>11</v>
      </c>
      <c r="D11" s="13">
        <v>1</v>
      </c>
      <c r="E11" s="13">
        <v>26</v>
      </c>
      <c r="F11" s="13">
        <v>42</v>
      </c>
    </row>
    <row r="12" spans="1:6" x14ac:dyDescent="0.5">
      <c r="A12" s="8" t="s">
        <v>2047</v>
      </c>
      <c r="B12" s="13">
        <v>2</v>
      </c>
      <c r="C12" s="13">
        <v>24</v>
      </c>
      <c r="D12" s="13">
        <v>1</v>
      </c>
      <c r="E12" s="13">
        <v>40</v>
      </c>
      <c r="F12" s="13">
        <v>67</v>
      </c>
    </row>
    <row r="13" spans="1:6" x14ac:dyDescent="0.5">
      <c r="A13" s="8" t="s">
        <v>2037</v>
      </c>
      <c r="B13" s="13">
        <v>2</v>
      </c>
      <c r="C13" s="13">
        <v>28</v>
      </c>
      <c r="D13" s="13">
        <v>2</v>
      </c>
      <c r="E13" s="13">
        <v>64</v>
      </c>
      <c r="F13" s="13">
        <v>96</v>
      </c>
    </row>
    <row r="14" spans="1:6" x14ac:dyDescent="0.5">
      <c r="A14" s="8" t="s">
        <v>2039</v>
      </c>
      <c r="B14" s="13">
        <v>23</v>
      </c>
      <c r="C14" s="13">
        <v>132</v>
      </c>
      <c r="D14" s="13">
        <v>2</v>
      </c>
      <c r="E14" s="13">
        <v>187</v>
      </c>
      <c r="F14" s="13">
        <v>344</v>
      </c>
    </row>
    <row r="15" spans="1:6" x14ac:dyDescent="0.5">
      <c r="A15" s="8" t="s">
        <v>2068</v>
      </c>
      <c r="B15" s="13">
        <v>57</v>
      </c>
      <c r="C15" s="13">
        <v>364</v>
      </c>
      <c r="D15" s="13">
        <v>14</v>
      </c>
      <c r="E15" s="13">
        <v>565</v>
      </c>
      <c r="F15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D936-247C-4B04-BE5A-F611FF237903}">
  <sheetPr codeName="Sheet2"/>
  <dimension ref="A1:F30"/>
  <sheetViews>
    <sheetView zoomScale="70" zoomScaleNormal="70" workbookViewId="0">
      <selection activeCell="S8" sqref="S8"/>
    </sheetView>
  </sheetViews>
  <sheetFormatPr defaultRowHeight="15.75" x14ac:dyDescent="0.5"/>
  <cols>
    <col min="1" max="1" width="17.3125" bestFit="1" customWidth="1"/>
    <col min="2" max="2" width="16.125" bestFit="1" customWidth="1"/>
    <col min="3" max="3" width="5.625" bestFit="1" customWidth="1"/>
    <col min="4" max="4" width="4" bestFit="1" customWidth="1"/>
    <col min="5" max="5" width="9.5" bestFit="1" customWidth="1"/>
    <col min="6" max="6" width="10.8125" bestFit="1" customWidth="1"/>
  </cols>
  <sheetData>
    <row r="1" spans="1:6" x14ac:dyDescent="0.5">
      <c r="A1" s="7" t="s">
        <v>6</v>
      </c>
      <c r="B1" t="s">
        <v>2066</v>
      </c>
    </row>
    <row r="2" spans="1:6" x14ac:dyDescent="0.5">
      <c r="A2" s="7" t="s">
        <v>2031</v>
      </c>
      <c r="B2" t="s">
        <v>2066</v>
      </c>
    </row>
    <row r="4" spans="1:6" x14ac:dyDescent="0.5">
      <c r="A4" s="7" t="s">
        <v>2070</v>
      </c>
      <c r="B4" s="7" t="s">
        <v>2067</v>
      </c>
    </row>
    <row r="5" spans="1:6" x14ac:dyDescent="0.5">
      <c r="A5" s="7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5">
      <c r="A6" s="8" t="s">
        <v>2049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5">
      <c r="A7" s="8" t="s">
        <v>2065</v>
      </c>
      <c r="B7" s="13"/>
      <c r="C7" s="13"/>
      <c r="D7" s="13"/>
      <c r="E7" s="13">
        <v>4</v>
      </c>
      <c r="F7" s="13">
        <v>4</v>
      </c>
    </row>
    <row r="8" spans="1:6" x14ac:dyDescent="0.5">
      <c r="A8" s="8" t="s">
        <v>2042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5">
      <c r="A9" s="8" t="s">
        <v>2044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5">
      <c r="A10" s="8" t="s">
        <v>2043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5">
      <c r="A11" s="8" t="s">
        <v>2053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5">
      <c r="A12" s="8" t="s">
        <v>2034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5">
      <c r="A13" s="8" t="s">
        <v>2045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5">
      <c r="A14" s="8" t="s">
        <v>2058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5">
      <c r="A15" s="8" t="s">
        <v>2057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5">
      <c r="A16" s="8" t="s">
        <v>2061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5">
      <c r="A17" s="8" t="s">
        <v>2048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5">
      <c r="A18" s="8" t="s">
        <v>2055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5">
      <c r="A19" s="8" t="s">
        <v>2040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5">
      <c r="A20" s="8" t="s">
        <v>2056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5">
      <c r="A21" s="8" t="s">
        <v>2036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5">
      <c r="A22" s="8" t="s">
        <v>2063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5">
      <c r="A23" s="8" t="s">
        <v>2052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5">
      <c r="A24" s="8" t="s">
        <v>2060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5">
      <c r="A25" s="8" t="s">
        <v>2059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5">
      <c r="A26" s="8" t="s">
        <v>2051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5">
      <c r="A27" s="8" t="s">
        <v>2046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5">
      <c r="A28" s="8" t="s">
        <v>2038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5">
      <c r="A29" s="8" t="s">
        <v>2062</v>
      </c>
      <c r="B29" s="13"/>
      <c r="C29" s="13"/>
      <c r="D29" s="13"/>
      <c r="E29" s="13">
        <v>3</v>
      </c>
      <c r="F29" s="13">
        <v>3</v>
      </c>
    </row>
    <row r="30" spans="1:6" x14ac:dyDescent="0.5">
      <c r="A30" s="8" t="s">
        <v>2068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F77D-D9CD-4A15-8953-BF57A030016B}">
  <sheetPr codeName="Sheet3"/>
  <dimension ref="A1:F18"/>
  <sheetViews>
    <sheetView workbookViewId="0">
      <selection activeCell="O11" sqref="O11"/>
    </sheetView>
  </sheetViews>
  <sheetFormatPr defaultRowHeight="15.75" x14ac:dyDescent="0.5"/>
  <cols>
    <col min="1" max="1" width="15.8125" bestFit="1" customWidth="1"/>
    <col min="2" max="2" width="15.0625" bestFit="1" customWidth="1"/>
    <col min="3" max="3" width="5.5" bestFit="1" customWidth="1"/>
    <col min="4" max="4" width="3.625" bestFit="1" customWidth="1"/>
    <col min="5" max="5" width="9.25" bestFit="1" customWidth="1"/>
    <col min="6" max="6" width="10.5625" bestFit="1" customWidth="1"/>
  </cols>
  <sheetData>
    <row r="1" spans="1:6" x14ac:dyDescent="0.5">
      <c r="A1" s="7" t="s">
        <v>2031</v>
      </c>
      <c r="B1" t="s">
        <v>2066</v>
      </c>
    </row>
    <row r="2" spans="1:6" x14ac:dyDescent="0.5">
      <c r="A2" s="7" t="s">
        <v>2085</v>
      </c>
      <c r="B2" t="s">
        <v>2066</v>
      </c>
    </row>
    <row r="4" spans="1:6" x14ac:dyDescent="0.5">
      <c r="A4" s="7" t="s">
        <v>2070</v>
      </c>
      <c r="B4" s="7" t="s">
        <v>2067</v>
      </c>
    </row>
    <row r="5" spans="1:6" x14ac:dyDescent="0.5">
      <c r="A5" s="7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5">
      <c r="A6" s="8" t="s">
        <v>2073</v>
      </c>
      <c r="B6" s="13">
        <v>6</v>
      </c>
      <c r="C6" s="13">
        <v>36</v>
      </c>
      <c r="D6" s="13">
        <v>1</v>
      </c>
      <c r="E6" s="13">
        <v>49</v>
      </c>
      <c r="F6" s="13">
        <v>92</v>
      </c>
    </row>
    <row r="7" spans="1:6" x14ac:dyDescent="0.5">
      <c r="A7" s="8" t="s">
        <v>2074</v>
      </c>
      <c r="B7" s="13">
        <v>7</v>
      </c>
      <c r="C7" s="13">
        <v>28</v>
      </c>
      <c r="D7" s="13"/>
      <c r="E7" s="13">
        <v>44</v>
      </c>
      <c r="F7" s="13">
        <v>79</v>
      </c>
    </row>
    <row r="8" spans="1:6" x14ac:dyDescent="0.5">
      <c r="A8" s="8" t="s">
        <v>2075</v>
      </c>
      <c r="B8" s="13">
        <v>4</v>
      </c>
      <c r="C8" s="13">
        <v>33</v>
      </c>
      <c r="D8" s="13"/>
      <c r="E8" s="13">
        <v>49</v>
      </c>
      <c r="F8" s="13">
        <v>86</v>
      </c>
    </row>
    <row r="9" spans="1:6" x14ac:dyDescent="0.5">
      <c r="A9" s="8" t="s">
        <v>2076</v>
      </c>
      <c r="B9" s="13">
        <v>1</v>
      </c>
      <c r="C9" s="13">
        <v>30</v>
      </c>
      <c r="D9" s="13">
        <v>1</v>
      </c>
      <c r="E9" s="13">
        <v>46</v>
      </c>
      <c r="F9" s="13">
        <v>78</v>
      </c>
    </row>
    <row r="10" spans="1:6" x14ac:dyDescent="0.5">
      <c r="A10" s="8" t="s">
        <v>2077</v>
      </c>
      <c r="B10" s="13">
        <v>3</v>
      </c>
      <c r="C10" s="13">
        <v>35</v>
      </c>
      <c r="D10" s="13">
        <v>2</v>
      </c>
      <c r="E10" s="13">
        <v>46</v>
      </c>
      <c r="F10" s="13">
        <v>86</v>
      </c>
    </row>
    <row r="11" spans="1:6" x14ac:dyDescent="0.5">
      <c r="A11" s="8" t="s">
        <v>2078</v>
      </c>
      <c r="B11" s="13">
        <v>3</v>
      </c>
      <c r="C11" s="13">
        <v>28</v>
      </c>
      <c r="D11" s="13">
        <v>1</v>
      </c>
      <c r="E11" s="13">
        <v>55</v>
      </c>
      <c r="F11" s="13">
        <v>87</v>
      </c>
    </row>
    <row r="12" spans="1:6" x14ac:dyDescent="0.5">
      <c r="A12" s="8" t="s">
        <v>2079</v>
      </c>
      <c r="B12" s="13">
        <v>4</v>
      </c>
      <c r="C12" s="13">
        <v>31</v>
      </c>
      <c r="D12" s="13">
        <v>1</v>
      </c>
      <c r="E12" s="13">
        <v>58</v>
      </c>
      <c r="F12" s="13">
        <v>94</v>
      </c>
    </row>
    <row r="13" spans="1:6" x14ac:dyDescent="0.5">
      <c r="A13" s="8" t="s">
        <v>2080</v>
      </c>
      <c r="B13" s="13">
        <v>8</v>
      </c>
      <c r="C13" s="13">
        <v>35</v>
      </c>
      <c r="D13" s="13">
        <v>1</v>
      </c>
      <c r="E13" s="13">
        <v>41</v>
      </c>
      <c r="F13" s="13">
        <v>85</v>
      </c>
    </row>
    <row r="14" spans="1:6" x14ac:dyDescent="0.5">
      <c r="A14" s="8" t="s">
        <v>2081</v>
      </c>
      <c r="B14" s="13">
        <v>5</v>
      </c>
      <c r="C14" s="13">
        <v>23</v>
      </c>
      <c r="D14" s="13"/>
      <c r="E14" s="13">
        <v>45</v>
      </c>
      <c r="F14" s="13">
        <v>73</v>
      </c>
    </row>
    <row r="15" spans="1:6" x14ac:dyDescent="0.5">
      <c r="A15" s="8" t="s">
        <v>2082</v>
      </c>
      <c r="B15" s="13">
        <v>6</v>
      </c>
      <c r="C15" s="13">
        <v>26</v>
      </c>
      <c r="D15" s="13">
        <v>1</v>
      </c>
      <c r="E15" s="13">
        <v>45</v>
      </c>
      <c r="F15" s="13">
        <v>78</v>
      </c>
    </row>
    <row r="16" spans="1:6" x14ac:dyDescent="0.5">
      <c r="A16" s="8" t="s">
        <v>2083</v>
      </c>
      <c r="B16" s="13">
        <v>3</v>
      </c>
      <c r="C16" s="13">
        <v>27</v>
      </c>
      <c r="D16" s="13">
        <v>3</v>
      </c>
      <c r="E16" s="13">
        <v>45</v>
      </c>
      <c r="F16" s="13">
        <v>78</v>
      </c>
    </row>
    <row r="17" spans="1:6" x14ac:dyDescent="0.5">
      <c r="A17" s="8" t="s">
        <v>2084</v>
      </c>
      <c r="B17" s="13">
        <v>7</v>
      </c>
      <c r="C17" s="13">
        <v>32</v>
      </c>
      <c r="D17" s="13">
        <v>3</v>
      </c>
      <c r="E17" s="13">
        <v>42</v>
      </c>
      <c r="F17" s="13">
        <v>84</v>
      </c>
    </row>
    <row r="18" spans="1:6" x14ac:dyDescent="0.5">
      <c r="A18" s="8" t="s">
        <v>2068</v>
      </c>
      <c r="B18" s="13">
        <v>57</v>
      </c>
      <c r="C18" s="13">
        <v>364</v>
      </c>
      <c r="D18" s="13">
        <v>14</v>
      </c>
      <c r="E18" s="13">
        <v>565</v>
      </c>
      <c r="F18" s="1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F781-6C33-47D2-BD15-6F8BD2735747}">
  <sheetPr codeName="Sheet5"/>
  <dimension ref="A1:J13"/>
  <sheetViews>
    <sheetView topLeftCell="A31" zoomScale="85" zoomScaleNormal="85" workbookViewId="0">
      <selection activeCell="B2" sqref="B2"/>
    </sheetView>
  </sheetViews>
  <sheetFormatPr defaultRowHeight="15.75" x14ac:dyDescent="0.5"/>
  <cols>
    <col min="1" max="1" width="26.625" customWidth="1"/>
    <col min="2" max="2" width="16.6875" customWidth="1"/>
    <col min="3" max="3" width="13.6875" customWidth="1"/>
    <col min="4" max="4" width="16.1875" customWidth="1"/>
    <col min="5" max="5" width="12.4375" customWidth="1"/>
    <col min="6" max="6" width="18.75" customWidth="1"/>
    <col min="7" max="7" width="16.375" customWidth="1"/>
    <col min="8" max="8" width="18.75" customWidth="1"/>
  </cols>
  <sheetData>
    <row r="1" spans="1:10" x14ac:dyDescent="0.5">
      <c r="A1" t="s">
        <v>2086</v>
      </c>
      <c r="B1" t="s">
        <v>2105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  <c r="I1" s="10" t="s">
        <v>2130</v>
      </c>
      <c r="J1" s="10" t="s">
        <v>2129</v>
      </c>
    </row>
    <row r="2" spans="1:10" x14ac:dyDescent="0.5">
      <c r="A2" t="s">
        <v>2093</v>
      </c>
      <c r="B2">
        <f>COUNTIFS(Crowdfunding!$D$2:$D$1001, Bonus!I2, Crowdfunding!$D$2:$D$1001, Bonus!J2, Crowdfunding!$G$2:$G$1001, "successful")</f>
        <v>30</v>
      </c>
      <c r="C2">
        <f>COUNTIFS(Crowdfunding!$D$2:$D$1001, Bonus!I2,Crowdfunding!$D$2:$D$1001, Bonus!J2, Crowdfunding!$G$2:$G$1001, "failed")</f>
        <v>20</v>
      </c>
      <c r="D2">
        <f>COUNTIFS(Crowdfunding!$D$2:$D$1001, Bonus!I2,Crowdfunding!$D$2:$D$1001, Bonus!J2,Crowdfunding!$G$2:$G$1001, "canceled")</f>
        <v>1</v>
      </c>
      <c r="E2">
        <f>SUM(B2,C2,D2)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  <c r="I2" s="10" t="s">
        <v>2128</v>
      </c>
      <c r="J2" s="10" t="s">
        <v>2106</v>
      </c>
    </row>
    <row r="3" spans="1:10" x14ac:dyDescent="0.5">
      <c r="A3" t="s">
        <v>2094</v>
      </c>
      <c r="B3">
        <f>COUNTIFS(Crowdfunding!$D$2:$D$1001, Bonus!I3, Crowdfunding!$D$2:$D$1001, Bonus!J3, Crowdfunding!$G$2:$G$1001, "successful")</f>
        <v>191</v>
      </c>
      <c r="C3">
        <f>COUNTIFS(Crowdfunding!$D$2:$D$1001, Bonus!I3,Crowdfunding!$D$2:$D$1001, Bonus!J3, Crowdfunding!$G$2:$G$1001, "failed")</f>
        <v>38</v>
      </c>
      <c r="D3">
        <f>COUNTIFS(Crowdfunding!$D$2:$D$1001, Bonus!I3,Crowdfunding!$D$2:$D$1001, Bonus!J3,Crowdfunding!$G$2:$G$1001, "canceled")</f>
        <v>2</v>
      </c>
      <c r="E3">
        <f t="shared" ref="E3:E13" si="0">SUM(B3,C3,D3)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  <c r="I3" s="10" t="s">
        <v>2108</v>
      </c>
      <c r="J3" s="10" t="s">
        <v>2118</v>
      </c>
    </row>
    <row r="4" spans="1:10" x14ac:dyDescent="0.5">
      <c r="A4" t="s">
        <v>2095</v>
      </c>
      <c r="B4">
        <f>COUNTIFS(Crowdfunding!$D$2:$D$1001, Bonus!I4, Crowdfunding!$D$2:$D$1001, Bonus!J4, Crowdfunding!$G$2:$G$1001, "successful")</f>
        <v>164</v>
      </c>
      <c r="C4">
        <f>COUNTIFS(Crowdfunding!$D$2:$D$1001, Bonus!I4,Crowdfunding!$D$2:$D$1001, Bonus!J4, Crowdfunding!$G$2:$G$1001, "failed")</f>
        <v>126</v>
      </c>
      <c r="D4">
        <f>COUNTIFS(Crowdfunding!$D$2:$D$1001, Bonus!I4,Crowdfunding!$D$2:$D$1001, Bonus!J4,Crowdfunding!$G$2:$G$1001, 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  <c r="I4" s="10" t="s">
        <v>2109</v>
      </c>
      <c r="J4" s="10" t="s">
        <v>2119</v>
      </c>
    </row>
    <row r="5" spans="1:10" x14ac:dyDescent="0.5">
      <c r="A5" t="s">
        <v>2096</v>
      </c>
      <c r="B5">
        <f>COUNTIFS(Crowdfunding!$D$2:$D$1001, Bonus!I5, Crowdfunding!$D$2:$D$1001, Bonus!J5, Crowdfunding!$G$2:$G$1001, "successful")</f>
        <v>4</v>
      </c>
      <c r="C5">
        <f>COUNTIFS(Crowdfunding!$D$2:$D$1001, Bonus!I5,Crowdfunding!$D$2:$D$1001, Bonus!J5, Crowdfunding!$G$2:$G$1001, "failed")</f>
        <v>5</v>
      </c>
      <c r="D5">
        <f>COUNTIFS(Crowdfunding!$D$2:$D$1001, Bonus!I5,Crowdfunding!$D$2:$D$1001, Bonus!J5,Crowdfunding!$G$2:$G$1001, 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  <c r="I5" s="10" t="s">
        <v>2110</v>
      </c>
      <c r="J5" s="10" t="s">
        <v>2120</v>
      </c>
    </row>
    <row r="6" spans="1:10" x14ac:dyDescent="0.5">
      <c r="A6" t="s">
        <v>2097</v>
      </c>
      <c r="B6">
        <f>COUNTIFS(Crowdfunding!$D$2:$D$1001, Bonus!I6, Crowdfunding!$D$2:$D$1001, Bonus!J6, Crowdfunding!$G$2:$G$1001, "successful")</f>
        <v>10</v>
      </c>
      <c r="C6">
        <f>COUNTIFS(Crowdfunding!$D$2:$D$1001, Bonus!I6,Crowdfunding!$D$2:$D$1001, Bonus!J6, Crowdfunding!$G$2:$G$1001, "failed")</f>
        <v>0</v>
      </c>
      <c r="D6">
        <f>COUNTIFS(Crowdfunding!$D$2:$D$1001, Bonus!I6,Crowdfunding!$D$2:$D$1001, Bonus!J6,Crowdfunding!$G$2:$G$1001, 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  <c r="I6" s="10" t="s">
        <v>2111</v>
      </c>
      <c r="J6" s="10" t="s">
        <v>2121</v>
      </c>
    </row>
    <row r="7" spans="1:10" x14ac:dyDescent="0.5">
      <c r="A7" t="s">
        <v>2098</v>
      </c>
      <c r="B7">
        <f>COUNTIFS(Crowdfunding!$D$2:$D$1001, Bonus!I7, Crowdfunding!$D$2:$D$1001, Bonus!J7, Crowdfunding!$G$2:$G$1001, "successful")</f>
        <v>7</v>
      </c>
      <c r="C7">
        <f>COUNTIFS(Crowdfunding!$D$2:$D$1001, Bonus!I7,Crowdfunding!$D$2:$D$1001, Bonus!J7, Crowdfunding!$G$2:$G$1001, "failed")</f>
        <v>0</v>
      </c>
      <c r="D7">
        <f>COUNTIFS(Crowdfunding!$D$2:$D$1001, Bonus!I7,Crowdfunding!$D$2:$D$1001, Bonus!J7,Crowdfunding!$G$2:$G$1001, 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  <c r="I7" s="10" t="s">
        <v>2112</v>
      </c>
      <c r="J7" s="10" t="s">
        <v>2122</v>
      </c>
    </row>
    <row r="8" spans="1:10" x14ac:dyDescent="0.5">
      <c r="A8" t="s">
        <v>2099</v>
      </c>
      <c r="B8">
        <f>COUNTIFS(Crowdfunding!$D$2:$D$1001, Bonus!I8, Crowdfunding!$D$2:$D$1001, Bonus!J8, Crowdfunding!$G$2:$G$1001, "successful")</f>
        <v>11</v>
      </c>
      <c r="C8">
        <f>COUNTIFS(Crowdfunding!$D$2:$D$1001, Bonus!I8,Crowdfunding!$D$2:$D$1001, Bonus!J8, Crowdfunding!$G$2:$G$1001, "failed")</f>
        <v>3</v>
      </c>
      <c r="D8">
        <f>COUNTIFS(Crowdfunding!$D$2:$D$1001, Bonus!I8,Crowdfunding!$D$2:$D$1001, Bonus!J8,Crowdfunding!$G$2:$G$1001, 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  <c r="I8" s="10" t="s">
        <v>2113</v>
      </c>
      <c r="J8" s="10" t="s">
        <v>2123</v>
      </c>
    </row>
    <row r="9" spans="1:10" x14ac:dyDescent="0.5">
      <c r="A9" t="s">
        <v>2100</v>
      </c>
      <c r="B9">
        <f>COUNTIFS(Crowdfunding!$D$2:$D$1001, Bonus!I9, Crowdfunding!$D$2:$D$1001, Bonus!J9, Crowdfunding!$G$2:$G$1001, "successful")</f>
        <v>7</v>
      </c>
      <c r="C9">
        <f>COUNTIFS(Crowdfunding!$D$2:$D$1001, Bonus!I9,Crowdfunding!$D$2:$D$1001, Bonus!J9, Crowdfunding!$G$2:$G$1001, "failed")</f>
        <v>0</v>
      </c>
      <c r="D9">
        <f>COUNTIFS(Crowdfunding!$D$2:$D$1001, Bonus!I9,Crowdfunding!$D$2:$D$1001, Bonus!J9,Crowdfunding!$G$2:$G$1001, 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  <c r="I9" s="10" t="s">
        <v>2114</v>
      </c>
      <c r="J9" s="10" t="s">
        <v>2124</v>
      </c>
    </row>
    <row r="10" spans="1:10" x14ac:dyDescent="0.5">
      <c r="A10" t="s">
        <v>2101</v>
      </c>
      <c r="B10">
        <f>COUNTIFS(Crowdfunding!$D$2:$D$1001, Bonus!I10, Crowdfunding!$D$2:$D$1001, Bonus!J10, Crowdfunding!$G$2:$G$1001, "successful")</f>
        <v>8</v>
      </c>
      <c r="C10">
        <f>COUNTIFS(Crowdfunding!$D$2:$D$1001, Bonus!I10,Crowdfunding!$D$2:$D$1001, Bonus!J10, Crowdfunding!$G$2:$G$1001, "failed")</f>
        <v>3</v>
      </c>
      <c r="D10">
        <f>COUNTIFS(Crowdfunding!$D$2:$D$1001, Bonus!I10,Crowdfunding!$D$2:$D$1001, Bonus!J10,Crowdfunding!$G$2:$G$1001, 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  <c r="I10" s="10" t="s">
        <v>2115</v>
      </c>
      <c r="J10" s="10" t="s">
        <v>2125</v>
      </c>
    </row>
    <row r="11" spans="1:10" x14ac:dyDescent="0.5">
      <c r="A11" t="s">
        <v>2102</v>
      </c>
      <c r="B11">
        <f>COUNTIFS(Crowdfunding!$D$2:$D$1001, Bonus!I11, Crowdfunding!$D$2:$D$1001, Bonus!J11, Crowdfunding!$G$2:$G$1001, "successful")</f>
        <v>11</v>
      </c>
      <c r="C11">
        <f>COUNTIFS(Crowdfunding!$D$2:$D$1001, Bonus!I11,Crowdfunding!$D$2:$D$1001, Bonus!J11, Crowdfunding!$G$2:$G$1001, "failed")</f>
        <v>3</v>
      </c>
      <c r="D11">
        <f>COUNTIFS(Crowdfunding!$D$2:$D$1001, Bonus!I11,Crowdfunding!$D$2:$D$1001, Bonus!J11,Crowdfunding!$G$2:$G$1001, 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  <c r="I11" s="10" t="s">
        <v>2116</v>
      </c>
      <c r="J11" s="10" t="s">
        <v>2126</v>
      </c>
    </row>
    <row r="12" spans="1:10" x14ac:dyDescent="0.5">
      <c r="A12" t="s">
        <v>2103</v>
      </c>
      <c r="B12">
        <f>COUNTIFS(Crowdfunding!$D$2:$D$1001, Bonus!I12, Crowdfunding!$D$2:$D$1001, Bonus!J12, Crowdfunding!$G$2:$G$1001, "successful")</f>
        <v>8</v>
      </c>
      <c r="C12">
        <f>COUNTIFS(Crowdfunding!$D$2:$D$1001, Bonus!I12,Crowdfunding!$D$2:$D$1001, Bonus!J12, Crowdfunding!$G$2:$G$1001, "failed")</f>
        <v>3</v>
      </c>
      <c r="D12">
        <f>COUNTIFS(Crowdfunding!$D$2:$D$1001, Bonus!I12,Crowdfunding!$D$2:$D$1001, Bonus!J12,Crowdfunding!$G$2:$G$1001, 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  <c r="I12" s="10" t="s">
        <v>2117</v>
      </c>
      <c r="J12" s="10" t="s">
        <v>2107</v>
      </c>
    </row>
    <row r="13" spans="1:10" x14ac:dyDescent="0.5">
      <c r="A13" t="s">
        <v>2104</v>
      </c>
      <c r="B13">
        <f>COUNTIFS(Crowdfunding!$D$2:$D$1001, Bonus!I13, Crowdfunding!$D$2:$D$1001, Bonus!J13, Crowdfunding!$G$2:$G$1001, "successful")</f>
        <v>114</v>
      </c>
      <c r="C13">
        <f>COUNTIFS(Crowdfunding!$D$2:$D$1001, Bonus!I13,Crowdfunding!$D$2:$D$1001, Bonus!J13, Crowdfunding!$G$2:$G$1001, "failed")</f>
        <v>163</v>
      </c>
      <c r="D13">
        <f>COUNTIFS(Crowdfunding!$D$2:$D$1001, Bonus!I13,Crowdfunding!$D$2:$D$1001, Bonus!J13,Crowdfunding!$G$2:$G$1001, 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  <c r="I13" s="10" t="s">
        <v>2127</v>
      </c>
      <c r="J13" s="10" t="s">
        <v>2127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2010-2BE7-4E79-AF2F-EC4148F2520F}">
  <sheetPr codeName="Sheet6"/>
  <dimension ref="A1:I566"/>
  <sheetViews>
    <sheetView topLeftCell="A37" zoomScale="70" zoomScaleNormal="70" workbookViewId="0">
      <selection activeCell="G27" sqref="G27"/>
    </sheetView>
  </sheetViews>
  <sheetFormatPr defaultRowHeight="15.75" x14ac:dyDescent="0.5"/>
  <cols>
    <col min="1" max="1" width="14" customWidth="1"/>
    <col min="2" max="2" width="14.9375" customWidth="1"/>
    <col min="3" max="3" width="19.8125" style="12" customWidth="1"/>
    <col min="4" max="4" width="14.9375" customWidth="1"/>
    <col min="5" max="5" width="13.25" customWidth="1"/>
    <col min="6" max="6" width="13.6875" customWidth="1"/>
    <col min="7" max="7" width="17.5625" style="12" customWidth="1"/>
  </cols>
  <sheetData>
    <row r="1" spans="1:9" x14ac:dyDescent="0.5">
      <c r="A1" t="s">
        <v>2131</v>
      </c>
      <c r="B1" t="s">
        <v>2132</v>
      </c>
      <c r="C1" s="12" t="s">
        <v>2133</v>
      </c>
      <c r="E1" t="s">
        <v>2131</v>
      </c>
      <c r="F1" t="s">
        <v>2132</v>
      </c>
      <c r="G1" s="12" t="s">
        <v>2133</v>
      </c>
      <c r="I1" t="s">
        <v>2141</v>
      </c>
    </row>
    <row r="2" spans="1:9" x14ac:dyDescent="0.5">
      <c r="A2" t="s">
        <v>20</v>
      </c>
      <c r="B2">
        <v>158</v>
      </c>
      <c r="C2" s="6">
        <f>AVERAGE(B2:B566)</f>
        <v>851.14690265486729</v>
      </c>
      <c r="D2" s="11"/>
      <c r="E2" t="s">
        <v>14</v>
      </c>
      <c r="F2">
        <v>0</v>
      </c>
      <c r="G2" s="6">
        <f>AVERAGE(F2:F365)</f>
        <v>585.61538461538464</v>
      </c>
      <c r="I2" t="s">
        <v>2142</v>
      </c>
    </row>
    <row r="3" spans="1:9" x14ac:dyDescent="0.5">
      <c r="A3" t="s">
        <v>20</v>
      </c>
      <c r="B3">
        <v>1425</v>
      </c>
      <c r="C3" s="12" t="s">
        <v>2134</v>
      </c>
      <c r="E3" t="s">
        <v>14</v>
      </c>
      <c r="F3">
        <v>24</v>
      </c>
      <c r="G3" s="12" t="s">
        <v>2134</v>
      </c>
    </row>
    <row r="4" spans="1:9" x14ac:dyDescent="0.5">
      <c r="A4" t="s">
        <v>20</v>
      </c>
      <c r="B4">
        <v>174</v>
      </c>
      <c r="C4" s="12">
        <f>MEDIAN(B2:B566)</f>
        <v>201</v>
      </c>
      <c r="E4" t="s">
        <v>14</v>
      </c>
      <c r="F4">
        <v>53</v>
      </c>
      <c r="G4" s="12">
        <f>MEDIAN(F2:F365)</f>
        <v>114.5</v>
      </c>
    </row>
    <row r="5" spans="1:9" x14ac:dyDescent="0.5">
      <c r="A5" t="s">
        <v>20</v>
      </c>
      <c r="B5">
        <v>227</v>
      </c>
      <c r="C5" s="12" t="s">
        <v>2135</v>
      </c>
      <c r="E5" t="s">
        <v>14</v>
      </c>
      <c r="F5">
        <v>18</v>
      </c>
      <c r="G5" s="12" t="s">
        <v>2135</v>
      </c>
    </row>
    <row r="6" spans="1:9" x14ac:dyDescent="0.5">
      <c r="A6" t="s">
        <v>20</v>
      </c>
      <c r="B6">
        <v>220</v>
      </c>
      <c r="C6" s="12">
        <f>MIN(B2:B566)</f>
        <v>16</v>
      </c>
      <c r="E6" t="s">
        <v>14</v>
      </c>
      <c r="F6">
        <v>44</v>
      </c>
      <c r="G6" s="12">
        <f>MIN(F2:F365)</f>
        <v>0</v>
      </c>
    </row>
    <row r="7" spans="1:9" x14ac:dyDescent="0.5">
      <c r="A7" t="s">
        <v>20</v>
      </c>
      <c r="B7">
        <v>98</v>
      </c>
      <c r="C7" s="12" t="s">
        <v>2136</v>
      </c>
      <c r="E7" t="s">
        <v>14</v>
      </c>
      <c r="F7">
        <v>27</v>
      </c>
      <c r="G7" s="12" t="s">
        <v>2136</v>
      </c>
    </row>
    <row r="8" spans="1:9" x14ac:dyDescent="0.5">
      <c r="A8" t="s">
        <v>20</v>
      </c>
      <c r="B8">
        <v>100</v>
      </c>
      <c r="C8" s="12">
        <f>MAX(B2:B566)</f>
        <v>7295</v>
      </c>
      <c r="E8" t="s">
        <v>14</v>
      </c>
      <c r="F8">
        <v>55</v>
      </c>
      <c r="G8" s="12">
        <f>MAX(F2:F365)</f>
        <v>6080</v>
      </c>
    </row>
    <row r="9" spans="1:9" x14ac:dyDescent="0.5">
      <c r="A9" t="s">
        <v>20</v>
      </c>
      <c r="B9">
        <v>1249</v>
      </c>
      <c r="C9" s="12" t="s">
        <v>2137</v>
      </c>
      <c r="E9" t="s">
        <v>14</v>
      </c>
      <c r="F9">
        <v>200</v>
      </c>
      <c r="G9" s="12" t="s">
        <v>2140</v>
      </c>
    </row>
    <row r="10" spans="1:9" x14ac:dyDescent="0.5">
      <c r="A10" t="s">
        <v>20</v>
      </c>
      <c r="B10">
        <v>1396</v>
      </c>
      <c r="C10" s="12">
        <f>_xlfn.VAR.P(B2:B566)</f>
        <v>1603373.7324019109</v>
      </c>
      <c r="E10" t="s">
        <v>14</v>
      </c>
      <c r="F10">
        <v>452</v>
      </c>
      <c r="G10" s="6">
        <f>_xlfn.VAR.P(F2:F365)</f>
        <v>921574.68174133555</v>
      </c>
    </row>
    <row r="11" spans="1:9" x14ac:dyDescent="0.5">
      <c r="A11" t="s">
        <v>20</v>
      </c>
      <c r="B11">
        <v>890</v>
      </c>
      <c r="C11" s="12" t="s">
        <v>2138</v>
      </c>
      <c r="E11" t="s">
        <v>14</v>
      </c>
      <c r="F11">
        <v>674</v>
      </c>
      <c r="G11" s="12" t="s">
        <v>2143</v>
      </c>
    </row>
    <row r="12" spans="1:9" x14ac:dyDescent="0.5">
      <c r="A12" t="s">
        <v>20</v>
      </c>
      <c r="B12">
        <v>142</v>
      </c>
      <c r="C12" s="12">
        <f>_xlfn.VAR.S(B2:B566)</f>
        <v>1606216.5936295739</v>
      </c>
      <c r="E12" t="s">
        <v>14</v>
      </c>
      <c r="F12">
        <v>558</v>
      </c>
      <c r="G12" s="6">
        <f>_xlfn.VAR.S(F2:F365)</f>
        <v>924113.45496927318</v>
      </c>
    </row>
    <row r="13" spans="1:9" x14ac:dyDescent="0.5">
      <c r="A13" t="s">
        <v>20</v>
      </c>
      <c r="B13">
        <v>2673</v>
      </c>
      <c r="C13" s="12" t="s">
        <v>2139</v>
      </c>
      <c r="E13" t="s">
        <v>14</v>
      </c>
      <c r="F13">
        <v>15</v>
      </c>
      <c r="G13" s="12" t="s">
        <v>2139</v>
      </c>
    </row>
    <row r="14" spans="1:9" x14ac:dyDescent="0.5">
      <c r="A14" t="s">
        <v>20</v>
      </c>
      <c r="B14">
        <v>163</v>
      </c>
      <c r="C14" s="6">
        <f>_xlfn.STDEV.P(B2:B566)</f>
        <v>1266.2439466397898</v>
      </c>
      <c r="E14" t="s">
        <v>14</v>
      </c>
      <c r="F14">
        <v>2307</v>
      </c>
      <c r="G14" s="6">
        <f>_xlfn.STDEV.P(F2:F365)</f>
        <v>959.98681331637863</v>
      </c>
    </row>
    <row r="15" spans="1:9" x14ac:dyDescent="0.5">
      <c r="A15" t="s">
        <v>20</v>
      </c>
      <c r="B15">
        <v>2220</v>
      </c>
      <c r="C15" s="6">
        <f>_xlfn.STDEV.S(B2:B566)</f>
        <v>1267.366006183523</v>
      </c>
      <c r="E15" t="s">
        <v>14</v>
      </c>
      <c r="F15">
        <v>88</v>
      </c>
      <c r="G15" s="6">
        <f>_xlfn.STDEV.S(F2:F365)</f>
        <v>961.30819978260524</v>
      </c>
    </row>
    <row r="16" spans="1:9" x14ac:dyDescent="0.5">
      <c r="A16" t="s">
        <v>20</v>
      </c>
      <c r="B16">
        <v>1606</v>
      </c>
      <c r="E16" t="s">
        <v>14</v>
      </c>
      <c r="F16">
        <v>48</v>
      </c>
    </row>
    <row r="17" spans="1:6" x14ac:dyDescent="0.5">
      <c r="A17" t="s">
        <v>20</v>
      </c>
      <c r="B17">
        <v>129</v>
      </c>
      <c r="E17" t="s">
        <v>14</v>
      </c>
      <c r="F17">
        <v>1</v>
      </c>
    </row>
    <row r="18" spans="1:6" x14ac:dyDescent="0.5">
      <c r="A18" t="s">
        <v>20</v>
      </c>
      <c r="B18">
        <v>226</v>
      </c>
      <c r="E18" t="s">
        <v>14</v>
      </c>
      <c r="F18">
        <v>1467</v>
      </c>
    </row>
    <row r="19" spans="1:6" x14ac:dyDescent="0.5">
      <c r="A19" t="s">
        <v>20</v>
      </c>
      <c r="B19">
        <v>5419</v>
      </c>
      <c r="E19" t="s">
        <v>14</v>
      </c>
      <c r="F19">
        <v>75</v>
      </c>
    </row>
    <row r="20" spans="1:6" x14ac:dyDescent="0.5">
      <c r="A20" t="s">
        <v>20</v>
      </c>
      <c r="B20">
        <v>165</v>
      </c>
      <c r="E20" t="s">
        <v>14</v>
      </c>
      <c r="F20">
        <v>120</v>
      </c>
    </row>
    <row r="21" spans="1:6" x14ac:dyDescent="0.5">
      <c r="A21" t="s">
        <v>20</v>
      </c>
      <c r="B21">
        <v>1965</v>
      </c>
      <c r="E21" t="s">
        <v>14</v>
      </c>
      <c r="F21">
        <v>2253</v>
      </c>
    </row>
    <row r="22" spans="1:6" x14ac:dyDescent="0.5">
      <c r="A22" t="s">
        <v>20</v>
      </c>
      <c r="B22">
        <v>16</v>
      </c>
      <c r="E22" t="s">
        <v>14</v>
      </c>
      <c r="F22">
        <v>5</v>
      </c>
    </row>
    <row r="23" spans="1:6" x14ac:dyDescent="0.5">
      <c r="A23" t="s">
        <v>20</v>
      </c>
      <c r="B23">
        <v>107</v>
      </c>
      <c r="E23" t="s">
        <v>14</v>
      </c>
      <c r="F23">
        <v>38</v>
      </c>
    </row>
    <row r="24" spans="1:6" x14ac:dyDescent="0.5">
      <c r="A24" t="s">
        <v>20</v>
      </c>
      <c r="B24">
        <v>134</v>
      </c>
      <c r="E24" t="s">
        <v>14</v>
      </c>
      <c r="F24">
        <v>12</v>
      </c>
    </row>
    <row r="25" spans="1:6" x14ac:dyDescent="0.5">
      <c r="A25" t="s">
        <v>20</v>
      </c>
      <c r="B25">
        <v>198</v>
      </c>
      <c r="E25" t="s">
        <v>14</v>
      </c>
      <c r="F25">
        <v>1684</v>
      </c>
    </row>
    <row r="26" spans="1:6" x14ac:dyDescent="0.5">
      <c r="A26" t="s">
        <v>20</v>
      </c>
      <c r="B26">
        <v>111</v>
      </c>
      <c r="E26" t="s">
        <v>14</v>
      </c>
      <c r="F26">
        <v>56</v>
      </c>
    </row>
    <row r="27" spans="1:6" x14ac:dyDescent="0.5">
      <c r="A27" t="s">
        <v>20</v>
      </c>
      <c r="B27">
        <v>222</v>
      </c>
      <c r="E27" t="s">
        <v>14</v>
      </c>
      <c r="F27">
        <v>838</v>
      </c>
    </row>
    <row r="28" spans="1:6" x14ac:dyDescent="0.5">
      <c r="A28" t="s">
        <v>20</v>
      </c>
      <c r="B28">
        <v>6212</v>
      </c>
      <c r="E28" t="s">
        <v>14</v>
      </c>
      <c r="F28">
        <v>1000</v>
      </c>
    </row>
    <row r="29" spans="1:6" x14ac:dyDescent="0.5">
      <c r="A29" t="s">
        <v>20</v>
      </c>
      <c r="B29">
        <v>98</v>
      </c>
      <c r="E29" t="s">
        <v>14</v>
      </c>
      <c r="F29">
        <v>1482</v>
      </c>
    </row>
    <row r="30" spans="1:6" x14ac:dyDescent="0.5">
      <c r="A30" t="s">
        <v>20</v>
      </c>
      <c r="B30">
        <v>92</v>
      </c>
      <c r="E30" t="s">
        <v>14</v>
      </c>
      <c r="F30">
        <v>106</v>
      </c>
    </row>
    <row r="31" spans="1:6" x14ac:dyDescent="0.5">
      <c r="A31" t="s">
        <v>20</v>
      </c>
      <c r="B31">
        <v>149</v>
      </c>
      <c r="E31" t="s">
        <v>14</v>
      </c>
      <c r="F31">
        <v>679</v>
      </c>
    </row>
    <row r="32" spans="1:6" x14ac:dyDescent="0.5">
      <c r="A32" t="s">
        <v>20</v>
      </c>
      <c r="B32">
        <v>2431</v>
      </c>
      <c r="E32" t="s">
        <v>14</v>
      </c>
      <c r="F32">
        <v>1220</v>
      </c>
    </row>
    <row r="33" spans="1:6" x14ac:dyDescent="0.5">
      <c r="A33" t="s">
        <v>20</v>
      </c>
      <c r="B33">
        <v>303</v>
      </c>
      <c r="E33" t="s">
        <v>14</v>
      </c>
      <c r="F33">
        <v>1</v>
      </c>
    </row>
    <row r="34" spans="1:6" x14ac:dyDescent="0.5">
      <c r="A34" t="s">
        <v>20</v>
      </c>
      <c r="B34">
        <v>209</v>
      </c>
      <c r="E34" t="s">
        <v>14</v>
      </c>
      <c r="F34">
        <v>37</v>
      </c>
    </row>
    <row r="35" spans="1:6" x14ac:dyDescent="0.5">
      <c r="A35" t="s">
        <v>20</v>
      </c>
      <c r="B35">
        <v>131</v>
      </c>
      <c r="E35" t="s">
        <v>14</v>
      </c>
      <c r="F35">
        <v>60</v>
      </c>
    </row>
    <row r="36" spans="1:6" x14ac:dyDescent="0.5">
      <c r="A36" t="s">
        <v>20</v>
      </c>
      <c r="B36">
        <v>164</v>
      </c>
      <c r="E36" t="s">
        <v>14</v>
      </c>
      <c r="F36">
        <v>296</v>
      </c>
    </row>
    <row r="37" spans="1:6" x14ac:dyDescent="0.5">
      <c r="A37" t="s">
        <v>20</v>
      </c>
      <c r="B37">
        <v>201</v>
      </c>
      <c r="E37" t="s">
        <v>14</v>
      </c>
      <c r="F37">
        <v>3304</v>
      </c>
    </row>
    <row r="38" spans="1:6" x14ac:dyDescent="0.5">
      <c r="A38" t="s">
        <v>20</v>
      </c>
      <c r="B38">
        <v>211</v>
      </c>
      <c r="E38" t="s">
        <v>14</v>
      </c>
      <c r="F38">
        <v>73</v>
      </c>
    </row>
    <row r="39" spans="1:6" x14ac:dyDescent="0.5">
      <c r="A39" t="s">
        <v>20</v>
      </c>
      <c r="B39">
        <v>128</v>
      </c>
      <c r="E39" t="s">
        <v>14</v>
      </c>
      <c r="F39">
        <v>3387</v>
      </c>
    </row>
    <row r="40" spans="1:6" x14ac:dyDescent="0.5">
      <c r="A40" t="s">
        <v>20</v>
      </c>
      <c r="B40">
        <v>1600</v>
      </c>
      <c r="E40" t="s">
        <v>14</v>
      </c>
      <c r="F40">
        <v>662</v>
      </c>
    </row>
    <row r="41" spans="1:6" x14ac:dyDescent="0.5">
      <c r="A41" t="s">
        <v>20</v>
      </c>
      <c r="B41">
        <v>249</v>
      </c>
      <c r="E41" t="s">
        <v>14</v>
      </c>
      <c r="F41">
        <v>774</v>
      </c>
    </row>
    <row r="42" spans="1:6" x14ac:dyDescent="0.5">
      <c r="A42" t="s">
        <v>20</v>
      </c>
      <c r="B42">
        <v>236</v>
      </c>
      <c r="E42" t="s">
        <v>14</v>
      </c>
      <c r="F42">
        <v>672</v>
      </c>
    </row>
    <row r="43" spans="1:6" x14ac:dyDescent="0.5">
      <c r="A43" t="s">
        <v>20</v>
      </c>
      <c r="B43">
        <v>4065</v>
      </c>
      <c r="E43" t="s">
        <v>14</v>
      </c>
      <c r="F43">
        <v>940</v>
      </c>
    </row>
    <row r="44" spans="1:6" x14ac:dyDescent="0.5">
      <c r="A44" t="s">
        <v>20</v>
      </c>
      <c r="B44">
        <v>246</v>
      </c>
      <c r="E44" t="s">
        <v>14</v>
      </c>
      <c r="F44">
        <v>117</v>
      </c>
    </row>
    <row r="45" spans="1:6" x14ac:dyDescent="0.5">
      <c r="A45" t="s">
        <v>20</v>
      </c>
      <c r="B45">
        <v>2475</v>
      </c>
      <c r="E45" t="s">
        <v>14</v>
      </c>
      <c r="F45">
        <v>115</v>
      </c>
    </row>
    <row r="46" spans="1:6" x14ac:dyDescent="0.5">
      <c r="A46" t="s">
        <v>20</v>
      </c>
      <c r="B46">
        <v>76</v>
      </c>
      <c r="E46" t="s">
        <v>14</v>
      </c>
      <c r="F46">
        <v>326</v>
      </c>
    </row>
    <row r="47" spans="1:6" x14ac:dyDescent="0.5">
      <c r="A47" t="s">
        <v>20</v>
      </c>
      <c r="B47">
        <v>54</v>
      </c>
      <c r="E47" t="s">
        <v>14</v>
      </c>
      <c r="F47">
        <v>1</v>
      </c>
    </row>
    <row r="48" spans="1:6" x14ac:dyDescent="0.5">
      <c r="A48" t="s">
        <v>20</v>
      </c>
      <c r="B48">
        <v>88</v>
      </c>
      <c r="E48" t="s">
        <v>14</v>
      </c>
      <c r="F48">
        <v>1467</v>
      </c>
    </row>
    <row r="49" spans="1:6" x14ac:dyDescent="0.5">
      <c r="A49" t="s">
        <v>20</v>
      </c>
      <c r="B49">
        <v>85</v>
      </c>
      <c r="E49" t="s">
        <v>14</v>
      </c>
      <c r="F49">
        <v>5681</v>
      </c>
    </row>
    <row r="50" spans="1:6" x14ac:dyDescent="0.5">
      <c r="A50" t="s">
        <v>20</v>
      </c>
      <c r="B50">
        <v>170</v>
      </c>
      <c r="E50" t="s">
        <v>14</v>
      </c>
      <c r="F50">
        <v>1059</v>
      </c>
    </row>
    <row r="51" spans="1:6" x14ac:dyDescent="0.5">
      <c r="A51" t="s">
        <v>20</v>
      </c>
      <c r="B51">
        <v>330</v>
      </c>
      <c r="E51" t="s">
        <v>14</v>
      </c>
      <c r="F51">
        <v>1194</v>
      </c>
    </row>
    <row r="52" spans="1:6" x14ac:dyDescent="0.5">
      <c r="A52" t="s">
        <v>20</v>
      </c>
      <c r="B52">
        <v>127</v>
      </c>
      <c r="E52" t="s">
        <v>14</v>
      </c>
      <c r="F52">
        <v>30</v>
      </c>
    </row>
    <row r="53" spans="1:6" x14ac:dyDescent="0.5">
      <c r="A53" t="s">
        <v>20</v>
      </c>
      <c r="B53">
        <v>411</v>
      </c>
      <c r="E53" t="s">
        <v>14</v>
      </c>
      <c r="F53">
        <v>75</v>
      </c>
    </row>
    <row r="54" spans="1:6" x14ac:dyDescent="0.5">
      <c r="A54" t="s">
        <v>20</v>
      </c>
      <c r="B54">
        <v>180</v>
      </c>
      <c r="E54" t="s">
        <v>14</v>
      </c>
      <c r="F54">
        <v>955</v>
      </c>
    </row>
    <row r="55" spans="1:6" x14ac:dyDescent="0.5">
      <c r="A55" t="s">
        <v>20</v>
      </c>
      <c r="B55">
        <v>374</v>
      </c>
      <c r="E55" t="s">
        <v>14</v>
      </c>
      <c r="F55">
        <v>67</v>
      </c>
    </row>
    <row r="56" spans="1:6" x14ac:dyDescent="0.5">
      <c r="A56" t="s">
        <v>20</v>
      </c>
      <c r="B56">
        <v>71</v>
      </c>
      <c r="E56" t="s">
        <v>14</v>
      </c>
      <c r="F56">
        <v>5</v>
      </c>
    </row>
    <row r="57" spans="1:6" x14ac:dyDescent="0.5">
      <c r="A57" t="s">
        <v>20</v>
      </c>
      <c r="B57">
        <v>203</v>
      </c>
      <c r="E57" t="s">
        <v>14</v>
      </c>
      <c r="F57">
        <v>26</v>
      </c>
    </row>
    <row r="58" spans="1:6" x14ac:dyDescent="0.5">
      <c r="A58" t="s">
        <v>20</v>
      </c>
      <c r="B58">
        <v>113</v>
      </c>
      <c r="E58" t="s">
        <v>14</v>
      </c>
      <c r="F58">
        <v>1130</v>
      </c>
    </row>
    <row r="59" spans="1:6" x14ac:dyDescent="0.5">
      <c r="A59" t="s">
        <v>20</v>
      </c>
      <c r="B59">
        <v>96</v>
      </c>
      <c r="E59" t="s">
        <v>14</v>
      </c>
      <c r="F59">
        <v>782</v>
      </c>
    </row>
    <row r="60" spans="1:6" x14ac:dyDescent="0.5">
      <c r="A60" t="s">
        <v>20</v>
      </c>
      <c r="B60">
        <v>498</v>
      </c>
      <c r="E60" t="s">
        <v>14</v>
      </c>
      <c r="F60">
        <v>210</v>
      </c>
    </row>
    <row r="61" spans="1:6" x14ac:dyDescent="0.5">
      <c r="A61" t="s">
        <v>20</v>
      </c>
      <c r="B61">
        <v>180</v>
      </c>
      <c r="E61" t="s">
        <v>14</v>
      </c>
      <c r="F61">
        <v>136</v>
      </c>
    </row>
    <row r="62" spans="1:6" x14ac:dyDescent="0.5">
      <c r="A62" t="s">
        <v>20</v>
      </c>
      <c r="B62">
        <v>27</v>
      </c>
      <c r="E62" t="s">
        <v>14</v>
      </c>
      <c r="F62">
        <v>86</v>
      </c>
    </row>
    <row r="63" spans="1:6" x14ac:dyDescent="0.5">
      <c r="A63" t="s">
        <v>20</v>
      </c>
      <c r="B63">
        <v>2331</v>
      </c>
      <c r="E63" t="s">
        <v>14</v>
      </c>
      <c r="F63">
        <v>19</v>
      </c>
    </row>
    <row r="64" spans="1:6" x14ac:dyDescent="0.5">
      <c r="A64" t="s">
        <v>20</v>
      </c>
      <c r="B64">
        <v>113</v>
      </c>
      <c r="E64" t="s">
        <v>14</v>
      </c>
      <c r="F64">
        <v>886</v>
      </c>
    </row>
    <row r="65" spans="1:6" x14ac:dyDescent="0.5">
      <c r="A65" t="s">
        <v>20</v>
      </c>
      <c r="B65">
        <v>164</v>
      </c>
      <c r="E65" t="s">
        <v>14</v>
      </c>
      <c r="F65">
        <v>35</v>
      </c>
    </row>
    <row r="66" spans="1:6" x14ac:dyDescent="0.5">
      <c r="A66" t="s">
        <v>20</v>
      </c>
      <c r="B66">
        <v>164</v>
      </c>
      <c r="E66" t="s">
        <v>14</v>
      </c>
      <c r="F66">
        <v>24</v>
      </c>
    </row>
    <row r="67" spans="1:6" x14ac:dyDescent="0.5">
      <c r="A67" t="s">
        <v>20</v>
      </c>
      <c r="B67">
        <v>336</v>
      </c>
      <c r="E67" t="s">
        <v>14</v>
      </c>
      <c r="F67">
        <v>86</v>
      </c>
    </row>
    <row r="68" spans="1:6" x14ac:dyDescent="0.5">
      <c r="A68" t="s">
        <v>20</v>
      </c>
      <c r="B68">
        <v>1917</v>
      </c>
      <c r="E68" t="s">
        <v>14</v>
      </c>
      <c r="F68">
        <v>243</v>
      </c>
    </row>
    <row r="69" spans="1:6" x14ac:dyDescent="0.5">
      <c r="A69" t="s">
        <v>20</v>
      </c>
      <c r="B69">
        <v>95</v>
      </c>
      <c r="E69" t="s">
        <v>14</v>
      </c>
      <c r="F69">
        <v>65</v>
      </c>
    </row>
    <row r="70" spans="1:6" x14ac:dyDescent="0.5">
      <c r="A70" t="s">
        <v>20</v>
      </c>
      <c r="B70">
        <v>147</v>
      </c>
      <c r="E70" t="s">
        <v>14</v>
      </c>
      <c r="F70">
        <v>100</v>
      </c>
    </row>
    <row r="71" spans="1:6" x14ac:dyDescent="0.5">
      <c r="A71" t="s">
        <v>20</v>
      </c>
      <c r="B71">
        <v>86</v>
      </c>
      <c r="E71" t="s">
        <v>14</v>
      </c>
      <c r="F71">
        <v>168</v>
      </c>
    </row>
    <row r="72" spans="1:6" x14ac:dyDescent="0.5">
      <c r="A72" t="s">
        <v>20</v>
      </c>
      <c r="B72">
        <v>83</v>
      </c>
      <c r="E72" t="s">
        <v>14</v>
      </c>
      <c r="F72">
        <v>13</v>
      </c>
    </row>
    <row r="73" spans="1:6" x14ac:dyDescent="0.5">
      <c r="A73" t="s">
        <v>20</v>
      </c>
      <c r="B73">
        <v>676</v>
      </c>
      <c r="E73" t="s">
        <v>14</v>
      </c>
      <c r="F73">
        <v>1</v>
      </c>
    </row>
    <row r="74" spans="1:6" x14ac:dyDescent="0.5">
      <c r="A74" t="s">
        <v>20</v>
      </c>
      <c r="B74">
        <v>361</v>
      </c>
      <c r="E74" t="s">
        <v>14</v>
      </c>
      <c r="F74">
        <v>40</v>
      </c>
    </row>
    <row r="75" spans="1:6" x14ac:dyDescent="0.5">
      <c r="A75" t="s">
        <v>20</v>
      </c>
      <c r="B75">
        <v>131</v>
      </c>
      <c r="E75" t="s">
        <v>14</v>
      </c>
      <c r="F75">
        <v>226</v>
      </c>
    </row>
    <row r="76" spans="1:6" x14ac:dyDescent="0.5">
      <c r="A76" t="s">
        <v>20</v>
      </c>
      <c r="B76">
        <v>126</v>
      </c>
      <c r="E76" t="s">
        <v>14</v>
      </c>
      <c r="F76">
        <v>1625</v>
      </c>
    </row>
    <row r="77" spans="1:6" x14ac:dyDescent="0.5">
      <c r="A77" t="s">
        <v>20</v>
      </c>
      <c r="B77">
        <v>275</v>
      </c>
      <c r="E77" t="s">
        <v>14</v>
      </c>
      <c r="F77">
        <v>143</v>
      </c>
    </row>
    <row r="78" spans="1:6" x14ac:dyDescent="0.5">
      <c r="A78" t="s">
        <v>20</v>
      </c>
      <c r="B78">
        <v>67</v>
      </c>
      <c r="E78" t="s">
        <v>14</v>
      </c>
      <c r="F78">
        <v>934</v>
      </c>
    </row>
    <row r="79" spans="1:6" x14ac:dyDescent="0.5">
      <c r="A79" t="s">
        <v>20</v>
      </c>
      <c r="B79">
        <v>154</v>
      </c>
      <c r="E79" t="s">
        <v>14</v>
      </c>
      <c r="F79">
        <v>17</v>
      </c>
    </row>
    <row r="80" spans="1:6" x14ac:dyDescent="0.5">
      <c r="A80" t="s">
        <v>20</v>
      </c>
      <c r="B80">
        <v>1782</v>
      </c>
      <c r="E80" t="s">
        <v>14</v>
      </c>
      <c r="F80">
        <v>2179</v>
      </c>
    </row>
    <row r="81" spans="1:6" x14ac:dyDescent="0.5">
      <c r="A81" t="s">
        <v>20</v>
      </c>
      <c r="B81">
        <v>903</v>
      </c>
      <c r="E81" t="s">
        <v>14</v>
      </c>
      <c r="F81">
        <v>931</v>
      </c>
    </row>
    <row r="82" spans="1:6" x14ac:dyDescent="0.5">
      <c r="A82" t="s">
        <v>20</v>
      </c>
      <c r="B82">
        <v>94</v>
      </c>
      <c r="E82" t="s">
        <v>14</v>
      </c>
      <c r="F82">
        <v>92</v>
      </c>
    </row>
    <row r="83" spans="1:6" x14ac:dyDescent="0.5">
      <c r="A83" t="s">
        <v>20</v>
      </c>
      <c r="B83">
        <v>180</v>
      </c>
      <c r="E83" t="s">
        <v>14</v>
      </c>
      <c r="F83">
        <v>57</v>
      </c>
    </row>
    <row r="84" spans="1:6" x14ac:dyDescent="0.5">
      <c r="A84" t="s">
        <v>20</v>
      </c>
      <c r="B84">
        <v>533</v>
      </c>
      <c r="E84" t="s">
        <v>14</v>
      </c>
      <c r="F84">
        <v>41</v>
      </c>
    </row>
    <row r="85" spans="1:6" x14ac:dyDescent="0.5">
      <c r="A85" t="s">
        <v>20</v>
      </c>
      <c r="B85">
        <v>2443</v>
      </c>
      <c r="E85" t="s">
        <v>14</v>
      </c>
      <c r="F85">
        <v>1</v>
      </c>
    </row>
    <row r="86" spans="1:6" x14ac:dyDescent="0.5">
      <c r="A86" t="s">
        <v>20</v>
      </c>
      <c r="B86">
        <v>89</v>
      </c>
      <c r="E86" t="s">
        <v>14</v>
      </c>
      <c r="F86">
        <v>101</v>
      </c>
    </row>
    <row r="87" spans="1:6" x14ac:dyDescent="0.5">
      <c r="A87" t="s">
        <v>20</v>
      </c>
      <c r="B87">
        <v>159</v>
      </c>
      <c r="E87" t="s">
        <v>14</v>
      </c>
      <c r="F87">
        <v>1335</v>
      </c>
    </row>
    <row r="88" spans="1:6" x14ac:dyDescent="0.5">
      <c r="A88" t="s">
        <v>20</v>
      </c>
      <c r="B88">
        <v>50</v>
      </c>
      <c r="E88" t="s">
        <v>14</v>
      </c>
      <c r="F88">
        <v>15</v>
      </c>
    </row>
    <row r="89" spans="1:6" x14ac:dyDescent="0.5">
      <c r="A89" t="s">
        <v>20</v>
      </c>
      <c r="B89">
        <v>186</v>
      </c>
      <c r="E89" t="s">
        <v>14</v>
      </c>
      <c r="F89">
        <v>454</v>
      </c>
    </row>
    <row r="90" spans="1:6" x14ac:dyDescent="0.5">
      <c r="A90" t="s">
        <v>20</v>
      </c>
      <c r="B90">
        <v>1071</v>
      </c>
      <c r="E90" t="s">
        <v>14</v>
      </c>
      <c r="F90">
        <v>3182</v>
      </c>
    </row>
    <row r="91" spans="1:6" x14ac:dyDescent="0.5">
      <c r="A91" t="s">
        <v>20</v>
      </c>
      <c r="B91">
        <v>117</v>
      </c>
      <c r="E91" t="s">
        <v>14</v>
      </c>
      <c r="F91">
        <v>15</v>
      </c>
    </row>
    <row r="92" spans="1:6" x14ac:dyDescent="0.5">
      <c r="A92" t="s">
        <v>20</v>
      </c>
      <c r="B92">
        <v>70</v>
      </c>
      <c r="E92" t="s">
        <v>14</v>
      </c>
      <c r="F92">
        <v>133</v>
      </c>
    </row>
    <row r="93" spans="1:6" x14ac:dyDescent="0.5">
      <c r="A93" t="s">
        <v>20</v>
      </c>
      <c r="B93">
        <v>135</v>
      </c>
      <c r="E93" t="s">
        <v>14</v>
      </c>
      <c r="F93">
        <v>2062</v>
      </c>
    </row>
    <row r="94" spans="1:6" x14ac:dyDescent="0.5">
      <c r="A94" t="s">
        <v>20</v>
      </c>
      <c r="B94">
        <v>768</v>
      </c>
      <c r="E94" t="s">
        <v>14</v>
      </c>
      <c r="F94">
        <v>29</v>
      </c>
    </row>
    <row r="95" spans="1:6" x14ac:dyDescent="0.5">
      <c r="A95" t="s">
        <v>20</v>
      </c>
      <c r="B95">
        <v>199</v>
      </c>
      <c r="E95" t="s">
        <v>14</v>
      </c>
      <c r="F95">
        <v>132</v>
      </c>
    </row>
    <row r="96" spans="1:6" x14ac:dyDescent="0.5">
      <c r="A96" t="s">
        <v>20</v>
      </c>
      <c r="B96">
        <v>107</v>
      </c>
      <c r="E96" t="s">
        <v>14</v>
      </c>
      <c r="F96">
        <v>137</v>
      </c>
    </row>
    <row r="97" spans="1:6" x14ac:dyDescent="0.5">
      <c r="A97" t="s">
        <v>20</v>
      </c>
      <c r="B97">
        <v>195</v>
      </c>
      <c r="E97" t="s">
        <v>14</v>
      </c>
      <c r="F97">
        <v>908</v>
      </c>
    </row>
    <row r="98" spans="1:6" x14ac:dyDescent="0.5">
      <c r="A98" t="s">
        <v>20</v>
      </c>
      <c r="B98">
        <v>3376</v>
      </c>
      <c r="E98" t="s">
        <v>14</v>
      </c>
      <c r="F98">
        <v>10</v>
      </c>
    </row>
    <row r="99" spans="1:6" x14ac:dyDescent="0.5">
      <c r="A99" t="s">
        <v>20</v>
      </c>
      <c r="B99">
        <v>41</v>
      </c>
      <c r="E99" t="s">
        <v>14</v>
      </c>
      <c r="F99">
        <v>1910</v>
      </c>
    </row>
    <row r="100" spans="1:6" x14ac:dyDescent="0.5">
      <c r="A100" t="s">
        <v>20</v>
      </c>
      <c r="B100">
        <v>1821</v>
      </c>
      <c r="E100" t="s">
        <v>14</v>
      </c>
      <c r="F100">
        <v>38</v>
      </c>
    </row>
    <row r="101" spans="1:6" x14ac:dyDescent="0.5">
      <c r="A101" t="s">
        <v>20</v>
      </c>
      <c r="B101">
        <v>164</v>
      </c>
      <c r="E101" t="s">
        <v>14</v>
      </c>
      <c r="F101">
        <v>104</v>
      </c>
    </row>
    <row r="102" spans="1:6" x14ac:dyDescent="0.5">
      <c r="A102" t="s">
        <v>20</v>
      </c>
      <c r="B102">
        <v>157</v>
      </c>
      <c r="E102" t="s">
        <v>14</v>
      </c>
      <c r="F102">
        <v>49</v>
      </c>
    </row>
    <row r="103" spans="1:6" x14ac:dyDescent="0.5">
      <c r="A103" t="s">
        <v>20</v>
      </c>
      <c r="B103">
        <v>246</v>
      </c>
      <c r="E103" t="s">
        <v>14</v>
      </c>
      <c r="F103">
        <v>1</v>
      </c>
    </row>
    <row r="104" spans="1:6" x14ac:dyDescent="0.5">
      <c r="A104" t="s">
        <v>20</v>
      </c>
      <c r="B104">
        <v>1396</v>
      </c>
      <c r="E104" t="s">
        <v>14</v>
      </c>
      <c r="F104">
        <v>245</v>
      </c>
    </row>
    <row r="105" spans="1:6" x14ac:dyDescent="0.5">
      <c r="A105" t="s">
        <v>20</v>
      </c>
      <c r="B105">
        <v>2506</v>
      </c>
      <c r="E105" t="s">
        <v>14</v>
      </c>
      <c r="F105">
        <v>32</v>
      </c>
    </row>
    <row r="106" spans="1:6" x14ac:dyDescent="0.5">
      <c r="A106" t="s">
        <v>20</v>
      </c>
      <c r="B106">
        <v>244</v>
      </c>
      <c r="E106" t="s">
        <v>14</v>
      </c>
      <c r="F106">
        <v>7</v>
      </c>
    </row>
    <row r="107" spans="1:6" x14ac:dyDescent="0.5">
      <c r="A107" t="s">
        <v>20</v>
      </c>
      <c r="B107">
        <v>146</v>
      </c>
      <c r="E107" t="s">
        <v>14</v>
      </c>
      <c r="F107">
        <v>803</v>
      </c>
    </row>
    <row r="108" spans="1:6" x14ac:dyDescent="0.5">
      <c r="A108" t="s">
        <v>20</v>
      </c>
      <c r="B108">
        <v>1267</v>
      </c>
      <c r="E108" t="s">
        <v>14</v>
      </c>
      <c r="F108">
        <v>16</v>
      </c>
    </row>
    <row r="109" spans="1:6" x14ac:dyDescent="0.5">
      <c r="A109" t="s">
        <v>20</v>
      </c>
      <c r="B109">
        <v>1561</v>
      </c>
      <c r="E109" t="s">
        <v>14</v>
      </c>
      <c r="F109">
        <v>31</v>
      </c>
    </row>
    <row r="110" spans="1:6" x14ac:dyDescent="0.5">
      <c r="A110" t="s">
        <v>20</v>
      </c>
      <c r="B110">
        <v>48</v>
      </c>
      <c r="E110" t="s">
        <v>14</v>
      </c>
      <c r="F110">
        <v>108</v>
      </c>
    </row>
    <row r="111" spans="1:6" x14ac:dyDescent="0.5">
      <c r="A111" t="s">
        <v>20</v>
      </c>
      <c r="B111">
        <v>2739</v>
      </c>
      <c r="E111" t="s">
        <v>14</v>
      </c>
      <c r="F111">
        <v>30</v>
      </c>
    </row>
    <row r="112" spans="1:6" x14ac:dyDescent="0.5">
      <c r="A112" t="s">
        <v>20</v>
      </c>
      <c r="B112">
        <v>3537</v>
      </c>
      <c r="E112" t="s">
        <v>14</v>
      </c>
      <c r="F112">
        <v>17</v>
      </c>
    </row>
    <row r="113" spans="1:6" x14ac:dyDescent="0.5">
      <c r="A113" t="s">
        <v>20</v>
      </c>
      <c r="B113">
        <v>2107</v>
      </c>
      <c r="E113" t="s">
        <v>14</v>
      </c>
      <c r="F113">
        <v>80</v>
      </c>
    </row>
    <row r="114" spans="1:6" x14ac:dyDescent="0.5">
      <c r="A114" t="s">
        <v>20</v>
      </c>
      <c r="B114">
        <v>3318</v>
      </c>
      <c r="E114" t="s">
        <v>14</v>
      </c>
      <c r="F114">
        <v>2468</v>
      </c>
    </row>
    <row r="115" spans="1:6" x14ac:dyDescent="0.5">
      <c r="A115" t="s">
        <v>20</v>
      </c>
      <c r="B115">
        <v>340</v>
      </c>
      <c r="E115" t="s">
        <v>14</v>
      </c>
      <c r="F115">
        <v>26</v>
      </c>
    </row>
    <row r="116" spans="1:6" x14ac:dyDescent="0.5">
      <c r="A116" t="s">
        <v>20</v>
      </c>
      <c r="B116">
        <v>1442</v>
      </c>
      <c r="E116" t="s">
        <v>14</v>
      </c>
      <c r="F116">
        <v>73</v>
      </c>
    </row>
    <row r="117" spans="1:6" x14ac:dyDescent="0.5">
      <c r="A117" t="s">
        <v>20</v>
      </c>
      <c r="B117">
        <v>126</v>
      </c>
      <c r="E117" t="s">
        <v>14</v>
      </c>
      <c r="F117">
        <v>128</v>
      </c>
    </row>
    <row r="118" spans="1:6" x14ac:dyDescent="0.5">
      <c r="A118" t="s">
        <v>20</v>
      </c>
      <c r="B118">
        <v>524</v>
      </c>
      <c r="E118" t="s">
        <v>14</v>
      </c>
      <c r="F118">
        <v>33</v>
      </c>
    </row>
    <row r="119" spans="1:6" x14ac:dyDescent="0.5">
      <c r="A119" t="s">
        <v>20</v>
      </c>
      <c r="B119">
        <v>1989</v>
      </c>
      <c r="E119" t="s">
        <v>14</v>
      </c>
      <c r="F119">
        <v>1072</v>
      </c>
    </row>
    <row r="120" spans="1:6" x14ac:dyDescent="0.5">
      <c r="A120" t="s">
        <v>20</v>
      </c>
      <c r="B120">
        <v>157</v>
      </c>
      <c r="E120" t="s">
        <v>14</v>
      </c>
      <c r="F120">
        <v>393</v>
      </c>
    </row>
    <row r="121" spans="1:6" x14ac:dyDescent="0.5">
      <c r="A121" t="s">
        <v>20</v>
      </c>
      <c r="B121">
        <v>4498</v>
      </c>
      <c r="E121" t="s">
        <v>14</v>
      </c>
      <c r="F121">
        <v>1257</v>
      </c>
    </row>
    <row r="122" spans="1:6" x14ac:dyDescent="0.5">
      <c r="A122" t="s">
        <v>20</v>
      </c>
      <c r="B122">
        <v>80</v>
      </c>
      <c r="E122" t="s">
        <v>14</v>
      </c>
      <c r="F122">
        <v>328</v>
      </c>
    </row>
    <row r="123" spans="1:6" x14ac:dyDescent="0.5">
      <c r="A123" t="s">
        <v>20</v>
      </c>
      <c r="B123">
        <v>43</v>
      </c>
      <c r="E123" t="s">
        <v>14</v>
      </c>
      <c r="F123">
        <v>147</v>
      </c>
    </row>
    <row r="124" spans="1:6" x14ac:dyDescent="0.5">
      <c r="A124" t="s">
        <v>20</v>
      </c>
      <c r="B124">
        <v>2053</v>
      </c>
      <c r="E124" t="s">
        <v>14</v>
      </c>
      <c r="F124">
        <v>830</v>
      </c>
    </row>
    <row r="125" spans="1:6" x14ac:dyDescent="0.5">
      <c r="A125" t="s">
        <v>20</v>
      </c>
      <c r="B125">
        <v>168</v>
      </c>
      <c r="E125" t="s">
        <v>14</v>
      </c>
      <c r="F125">
        <v>331</v>
      </c>
    </row>
    <row r="126" spans="1:6" x14ac:dyDescent="0.5">
      <c r="A126" t="s">
        <v>20</v>
      </c>
      <c r="B126">
        <v>4289</v>
      </c>
      <c r="E126" t="s">
        <v>14</v>
      </c>
      <c r="F126">
        <v>25</v>
      </c>
    </row>
    <row r="127" spans="1:6" x14ac:dyDescent="0.5">
      <c r="A127" t="s">
        <v>20</v>
      </c>
      <c r="B127">
        <v>165</v>
      </c>
      <c r="E127" t="s">
        <v>14</v>
      </c>
      <c r="F127">
        <v>3483</v>
      </c>
    </row>
    <row r="128" spans="1:6" x14ac:dyDescent="0.5">
      <c r="A128" t="s">
        <v>20</v>
      </c>
      <c r="B128">
        <v>1815</v>
      </c>
      <c r="E128" t="s">
        <v>14</v>
      </c>
      <c r="F128">
        <v>923</v>
      </c>
    </row>
    <row r="129" spans="1:6" x14ac:dyDescent="0.5">
      <c r="A129" t="s">
        <v>20</v>
      </c>
      <c r="B129">
        <v>397</v>
      </c>
      <c r="E129" t="s">
        <v>14</v>
      </c>
      <c r="F129">
        <v>1</v>
      </c>
    </row>
    <row r="130" spans="1:6" x14ac:dyDescent="0.5">
      <c r="A130" t="s">
        <v>20</v>
      </c>
      <c r="B130">
        <v>1539</v>
      </c>
      <c r="E130" t="s">
        <v>14</v>
      </c>
      <c r="F130">
        <v>33</v>
      </c>
    </row>
    <row r="131" spans="1:6" x14ac:dyDescent="0.5">
      <c r="A131" t="s">
        <v>20</v>
      </c>
      <c r="B131">
        <v>138</v>
      </c>
      <c r="E131" t="s">
        <v>14</v>
      </c>
      <c r="F131">
        <v>40</v>
      </c>
    </row>
    <row r="132" spans="1:6" x14ac:dyDescent="0.5">
      <c r="A132" t="s">
        <v>20</v>
      </c>
      <c r="B132">
        <v>3594</v>
      </c>
      <c r="E132" t="s">
        <v>14</v>
      </c>
      <c r="F132">
        <v>23</v>
      </c>
    </row>
    <row r="133" spans="1:6" x14ac:dyDescent="0.5">
      <c r="A133" t="s">
        <v>20</v>
      </c>
      <c r="B133">
        <v>5880</v>
      </c>
      <c r="E133" t="s">
        <v>14</v>
      </c>
      <c r="F133">
        <v>75</v>
      </c>
    </row>
    <row r="134" spans="1:6" x14ac:dyDescent="0.5">
      <c r="A134" t="s">
        <v>20</v>
      </c>
      <c r="B134">
        <v>112</v>
      </c>
      <c r="E134" t="s">
        <v>14</v>
      </c>
      <c r="F134">
        <v>2176</v>
      </c>
    </row>
    <row r="135" spans="1:6" x14ac:dyDescent="0.5">
      <c r="A135" t="s">
        <v>20</v>
      </c>
      <c r="B135">
        <v>943</v>
      </c>
      <c r="E135" t="s">
        <v>14</v>
      </c>
      <c r="F135">
        <v>441</v>
      </c>
    </row>
    <row r="136" spans="1:6" x14ac:dyDescent="0.5">
      <c r="A136" t="s">
        <v>20</v>
      </c>
      <c r="B136">
        <v>2468</v>
      </c>
      <c r="E136" t="s">
        <v>14</v>
      </c>
      <c r="F136">
        <v>25</v>
      </c>
    </row>
    <row r="137" spans="1:6" x14ac:dyDescent="0.5">
      <c r="A137" t="s">
        <v>20</v>
      </c>
      <c r="B137">
        <v>2551</v>
      </c>
      <c r="E137" t="s">
        <v>14</v>
      </c>
      <c r="F137">
        <v>127</v>
      </c>
    </row>
    <row r="138" spans="1:6" x14ac:dyDescent="0.5">
      <c r="A138" t="s">
        <v>20</v>
      </c>
      <c r="B138">
        <v>101</v>
      </c>
      <c r="E138" t="s">
        <v>14</v>
      </c>
      <c r="F138">
        <v>355</v>
      </c>
    </row>
    <row r="139" spans="1:6" x14ac:dyDescent="0.5">
      <c r="A139" t="s">
        <v>20</v>
      </c>
      <c r="B139">
        <v>92</v>
      </c>
      <c r="E139" t="s">
        <v>14</v>
      </c>
      <c r="F139">
        <v>44</v>
      </c>
    </row>
    <row r="140" spans="1:6" x14ac:dyDescent="0.5">
      <c r="A140" t="s">
        <v>20</v>
      </c>
      <c r="B140">
        <v>62</v>
      </c>
      <c r="E140" t="s">
        <v>14</v>
      </c>
      <c r="F140">
        <v>67</v>
      </c>
    </row>
    <row r="141" spans="1:6" x14ac:dyDescent="0.5">
      <c r="A141" t="s">
        <v>20</v>
      </c>
      <c r="B141">
        <v>149</v>
      </c>
      <c r="E141" t="s">
        <v>14</v>
      </c>
      <c r="F141">
        <v>1068</v>
      </c>
    </row>
    <row r="142" spans="1:6" x14ac:dyDescent="0.5">
      <c r="A142" t="s">
        <v>20</v>
      </c>
      <c r="B142">
        <v>329</v>
      </c>
      <c r="E142" t="s">
        <v>14</v>
      </c>
      <c r="F142">
        <v>424</v>
      </c>
    </row>
    <row r="143" spans="1:6" x14ac:dyDescent="0.5">
      <c r="A143" t="s">
        <v>20</v>
      </c>
      <c r="B143">
        <v>97</v>
      </c>
      <c r="E143" t="s">
        <v>14</v>
      </c>
      <c r="F143">
        <v>151</v>
      </c>
    </row>
    <row r="144" spans="1:6" x14ac:dyDescent="0.5">
      <c r="A144" t="s">
        <v>20</v>
      </c>
      <c r="B144">
        <v>1784</v>
      </c>
      <c r="E144" t="s">
        <v>14</v>
      </c>
      <c r="F144">
        <v>1608</v>
      </c>
    </row>
    <row r="145" spans="1:6" x14ac:dyDescent="0.5">
      <c r="A145" t="s">
        <v>20</v>
      </c>
      <c r="B145">
        <v>1684</v>
      </c>
      <c r="E145" t="s">
        <v>14</v>
      </c>
      <c r="F145">
        <v>941</v>
      </c>
    </row>
    <row r="146" spans="1:6" x14ac:dyDescent="0.5">
      <c r="A146" t="s">
        <v>20</v>
      </c>
      <c r="B146">
        <v>250</v>
      </c>
      <c r="E146" t="s">
        <v>14</v>
      </c>
      <c r="F146">
        <v>1</v>
      </c>
    </row>
    <row r="147" spans="1:6" x14ac:dyDescent="0.5">
      <c r="A147" t="s">
        <v>20</v>
      </c>
      <c r="B147">
        <v>238</v>
      </c>
      <c r="E147" t="s">
        <v>14</v>
      </c>
      <c r="F147">
        <v>40</v>
      </c>
    </row>
    <row r="148" spans="1:6" x14ac:dyDescent="0.5">
      <c r="A148" t="s">
        <v>20</v>
      </c>
      <c r="B148">
        <v>53</v>
      </c>
      <c r="E148" t="s">
        <v>14</v>
      </c>
      <c r="F148">
        <v>3015</v>
      </c>
    </row>
    <row r="149" spans="1:6" x14ac:dyDescent="0.5">
      <c r="A149" t="s">
        <v>20</v>
      </c>
      <c r="B149">
        <v>214</v>
      </c>
      <c r="E149" t="s">
        <v>14</v>
      </c>
      <c r="F149">
        <v>435</v>
      </c>
    </row>
    <row r="150" spans="1:6" x14ac:dyDescent="0.5">
      <c r="A150" t="s">
        <v>20</v>
      </c>
      <c r="B150">
        <v>222</v>
      </c>
      <c r="E150" t="s">
        <v>14</v>
      </c>
      <c r="F150">
        <v>714</v>
      </c>
    </row>
    <row r="151" spans="1:6" x14ac:dyDescent="0.5">
      <c r="A151" t="s">
        <v>20</v>
      </c>
      <c r="B151">
        <v>1884</v>
      </c>
      <c r="E151" t="s">
        <v>14</v>
      </c>
      <c r="F151">
        <v>5497</v>
      </c>
    </row>
    <row r="152" spans="1:6" x14ac:dyDescent="0.5">
      <c r="A152" t="s">
        <v>20</v>
      </c>
      <c r="B152">
        <v>218</v>
      </c>
      <c r="E152" t="s">
        <v>14</v>
      </c>
      <c r="F152">
        <v>418</v>
      </c>
    </row>
    <row r="153" spans="1:6" x14ac:dyDescent="0.5">
      <c r="A153" t="s">
        <v>20</v>
      </c>
      <c r="B153">
        <v>6465</v>
      </c>
      <c r="E153" t="s">
        <v>14</v>
      </c>
      <c r="F153">
        <v>1439</v>
      </c>
    </row>
    <row r="154" spans="1:6" x14ac:dyDescent="0.5">
      <c r="A154" t="s">
        <v>20</v>
      </c>
      <c r="B154">
        <v>59</v>
      </c>
      <c r="E154" t="s">
        <v>14</v>
      </c>
      <c r="F154">
        <v>15</v>
      </c>
    </row>
    <row r="155" spans="1:6" x14ac:dyDescent="0.5">
      <c r="A155" t="s">
        <v>20</v>
      </c>
      <c r="B155">
        <v>88</v>
      </c>
      <c r="E155" t="s">
        <v>14</v>
      </c>
      <c r="F155">
        <v>1999</v>
      </c>
    </row>
    <row r="156" spans="1:6" x14ac:dyDescent="0.5">
      <c r="A156" t="s">
        <v>20</v>
      </c>
      <c r="B156">
        <v>1697</v>
      </c>
      <c r="E156" t="s">
        <v>14</v>
      </c>
      <c r="F156">
        <v>118</v>
      </c>
    </row>
    <row r="157" spans="1:6" x14ac:dyDescent="0.5">
      <c r="A157" t="s">
        <v>20</v>
      </c>
      <c r="B157">
        <v>92</v>
      </c>
      <c r="E157" t="s">
        <v>14</v>
      </c>
      <c r="F157">
        <v>162</v>
      </c>
    </row>
    <row r="158" spans="1:6" x14ac:dyDescent="0.5">
      <c r="A158" t="s">
        <v>20</v>
      </c>
      <c r="B158">
        <v>186</v>
      </c>
      <c r="E158" t="s">
        <v>14</v>
      </c>
      <c r="F158">
        <v>83</v>
      </c>
    </row>
    <row r="159" spans="1:6" x14ac:dyDescent="0.5">
      <c r="A159" t="s">
        <v>20</v>
      </c>
      <c r="B159">
        <v>138</v>
      </c>
      <c r="E159" t="s">
        <v>14</v>
      </c>
      <c r="F159">
        <v>747</v>
      </c>
    </row>
    <row r="160" spans="1:6" x14ac:dyDescent="0.5">
      <c r="A160" t="s">
        <v>20</v>
      </c>
      <c r="B160">
        <v>261</v>
      </c>
      <c r="E160" t="s">
        <v>14</v>
      </c>
      <c r="F160">
        <v>84</v>
      </c>
    </row>
    <row r="161" spans="1:6" x14ac:dyDescent="0.5">
      <c r="A161" t="s">
        <v>20</v>
      </c>
      <c r="B161">
        <v>107</v>
      </c>
      <c r="E161" t="s">
        <v>14</v>
      </c>
      <c r="F161">
        <v>91</v>
      </c>
    </row>
    <row r="162" spans="1:6" x14ac:dyDescent="0.5">
      <c r="A162" t="s">
        <v>20</v>
      </c>
      <c r="B162">
        <v>199</v>
      </c>
      <c r="E162" t="s">
        <v>14</v>
      </c>
      <c r="F162">
        <v>792</v>
      </c>
    </row>
    <row r="163" spans="1:6" x14ac:dyDescent="0.5">
      <c r="A163" t="s">
        <v>20</v>
      </c>
      <c r="B163">
        <v>5512</v>
      </c>
      <c r="E163" t="s">
        <v>14</v>
      </c>
      <c r="F163">
        <v>32</v>
      </c>
    </row>
    <row r="164" spans="1:6" x14ac:dyDescent="0.5">
      <c r="A164" t="s">
        <v>20</v>
      </c>
      <c r="B164">
        <v>86</v>
      </c>
      <c r="E164" t="s">
        <v>14</v>
      </c>
      <c r="F164">
        <v>186</v>
      </c>
    </row>
    <row r="165" spans="1:6" x14ac:dyDescent="0.5">
      <c r="A165" t="s">
        <v>20</v>
      </c>
      <c r="B165">
        <v>2768</v>
      </c>
      <c r="E165" t="s">
        <v>14</v>
      </c>
      <c r="F165">
        <v>605</v>
      </c>
    </row>
    <row r="166" spans="1:6" x14ac:dyDescent="0.5">
      <c r="A166" t="s">
        <v>20</v>
      </c>
      <c r="B166">
        <v>48</v>
      </c>
      <c r="E166" t="s">
        <v>14</v>
      </c>
      <c r="F166">
        <v>1</v>
      </c>
    </row>
    <row r="167" spans="1:6" x14ac:dyDescent="0.5">
      <c r="A167" t="s">
        <v>20</v>
      </c>
      <c r="B167">
        <v>87</v>
      </c>
      <c r="E167" t="s">
        <v>14</v>
      </c>
      <c r="F167">
        <v>31</v>
      </c>
    </row>
    <row r="168" spans="1:6" x14ac:dyDescent="0.5">
      <c r="A168" t="s">
        <v>20</v>
      </c>
      <c r="B168">
        <v>1894</v>
      </c>
      <c r="E168" t="s">
        <v>14</v>
      </c>
      <c r="F168">
        <v>1181</v>
      </c>
    </row>
    <row r="169" spans="1:6" x14ac:dyDescent="0.5">
      <c r="A169" t="s">
        <v>20</v>
      </c>
      <c r="B169">
        <v>282</v>
      </c>
      <c r="E169" t="s">
        <v>14</v>
      </c>
      <c r="F169">
        <v>39</v>
      </c>
    </row>
    <row r="170" spans="1:6" x14ac:dyDescent="0.5">
      <c r="A170" t="s">
        <v>20</v>
      </c>
      <c r="B170">
        <v>116</v>
      </c>
      <c r="E170" t="s">
        <v>14</v>
      </c>
      <c r="F170">
        <v>46</v>
      </c>
    </row>
    <row r="171" spans="1:6" x14ac:dyDescent="0.5">
      <c r="A171" t="s">
        <v>20</v>
      </c>
      <c r="B171">
        <v>83</v>
      </c>
      <c r="E171" t="s">
        <v>14</v>
      </c>
      <c r="F171">
        <v>105</v>
      </c>
    </row>
    <row r="172" spans="1:6" x14ac:dyDescent="0.5">
      <c r="A172" t="s">
        <v>20</v>
      </c>
      <c r="B172">
        <v>91</v>
      </c>
      <c r="E172" t="s">
        <v>14</v>
      </c>
      <c r="F172">
        <v>535</v>
      </c>
    </row>
    <row r="173" spans="1:6" x14ac:dyDescent="0.5">
      <c r="A173" t="s">
        <v>20</v>
      </c>
      <c r="B173">
        <v>546</v>
      </c>
      <c r="E173" t="s">
        <v>14</v>
      </c>
      <c r="F173">
        <v>16</v>
      </c>
    </row>
    <row r="174" spans="1:6" x14ac:dyDescent="0.5">
      <c r="A174" t="s">
        <v>20</v>
      </c>
      <c r="B174">
        <v>393</v>
      </c>
      <c r="E174" t="s">
        <v>14</v>
      </c>
      <c r="F174">
        <v>575</v>
      </c>
    </row>
    <row r="175" spans="1:6" x14ac:dyDescent="0.5">
      <c r="A175" t="s">
        <v>20</v>
      </c>
      <c r="B175">
        <v>133</v>
      </c>
      <c r="E175" t="s">
        <v>14</v>
      </c>
      <c r="F175">
        <v>1120</v>
      </c>
    </row>
    <row r="176" spans="1:6" x14ac:dyDescent="0.5">
      <c r="A176" t="s">
        <v>20</v>
      </c>
      <c r="B176">
        <v>254</v>
      </c>
      <c r="E176" t="s">
        <v>14</v>
      </c>
      <c r="F176">
        <v>113</v>
      </c>
    </row>
    <row r="177" spans="1:6" x14ac:dyDescent="0.5">
      <c r="A177" t="s">
        <v>20</v>
      </c>
      <c r="B177">
        <v>176</v>
      </c>
      <c r="E177" t="s">
        <v>14</v>
      </c>
      <c r="F177">
        <v>1538</v>
      </c>
    </row>
    <row r="178" spans="1:6" x14ac:dyDescent="0.5">
      <c r="A178" t="s">
        <v>20</v>
      </c>
      <c r="B178">
        <v>337</v>
      </c>
      <c r="E178" t="s">
        <v>14</v>
      </c>
      <c r="F178">
        <v>9</v>
      </c>
    </row>
    <row r="179" spans="1:6" x14ac:dyDescent="0.5">
      <c r="A179" t="s">
        <v>20</v>
      </c>
      <c r="B179">
        <v>107</v>
      </c>
      <c r="E179" t="s">
        <v>14</v>
      </c>
      <c r="F179">
        <v>554</v>
      </c>
    </row>
    <row r="180" spans="1:6" x14ac:dyDescent="0.5">
      <c r="A180" t="s">
        <v>20</v>
      </c>
      <c r="B180">
        <v>183</v>
      </c>
      <c r="E180" t="s">
        <v>14</v>
      </c>
      <c r="F180">
        <v>648</v>
      </c>
    </row>
    <row r="181" spans="1:6" x14ac:dyDescent="0.5">
      <c r="A181" t="s">
        <v>20</v>
      </c>
      <c r="B181">
        <v>72</v>
      </c>
      <c r="E181" t="s">
        <v>14</v>
      </c>
      <c r="F181">
        <v>21</v>
      </c>
    </row>
    <row r="182" spans="1:6" x14ac:dyDescent="0.5">
      <c r="A182" t="s">
        <v>20</v>
      </c>
      <c r="B182">
        <v>295</v>
      </c>
      <c r="E182" t="s">
        <v>14</v>
      </c>
      <c r="F182">
        <v>54</v>
      </c>
    </row>
    <row r="183" spans="1:6" x14ac:dyDescent="0.5">
      <c r="A183" t="s">
        <v>20</v>
      </c>
      <c r="B183">
        <v>142</v>
      </c>
      <c r="E183" t="s">
        <v>14</v>
      </c>
      <c r="F183">
        <v>120</v>
      </c>
    </row>
    <row r="184" spans="1:6" x14ac:dyDescent="0.5">
      <c r="A184" t="s">
        <v>20</v>
      </c>
      <c r="B184">
        <v>85</v>
      </c>
      <c r="E184" t="s">
        <v>14</v>
      </c>
      <c r="F184">
        <v>579</v>
      </c>
    </row>
    <row r="185" spans="1:6" x14ac:dyDescent="0.5">
      <c r="A185" t="s">
        <v>20</v>
      </c>
      <c r="B185">
        <v>659</v>
      </c>
      <c r="E185" t="s">
        <v>14</v>
      </c>
      <c r="F185">
        <v>2072</v>
      </c>
    </row>
    <row r="186" spans="1:6" x14ac:dyDescent="0.5">
      <c r="A186" t="s">
        <v>20</v>
      </c>
      <c r="B186">
        <v>121</v>
      </c>
      <c r="E186" t="s">
        <v>14</v>
      </c>
      <c r="F186">
        <v>0</v>
      </c>
    </row>
    <row r="187" spans="1:6" x14ac:dyDescent="0.5">
      <c r="A187" t="s">
        <v>20</v>
      </c>
      <c r="B187">
        <v>3742</v>
      </c>
      <c r="E187" t="s">
        <v>14</v>
      </c>
      <c r="F187">
        <v>1796</v>
      </c>
    </row>
    <row r="188" spans="1:6" x14ac:dyDescent="0.5">
      <c r="A188" t="s">
        <v>20</v>
      </c>
      <c r="B188">
        <v>223</v>
      </c>
      <c r="E188" t="s">
        <v>14</v>
      </c>
      <c r="F188">
        <v>62</v>
      </c>
    </row>
    <row r="189" spans="1:6" x14ac:dyDescent="0.5">
      <c r="A189" t="s">
        <v>20</v>
      </c>
      <c r="B189">
        <v>133</v>
      </c>
      <c r="E189" t="s">
        <v>14</v>
      </c>
      <c r="F189">
        <v>347</v>
      </c>
    </row>
    <row r="190" spans="1:6" x14ac:dyDescent="0.5">
      <c r="A190" t="s">
        <v>20</v>
      </c>
      <c r="B190">
        <v>5168</v>
      </c>
      <c r="E190" t="s">
        <v>14</v>
      </c>
      <c r="F190">
        <v>19</v>
      </c>
    </row>
    <row r="191" spans="1:6" x14ac:dyDescent="0.5">
      <c r="A191" t="s">
        <v>20</v>
      </c>
      <c r="B191">
        <v>307</v>
      </c>
      <c r="E191" t="s">
        <v>14</v>
      </c>
      <c r="F191">
        <v>1258</v>
      </c>
    </row>
    <row r="192" spans="1:6" x14ac:dyDescent="0.5">
      <c r="A192" t="s">
        <v>20</v>
      </c>
      <c r="B192">
        <v>2441</v>
      </c>
      <c r="E192" t="s">
        <v>14</v>
      </c>
      <c r="F192">
        <v>362</v>
      </c>
    </row>
    <row r="193" spans="1:6" x14ac:dyDescent="0.5">
      <c r="A193" t="s">
        <v>20</v>
      </c>
      <c r="B193">
        <v>1385</v>
      </c>
      <c r="E193" t="s">
        <v>14</v>
      </c>
      <c r="F193">
        <v>133</v>
      </c>
    </row>
    <row r="194" spans="1:6" x14ac:dyDescent="0.5">
      <c r="A194" t="s">
        <v>20</v>
      </c>
      <c r="B194">
        <v>190</v>
      </c>
      <c r="E194" t="s">
        <v>14</v>
      </c>
      <c r="F194">
        <v>846</v>
      </c>
    </row>
    <row r="195" spans="1:6" x14ac:dyDescent="0.5">
      <c r="A195" t="s">
        <v>20</v>
      </c>
      <c r="B195">
        <v>470</v>
      </c>
      <c r="E195" t="s">
        <v>14</v>
      </c>
      <c r="F195">
        <v>10</v>
      </c>
    </row>
    <row r="196" spans="1:6" x14ac:dyDescent="0.5">
      <c r="A196" t="s">
        <v>20</v>
      </c>
      <c r="B196">
        <v>253</v>
      </c>
      <c r="E196" t="s">
        <v>14</v>
      </c>
      <c r="F196">
        <v>191</v>
      </c>
    </row>
    <row r="197" spans="1:6" x14ac:dyDescent="0.5">
      <c r="A197" t="s">
        <v>20</v>
      </c>
      <c r="B197">
        <v>1113</v>
      </c>
      <c r="E197" t="s">
        <v>14</v>
      </c>
      <c r="F197">
        <v>1979</v>
      </c>
    </row>
    <row r="198" spans="1:6" x14ac:dyDescent="0.5">
      <c r="A198" t="s">
        <v>20</v>
      </c>
      <c r="B198">
        <v>2283</v>
      </c>
      <c r="E198" t="s">
        <v>14</v>
      </c>
      <c r="F198">
        <v>63</v>
      </c>
    </row>
    <row r="199" spans="1:6" x14ac:dyDescent="0.5">
      <c r="A199" t="s">
        <v>20</v>
      </c>
      <c r="B199">
        <v>1095</v>
      </c>
      <c r="E199" t="s">
        <v>14</v>
      </c>
      <c r="F199">
        <v>6080</v>
      </c>
    </row>
    <row r="200" spans="1:6" x14ac:dyDescent="0.5">
      <c r="A200" t="s">
        <v>20</v>
      </c>
      <c r="B200">
        <v>1690</v>
      </c>
      <c r="E200" t="s">
        <v>14</v>
      </c>
      <c r="F200">
        <v>80</v>
      </c>
    </row>
    <row r="201" spans="1:6" x14ac:dyDescent="0.5">
      <c r="A201" t="s">
        <v>20</v>
      </c>
      <c r="B201">
        <v>191</v>
      </c>
      <c r="E201" t="s">
        <v>14</v>
      </c>
      <c r="F201">
        <v>9</v>
      </c>
    </row>
    <row r="202" spans="1:6" x14ac:dyDescent="0.5">
      <c r="A202" t="s">
        <v>20</v>
      </c>
      <c r="B202">
        <v>2013</v>
      </c>
      <c r="E202" t="s">
        <v>14</v>
      </c>
      <c r="F202">
        <v>1784</v>
      </c>
    </row>
    <row r="203" spans="1:6" x14ac:dyDescent="0.5">
      <c r="A203" t="s">
        <v>20</v>
      </c>
      <c r="B203">
        <v>1703</v>
      </c>
      <c r="E203" t="s">
        <v>14</v>
      </c>
      <c r="F203">
        <v>243</v>
      </c>
    </row>
    <row r="204" spans="1:6" x14ac:dyDescent="0.5">
      <c r="A204" t="s">
        <v>20</v>
      </c>
      <c r="B204">
        <v>80</v>
      </c>
      <c r="E204" t="s">
        <v>14</v>
      </c>
      <c r="F204">
        <v>1296</v>
      </c>
    </row>
    <row r="205" spans="1:6" x14ac:dyDescent="0.5">
      <c r="A205" t="s">
        <v>20</v>
      </c>
      <c r="B205">
        <v>41</v>
      </c>
      <c r="E205" t="s">
        <v>14</v>
      </c>
      <c r="F205">
        <v>77</v>
      </c>
    </row>
    <row r="206" spans="1:6" x14ac:dyDescent="0.5">
      <c r="A206" t="s">
        <v>20</v>
      </c>
      <c r="B206">
        <v>187</v>
      </c>
      <c r="E206" t="s">
        <v>14</v>
      </c>
      <c r="F206">
        <v>395</v>
      </c>
    </row>
    <row r="207" spans="1:6" x14ac:dyDescent="0.5">
      <c r="A207" t="s">
        <v>20</v>
      </c>
      <c r="B207">
        <v>2875</v>
      </c>
      <c r="E207" t="s">
        <v>14</v>
      </c>
      <c r="F207">
        <v>49</v>
      </c>
    </row>
    <row r="208" spans="1:6" x14ac:dyDescent="0.5">
      <c r="A208" t="s">
        <v>20</v>
      </c>
      <c r="B208">
        <v>88</v>
      </c>
      <c r="E208" t="s">
        <v>14</v>
      </c>
      <c r="F208">
        <v>180</v>
      </c>
    </row>
    <row r="209" spans="1:6" x14ac:dyDescent="0.5">
      <c r="A209" t="s">
        <v>20</v>
      </c>
      <c r="B209">
        <v>191</v>
      </c>
      <c r="E209" t="s">
        <v>14</v>
      </c>
      <c r="F209">
        <v>2690</v>
      </c>
    </row>
    <row r="210" spans="1:6" x14ac:dyDescent="0.5">
      <c r="A210" t="s">
        <v>20</v>
      </c>
      <c r="B210">
        <v>139</v>
      </c>
      <c r="E210" t="s">
        <v>14</v>
      </c>
      <c r="F210">
        <v>2779</v>
      </c>
    </row>
    <row r="211" spans="1:6" x14ac:dyDescent="0.5">
      <c r="A211" t="s">
        <v>20</v>
      </c>
      <c r="B211">
        <v>186</v>
      </c>
      <c r="E211" t="s">
        <v>14</v>
      </c>
      <c r="F211">
        <v>92</v>
      </c>
    </row>
    <row r="212" spans="1:6" x14ac:dyDescent="0.5">
      <c r="A212" t="s">
        <v>20</v>
      </c>
      <c r="B212">
        <v>112</v>
      </c>
      <c r="E212" t="s">
        <v>14</v>
      </c>
      <c r="F212">
        <v>1028</v>
      </c>
    </row>
    <row r="213" spans="1:6" x14ac:dyDescent="0.5">
      <c r="A213" t="s">
        <v>20</v>
      </c>
      <c r="B213">
        <v>101</v>
      </c>
      <c r="E213" t="s">
        <v>14</v>
      </c>
      <c r="F213">
        <v>26</v>
      </c>
    </row>
    <row r="214" spans="1:6" x14ac:dyDescent="0.5">
      <c r="A214" t="s">
        <v>20</v>
      </c>
      <c r="B214">
        <v>206</v>
      </c>
      <c r="E214" t="s">
        <v>14</v>
      </c>
      <c r="F214">
        <v>1790</v>
      </c>
    </row>
    <row r="215" spans="1:6" x14ac:dyDescent="0.5">
      <c r="A215" t="s">
        <v>20</v>
      </c>
      <c r="B215">
        <v>154</v>
      </c>
      <c r="E215" t="s">
        <v>14</v>
      </c>
      <c r="F215">
        <v>37</v>
      </c>
    </row>
    <row r="216" spans="1:6" x14ac:dyDescent="0.5">
      <c r="A216" t="s">
        <v>20</v>
      </c>
      <c r="B216">
        <v>5966</v>
      </c>
      <c r="E216" t="s">
        <v>14</v>
      </c>
      <c r="F216">
        <v>35</v>
      </c>
    </row>
    <row r="217" spans="1:6" x14ac:dyDescent="0.5">
      <c r="A217" t="s">
        <v>20</v>
      </c>
      <c r="B217">
        <v>169</v>
      </c>
      <c r="E217" t="s">
        <v>14</v>
      </c>
      <c r="F217">
        <v>558</v>
      </c>
    </row>
    <row r="218" spans="1:6" x14ac:dyDescent="0.5">
      <c r="A218" t="s">
        <v>20</v>
      </c>
      <c r="B218">
        <v>2106</v>
      </c>
      <c r="E218" t="s">
        <v>14</v>
      </c>
      <c r="F218">
        <v>64</v>
      </c>
    </row>
    <row r="219" spans="1:6" x14ac:dyDescent="0.5">
      <c r="A219" t="s">
        <v>20</v>
      </c>
      <c r="B219">
        <v>131</v>
      </c>
      <c r="E219" t="s">
        <v>14</v>
      </c>
      <c r="F219">
        <v>245</v>
      </c>
    </row>
    <row r="220" spans="1:6" x14ac:dyDescent="0.5">
      <c r="A220" t="s">
        <v>20</v>
      </c>
      <c r="B220">
        <v>84</v>
      </c>
      <c r="E220" t="s">
        <v>14</v>
      </c>
      <c r="F220">
        <v>71</v>
      </c>
    </row>
    <row r="221" spans="1:6" x14ac:dyDescent="0.5">
      <c r="A221" t="s">
        <v>20</v>
      </c>
      <c r="B221">
        <v>155</v>
      </c>
      <c r="E221" t="s">
        <v>14</v>
      </c>
      <c r="F221">
        <v>42</v>
      </c>
    </row>
    <row r="222" spans="1:6" x14ac:dyDescent="0.5">
      <c r="A222" t="s">
        <v>20</v>
      </c>
      <c r="B222">
        <v>189</v>
      </c>
      <c r="E222" t="s">
        <v>14</v>
      </c>
      <c r="F222">
        <v>156</v>
      </c>
    </row>
    <row r="223" spans="1:6" x14ac:dyDescent="0.5">
      <c r="A223" t="s">
        <v>20</v>
      </c>
      <c r="B223">
        <v>4799</v>
      </c>
      <c r="E223" t="s">
        <v>14</v>
      </c>
      <c r="F223">
        <v>1368</v>
      </c>
    </row>
    <row r="224" spans="1:6" x14ac:dyDescent="0.5">
      <c r="A224" t="s">
        <v>20</v>
      </c>
      <c r="B224">
        <v>1137</v>
      </c>
      <c r="E224" t="s">
        <v>14</v>
      </c>
      <c r="F224">
        <v>102</v>
      </c>
    </row>
    <row r="225" spans="1:6" x14ac:dyDescent="0.5">
      <c r="A225" t="s">
        <v>20</v>
      </c>
      <c r="B225">
        <v>1152</v>
      </c>
      <c r="E225" t="s">
        <v>14</v>
      </c>
      <c r="F225">
        <v>86</v>
      </c>
    </row>
    <row r="226" spans="1:6" x14ac:dyDescent="0.5">
      <c r="A226" t="s">
        <v>20</v>
      </c>
      <c r="B226">
        <v>50</v>
      </c>
      <c r="E226" t="s">
        <v>14</v>
      </c>
      <c r="F226">
        <v>253</v>
      </c>
    </row>
    <row r="227" spans="1:6" x14ac:dyDescent="0.5">
      <c r="A227" t="s">
        <v>20</v>
      </c>
      <c r="B227">
        <v>3059</v>
      </c>
      <c r="E227" t="s">
        <v>14</v>
      </c>
      <c r="F227">
        <v>157</v>
      </c>
    </row>
    <row r="228" spans="1:6" x14ac:dyDescent="0.5">
      <c r="A228" t="s">
        <v>20</v>
      </c>
      <c r="B228">
        <v>34</v>
      </c>
      <c r="E228" t="s">
        <v>14</v>
      </c>
      <c r="F228">
        <v>183</v>
      </c>
    </row>
    <row r="229" spans="1:6" x14ac:dyDescent="0.5">
      <c r="A229" t="s">
        <v>20</v>
      </c>
      <c r="B229">
        <v>220</v>
      </c>
      <c r="E229" t="s">
        <v>14</v>
      </c>
      <c r="F229">
        <v>82</v>
      </c>
    </row>
    <row r="230" spans="1:6" x14ac:dyDescent="0.5">
      <c r="A230" t="s">
        <v>20</v>
      </c>
      <c r="B230">
        <v>1604</v>
      </c>
      <c r="E230" t="s">
        <v>14</v>
      </c>
      <c r="F230">
        <v>1</v>
      </c>
    </row>
    <row r="231" spans="1:6" x14ac:dyDescent="0.5">
      <c r="A231" t="s">
        <v>20</v>
      </c>
      <c r="B231">
        <v>454</v>
      </c>
      <c r="E231" t="s">
        <v>14</v>
      </c>
      <c r="F231">
        <v>1198</v>
      </c>
    </row>
    <row r="232" spans="1:6" x14ac:dyDescent="0.5">
      <c r="A232" t="s">
        <v>20</v>
      </c>
      <c r="B232">
        <v>123</v>
      </c>
      <c r="E232" t="s">
        <v>14</v>
      </c>
      <c r="F232">
        <v>648</v>
      </c>
    </row>
    <row r="233" spans="1:6" x14ac:dyDescent="0.5">
      <c r="A233" t="s">
        <v>20</v>
      </c>
      <c r="B233">
        <v>299</v>
      </c>
      <c r="E233" t="s">
        <v>14</v>
      </c>
      <c r="F233">
        <v>64</v>
      </c>
    </row>
    <row r="234" spans="1:6" x14ac:dyDescent="0.5">
      <c r="A234" t="s">
        <v>20</v>
      </c>
      <c r="B234">
        <v>2237</v>
      </c>
      <c r="E234" t="s">
        <v>14</v>
      </c>
      <c r="F234">
        <v>62</v>
      </c>
    </row>
    <row r="235" spans="1:6" x14ac:dyDescent="0.5">
      <c r="A235" t="s">
        <v>20</v>
      </c>
      <c r="B235">
        <v>645</v>
      </c>
      <c r="E235" t="s">
        <v>14</v>
      </c>
      <c r="F235">
        <v>750</v>
      </c>
    </row>
    <row r="236" spans="1:6" x14ac:dyDescent="0.5">
      <c r="A236" t="s">
        <v>20</v>
      </c>
      <c r="B236">
        <v>484</v>
      </c>
      <c r="E236" t="s">
        <v>14</v>
      </c>
      <c r="F236">
        <v>105</v>
      </c>
    </row>
    <row r="237" spans="1:6" x14ac:dyDescent="0.5">
      <c r="A237" t="s">
        <v>20</v>
      </c>
      <c r="B237">
        <v>154</v>
      </c>
      <c r="E237" t="s">
        <v>14</v>
      </c>
      <c r="F237">
        <v>2604</v>
      </c>
    </row>
    <row r="238" spans="1:6" x14ac:dyDescent="0.5">
      <c r="A238" t="s">
        <v>20</v>
      </c>
      <c r="B238">
        <v>82</v>
      </c>
      <c r="E238" t="s">
        <v>14</v>
      </c>
      <c r="F238">
        <v>65</v>
      </c>
    </row>
    <row r="239" spans="1:6" x14ac:dyDescent="0.5">
      <c r="A239" t="s">
        <v>20</v>
      </c>
      <c r="B239">
        <v>134</v>
      </c>
      <c r="E239" t="s">
        <v>14</v>
      </c>
      <c r="F239">
        <v>94</v>
      </c>
    </row>
    <row r="240" spans="1:6" x14ac:dyDescent="0.5">
      <c r="A240" t="s">
        <v>20</v>
      </c>
      <c r="B240">
        <v>5203</v>
      </c>
      <c r="E240" t="s">
        <v>14</v>
      </c>
      <c r="F240">
        <v>257</v>
      </c>
    </row>
    <row r="241" spans="1:6" x14ac:dyDescent="0.5">
      <c r="A241" t="s">
        <v>20</v>
      </c>
      <c r="B241">
        <v>94</v>
      </c>
      <c r="E241" t="s">
        <v>14</v>
      </c>
      <c r="F241">
        <v>2928</v>
      </c>
    </row>
    <row r="242" spans="1:6" x14ac:dyDescent="0.5">
      <c r="A242" t="s">
        <v>20</v>
      </c>
      <c r="B242">
        <v>205</v>
      </c>
      <c r="E242" t="s">
        <v>14</v>
      </c>
      <c r="F242">
        <v>4697</v>
      </c>
    </row>
    <row r="243" spans="1:6" x14ac:dyDescent="0.5">
      <c r="A243" t="s">
        <v>20</v>
      </c>
      <c r="B243">
        <v>92</v>
      </c>
      <c r="E243" t="s">
        <v>14</v>
      </c>
      <c r="F243">
        <v>2915</v>
      </c>
    </row>
    <row r="244" spans="1:6" x14ac:dyDescent="0.5">
      <c r="A244" t="s">
        <v>20</v>
      </c>
      <c r="B244">
        <v>219</v>
      </c>
      <c r="E244" t="s">
        <v>14</v>
      </c>
      <c r="F244">
        <v>18</v>
      </c>
    </row>
    <row r="245" spans="1:6" x14ac:dyDescent="0.5">
      <c r="A245" t="s">
        <v>20</v>
      </c>
      <c r="B245">
        <v>2526</v>
      </c>
      <c r="E245" t="s">
        <v>14</v>
      </c>
      <c r="F245">
        <v>602</v>
      </c>
    </row>
    <row r="246" spans="1:6" x14ac:dyDescent="0.5">
      <c r="A246" t="s">
        <v>20</v>
      </c>
      <c r="B246">
        <v>94</v>
      </c>
      <c r="E246" t="s">
        <v>14</v>
      </c>
      <c r="F246">
        <v>1</v>
      </c>
    </row>
    <row r="247" spans="1:6" x14ac:dyDescent="0.5">
      <c r="A247" t="s">
        <v>20</v>
      </c>
      <c r="B247">
        <v>1713</v>
      </c>
      <c r="E247" t="s">
        <v>14</v>
      </c>
      <c r="F247">
        <v>3868</v>
      </c>
    </row>
    <row r="248" spans="1:6" x14ac:dyDescent="0.5">
      <c r="A248" t="s">
        <v>20</v>
      </c>
      <c r="B248">
        <v>249</v>
      </c>
      <c r="E248" t="s">
        <v>14</v>
      </c>
      <c r="F248">
        <v>504</v>
      </c>
    </row>
    <row r="249" spans="1:6" x14ac:dyDescent="0.5">
      <c r="A249" t="s">
        <v>20</v>
      </c>
      <c r="B249">
        <v>192</v>
      </c>
      <c r="E249" t="s">
        <v>14</v>
      </c>
      <c r="F249">
        <v>14</v>
      </c>
    </row>
    <row r="250" spans="1:6" x14ac:dyDescent="0.5">
      <c r="A250" t="s">
        <v>20</v>
      </c>
      <c r="B250">
        <v>247</v>
      </c>
      <c r="E250" t="s">
        <v>14</v>
      </c>
      <c r="F250">
        <v>750</v>
      </c>
    </row>
    <row r="251" spans="1:6" x14ac:dyDescent="0.5">
      <c r="A251" t="s">
        <v>20</v>
      </c>
      <c r="B251">
        <v>2293</v>
      </c>
      <c r="E251" t="s">
        <v>14</v>
      </c>
      <c r="F251">
        <v>77</v>
      </c>
    </row>
    <row r="252" spans="1:6" x14ac:dyDescent="0.5">
      <c r="A252" t="s">
        <v>20</v>
      </c>
      <c r="B252">
        <v>3131</v>
      </c>
      <c r="E252" t="s">
        <v>14</v>
      </c>
      <c r="F252">
        <v>752</v>
      </c>
    </row>
    <row r="253" spans="1:6" x14ac:dyDescent="0.5">
      <c r="A253" t="s">
        <v>20</v>
      </c>
      <c r="B253">
        <v>143</v>
      </c>
      <c r="E253" t="s">
        <v>14</v>
      </c>
      <c r="F253">
        <v>131</v>
      </c>
    </row>
    <row r="254" spans="1:6" x14ac:dyDescent="0.5">
      <c r="A254" t="s">
        <v>20</v>
      </c>
      <c r="B254">
        <v>296</v>
      </c>
      <c r="E254" t="s">
        <v>14</v>
      </c>
      <c r="F254">
        <v>87</v>
      </c>
    </row>
    <row r="255" spans="1:6" x14ac:dyDescent="0.5">
      <c r="A255" t="s">
        <v>20</v>
      </c>
      <c r="B255">
        <v>170</v>
      </c>
      <c r="E255" t="s">
        <v>14</v>
      </c>
      <c r="F255">
        <v>1063</v>
      </c>
    </row>
    <row r="256" spans="1:6" x14ac:dyDescent="0.5">
      <c r="A256" t="s">
        <v>20</v>
      </c>
      <c r="B256">
        <v>86</v>
      </c>
      <c r="E256" t="s">
        <v>14</v>
      </c>
      <c r="F256">
        <v>76</v>
      </c>
    </row>
    <row r="257" spans="1:6" x14ac:dyDescent="0.5">
      <c r="A257" t="s">
        <v>20</v>
      </c>
      <c r="B257">
        <v>6286</v>
      </c>
      <c r="E257" t="s">
        <v>14</v>
      </c>
      <c r="F257">
        <v>4428</v>
      </c>
    </row>
    <row r="258" spans="1:6" x14ac:dyDescent="0.5">
      <c r="A258" t="s">
        <v>20</v>
      </c>
      <c r="B258">
        <v>3727</v>
      </c>
      <c r="E258" t="s">
        <v>14</v>
      </c>
      <c r="F258">
        <v>58</v>
      </c>
    </row>
    <row r="259" spans="1:6" x14ac:dyDescent="0.5">
      <c r="A259" t="s">
        <v>20</v>
      </c>
      <c r="B259">
        <v>1605</v>
      </c>
      <c r="E259" t="s">
        <v>14</v>
      </c>
      <c r="F259">
        <v>111</v>
      </c>
    </row>
    <row r="260" spans="1:6" x14ac:dyDescent="0.5">
      <c r="A260" t="s">
        <v>20</v>
      </c>
      <c r="B260">
        <v>2120</v>
      </c>
      <c r="E260" t="s">
        <v>14</v>
      </c>
      <c r="F260">
        <v>2955</v>
      </c>
    </row>
    <row r="261" spans="1:6" x14ac:dyDescent="0.5">
      <c r="A261" t="s">
        <v>20</v>
      </c>
      <c r="B261">
        <v>50</v>
      </c>
      <c r="E261" t="s">
        <v>14</v>
      </c>
      <c r="F261">
        <v>1657</v>
      </c>
    </row>
    <row r="262" spans="1:6" x14ac:dyDescent="0.5">
      <c r="A262" t="s">
        <v>20</v>
      </c>
      <c r="B262">
        <v>2080</v>
      </c>
      <c r="E262" t="s">
        <v>14</v>
      </c>
      <c r="F262">
        <v>926</v>
      </c>
    </row>
    <row r="263" spans="1:6" x14ac:dyDescent="0.5">
      <c r="A263" t="s">
        <v>20</v>
      </c>
      <c r="B263">
        <v>2105</v>
      </c>
      <c r="E263" t="s">
        <v>14</v>
      </c>
      <c r="F263">
        <v>77</v>
      </c>
    </row>
    <row r="264" spans="1:6" x14ac:dyDescent="0.5">
      <c r="A264" t="s">
        <v>20</v>
      </c>
      <c r="B264">
        <v>2436</v>
      </c>
      <c r="E264" t="s">
        <v>14</v>
      </c>
      <c r="F264">
        <v>1748</v>
      </c>
    </row>
    <row r="265" spans="1:6" x14ac:dyDescent="0.5">
      <c r="A265" t="s">
        <v>20</v>
      </c>
      <c r="B265">
        <v>80</v>
      </c>
      <c r="E265" t="s">
        <v>14</v>
      </c>
      <c r="F265">
        <v>79</v>
      </c>
    </row>
    <row r="266" spans="1:6" x14ac:dyDescent="0.5">
      <c r="A266" t="s">
        <v>20</v>
      </c>
      <c r="B266">
        <v>42</v>
      </c>
      <c r="E266" t="s">
        <v>14</v>
      </c>
      <c r="F266">
        <v>889</v>
      </c>
    </row>
    <row r="267" spans="1:6" x14ac:dyDescent="0.5">
      <c r="A267" t="s">
        <v>20</v>
      </c>
      <c r="B267">
        <v>139</v>
      </c>
      <c r="E267" t="s">
        <v>14</v>
      </c>
      <c r="F267">
        <v>56</v>
      </c>
    </row>
    <row r="268" spans="1:6" x14ac:dyDescent="0.5">
      <c r="A268" t="s">
        <v>20</v>
      </c>
      <c r="B268">
        <v>159</v>
      </c>
      <c r="E268" t="s">
        <v>14</v>
      </c>
      <c r="F268">
        <v>1</v>
      </c>
    </row>
    <row r="269" spans="1:6" x14ac:dyDescent="0.5">
      <c r="A269" t="s">
        <v>20</v>
      </c>
      <c r="B269">
        <v>381</v>
      </c>
      <c r="E269" t="s">
        <v>14</v>
      </c>
      <c r="F269">
        <v>83</v>
      </c>
    </row>
    <row r="270" spans="1:6" x14ac:dyDescent="0.5">
      <c r="A270" t="s">
        <v>20</v>
      </c>
      <c r="B270">
        <v>194</v>
      </c>
      <c r="E270" t="s">
        <v>14</v>
      </c>
      <c r="F270">
        <v>2025</v>
      </c>
    </row>
    <row r="271" spans="1:6" x14ac:dyDescent="0.5">
      <c r="A271" t="s">
        <v>20</v>
      </c>
      <c r="B271">
        <v>106</v>
      </c>
      <c r="E271" t="s">
        <v>14</v>
      </c>
      <c r="F271">
        <v>14</v>
      </c>
    </row>
    <row r="272" spans="1:6" x14ac:dyDescent="0.5">
      <c r="A272" t="s">
        <v>20</v>
      </c>
      <c r="B272">
        <v>142</v>
      </c>
      <c r="E272" t="s">
        <v>14</v>
      </c>
      <c r="F272">
        <v>656</v>
      </c>
    </row>
    <row r="273" spans="1:6" x14ac:dyDescent="0.5">
      <c r="A273" t="s">
        <v>20</v>
      </c>
      <c r="B273">
        <v>211</v>
      </c>
      <c r="E273" t="s">
        <v>14</v>
      </c>
      <c r="F273">
        <v>1596</v>
      </c>
    </row>
    <row r="274" spans="1:6" x14ac:dyDescent="0.5">
      <c r="A274" t="s">
        <v>20</v>
      </c>
      <c r="B274">
        <v>2756</v>
      </c>
      <c r="E274" t="s">
        <v>14</v>
      </c>
      <c r="F274">
        <v>10</v>
      </c>
    </row>
    <row r="275" spans="1:6" x14ac:dyDescent="0.5">
      <c r="A275" t="s">
        <v>20</v>
      </c>
      <c r="B275">
        <v>173</v>
      </c>
      <c r="E275" t="s">
        <v>14</v>
      </c>
      <c r="F275">
        <v>1121</v>
      </c>
    </row>
    <row r="276" spans="1:6" x14ac:dyDescent="0.5">
      <c r="A276" t="s">
        <v>20</v>
      </c>
      <c r="B276">
        <v>87</v>
      </c>
      <c r="E276" t="s">
        <v>14</v>
      </c>
      <c r="F276">
        <v>15</v>
      </c>
    </row>
    <row r="277" spans="1:6" x14ac:dyDescent="0.5">
      <c r="A277" t="s">
        <v>20</v>
      </c>
      <c r="B277">
        <v>1572</v>
      </c>
      <c r="E277" t="s">
        <v>14</v>
      </c>
      <c r="F277">
        <v>191</v>
      </c>
    </row>
    <row r="278" spans="1:6" x14ac:dyDescent="0.5">
      <c r="A278" t="s">
        <v>20</v>
      </c>
      <c r="B278">
        <v>2346</v>
      </c>
      <c r="E278" t="s">
        <v>14</v>
      </c>
      <c r="F278">
        <v>16</v>
      </c>
    </row>
    <row r="279" spans="1:6" x14ac:dyDescent="0.5">
      <c r="A279" t="s">
        <v>20</v>
      </c>
      <c r="B279">
        <v>115</v>
      </c>
      <c r="E279" t="s">
        <v>14</v>
      </c>
      <c r="F279">
        <v>17</v>
      </c>
    </row>
    <row r="280" spans="1:6" x14ac:dyDescent="0.5">
      <c r="A280" t="s">
        <v>20</v>
      </c>
      <c r="B280">
        <v>85</v>
      </c>
      <c r="E280" t="s">
        <v>14</v>
      </c>
      <c r="F280">
        <v>34</v>
      </c>
    </row>
    <row r="281" spans="1:6" x14ac:dyDescent="0.5">
      <c r="A281" t="s">
        <v>20</v>
      </c>
      <c r="B281">
        <v>144</v>
      </c>
      <c r="E281" t="s">
        <v>14</v>
      </c>
      <c r="F281">
        <v>1</v>
      </c>
    </row>
    <row r="282" spans="1:6" x14ac:dyDescent="0.5">
      <c r="A282" t="s">
        <v>20</v>
      </c>
      <c r="B282">
        <v>2443</v>
      </c>
      <c r="E282" t="s">
        <v>14</v>
      </c>
      <c r="F282">
        <v>1274</v>
      </c>
    </row>
    <row r="283" spans="1:6" x14ac:dyDescent="0.5">
      <c r="A283" t="s">
        <v>20</v>
      </c>
      <c r="B283">
        <v>64</v>
      </c>
      <c r="E283" t="s">
        <v>14</v>
      </c>
      <c r="F283">
        <v>210</v>
      </c>
    </row>
    <row r="284" spans="1:6" x14ac:dyDescent="0.5">
      <c r="A284" t="s">
        <v>20</v>
      </c>
      <c r="B284">
        <v>268</v>
      </c>
      <c r="E284" t="s">
        <v>14</v>
      </c>
      <c r="F284">
        <v>248</v>
      </c>
    </row>
    <row r="285" spans="1:6" x14ac:dyDescent="0.5">
      <c r="A285" t="s">
        <v>20</v>
      </c>
      <c r="B285">
        <v>195</v>
      </c>
      <c r="E285" t="s">
        <v>14</v>
      </c>
      <c r="F285">
        <v>513</v>
      </c>
    </row>
    <row r="286" spans="1:6" x14ac:dyDescent="0.5">
      <c r="A286" t="s">
        <v>20</v>
      </c>
      <c r="B286">
        <v>186</v>
      </c>
      <c r="E286" t="s">
        <v>14</v>
      </c>
      <c r="F286">
        <v>3410</v>
      </c>
    </row>
    <row r="287" spans="1:6" x14ac:dyDescent="0.5">
      <c r="A287" t="s">
        <v>20</v>
      </c>
      <c r="B287">
        <v>460</v>
      </c>
      <c r="E287" t="s">
        <v>14</v>
      </c>
      <c r="F287">
        <v>10</v>
      </c>
    </row>
    <row r="288" spans="1:6" x14ac:dyDescent="0.5">
      <c r="A288" t="s">
        <v>20</v>
      </c>
      <c r="B288">
        <v>2528</v>
      </c>
      <c r="E288" t="s">
        <v>14</v>
      </c>
      <c r="F288">
        <v>2201</v>
      </c>
    </row>
    <row r="289" spans="1:6" x14ac:dyDescent="0.5">
      <c r="A289" t="s">
        <v>20</v>
      </c>
      <c r="B289">
        <v>3657</v>
      </c>
      <c r="E289" t="s">
        <v>14</v>
      </c>
      <c r="F289">
        <v>676</v>
      </c>
    </row>
    <row r="290" spans="1:6" x14ac:dyDescent="0.5">
      <c r="A290" t="s">
        <v>20</v>
      </c>
      <c r="B290">
        <v>131</v>
      </c>
      <c r="E290" t="s">
        <v>14</v>
      </c>
      <c r="F290">
        <v>831</v>
      </c>
    </row>
    <row r="291" spans="1:6" x14ac:dyDescent="0.5">
      <c r="A291" t="s">
        <v>20</v>
      </c>
      <c r="B291">
        <v>239</v>
      </c>
      <c r="E291" t="s">
        <v>14</v>
      </c>
      <c r="F291">
        <v>859</v>
      </c>
    </row>
    <row r="292" spans="1:6" x14ac:dyDescent="0.5">
      <c r="A292" t="s">
        <v>20</v>
      </c>
      <c r="B292">
        <v>78</v>
      </c>
      <c r="E292" t="s">
        <v>14</v>
      </c>
      <c r="F292">
        <v>45</v>
      </c>
    </row>
    <row r="293" spans="1:6" x14ac:dyDescent="0.5">
      <c r="A293" t="s">
        <v>20</v>
      </c>
      <c r="B293">
        <v>1773</v>
      </c>
      <c r="E293" t="s">
        <v>14</v>
      </c>
      <c r="F293">
        <v>6</v>
      </c>
    </row>
    <row r="294" spans="1:6" x14ac:dyDescent="0.5">
      <c r="A294" t="s">
        <v>20</v>
      </c>
      <c r="B294">
        <v>32</v>
      </c>
      <c r="E294" t="s">
        <v>14</v>
      </c>
      <c r="F294">
        <v>7</v>
      </c>
    </row>
    <row r="295" spans="1:6" x14ac:dyDescent="0.5">
      <c r="A295" t="s">
        <v>20</v>
      </c>
      <c r="B295">
        <v>369</v>
      </c>
      <c r="E295" t="s">
        <v>14</v>
      </c>
      <c r="F295">
        <v>31</v>
      </c>
    </row>
    <row r="296" spans="1:6" x14ac:dyDescent="0.5">
      <c r="A296" t="s">
        <v>20</v>
      </c>
      <c r="B296">
        <v>89</v>
      </c>
      <c r="E296" t="s">
        <v>14</v>
      </c>
      <c r="F296">
        <v>78</v>
      </c>
    </row>
    <row r="297" spans="1:6" x14ac:dyDescent="0.5">
      <c r="A297" t="s">
        <v>20</v>
      </c>
      <c r="B297">
        <v>147</v>
      </c>
      <c r="E297" t="s">
        <v>14</v>
      </c>
      <c r="F297">
        <v>1225</v>
      </c>
    </row>
    <row r="298" spans="1:6" x14ac:dyDescent="0.5">
      <c r="A298" t="s">
        <v>20</v>
      </c>
      <c r="B298">
        <v>126</v>
      </c>
      <c r="E298" t="s">
        <v>14</v>
      </c>
      <c r="F298">
        <v>1</v>
      </c>
    </row>
    <row r="299" spans="1:6" x14ac:dyDescent="0.5">
      <c r="A299" t="s">
        <v>20</v>
      </c>
      <c r="B299">
        <v>2218</v>
      </c>
      <c r="E299" t="s">
        <v>14</v>
      </c>
      <c r="F299">
        <v>67</v>
      </c>
    </row>
    <row r="300" spans="1:6" x14ac:dyDescent="0.5">
      <c r="A300" t="s">
        <v>20</v>
      </c>
      <c r="B300">
        <v>202</v>
      </c>
      <c r="E300" t="s">
        <v>14</v>
      </c>
      <c r="F300">
        <v>19</v>
      </c>
    </row>
    <row r="301" spans="1:6" x14ac:dyDescent="0.5">
      <c r="A301" t="s">
        <v>20</v>
      </c>
      <c r="B301">
        <v>140</v>
      </c>
      <c r="E301" t="s">
        <v>14</v>
      </c>
      <c r="F301">
        <v>2108</v>
      </c>
    </row>
    <row r="302" spans="1:6" x14ac:dyDescent="0.5">
      <c r="A302" t="s">
        <v>20</v>
      </c>
      <c r="B302">
        <v>1052</v>
      </c>
      <c r="E302" t="s">
        <v>14</v>
      </c>
      <c r="F302">
        <v>679</v>
      </c>
    </row>
    <row r="303" spans="1:6" x14ac:dyDescent="0.5">
      <c r="A303" t="s">
        <v>20</v>
      </c>
      <c r="B303">
        <v>247</v>
      </c>
      <c r="E303" t="s">
        <v>14</v>
      </c>
      <c r="F303">
        <v>36</v>
      </c>
    </row>
    <row r="304" spans="1:6" x14ac:dyDescent="0.5">
      <c r="A304" t="s">
        <v>20</v>
      </c>
      <c r="B304">
        <v>84</v>
      </c>
      <c r="E304" t="s">
        <v>14</v>
      </c>
      <c r="F304">
        <v>47</v>
      </c>
    </row>
    <row r="305" spans="1:6" x14ac:dyDescent="0.5">
      <c r="A305" t="s">
        <v>20</v>
      </c>
      <c r="B305">
        <v>88</v>
      </c>
      <c r="E305" t="s">
        <v>14</v>
      </c>
      <c r="F305">
        <v>70</v>
      </c>
    </row>
    <row r="306" spans="1:6" x14ac:dyDescent="0.5">
      <c r="A306" t="s">
        <v>20</v>
      </c>
      <c r="B306">
        <v>156</v>
      </c>
      <c r="E306" t="s">
        <v>14</v>
      </c>
      <c r="F306">
        <v>154</v>
      </c>
    </row>
    <row r="307" spans="1:6" x14ac:dyDescent="0.5">
      <c r="A307" t="s">
        <v>20</v>
      </c>
      <c r="B307">
        <v>2985</v>
      </c>
      <c r="E307" t="s">
        <v>14</v>
      </c>
      <c r="F307">
        <v>22</v>
      </c>
    </row>
    <row r="308" spans="1:6" x14ac:dyDescent="0.5">
      <c r="A308" t="s">
        <v>20</v>
      </c>
      <c r="B308">
        <v>762</v>
      </c>
      <c r="E308" t="s">
        <v>14</v>
      </c>
      <c r="F308">
        <v>1758</v>
      </c>
    </row>
    <row r="309" spans="1:6" x14ac:dyDescent="0.5">
      <c r="A309" t="s">
        <v>20</v>
      </c>
      <c r="B309">
        <v>554</v>
      </c>
      <c r="E309" t="s">
        <v>14</v>
      </c>
      <c r="F309">
        <v>94</v>
      </c>
    </row>
    <row r="310" spans="1:6" x14ac:dyDescent="0.5">
      <c r="A310" t="s">
        <v>20</v>
      </c>
      <c r="B310">
        <v>135</v>
      </c>
      <c r="E310" t="s">
        <v>14</v>
      </c>
      <c r="F310">
        <v>33</v>
      </c>
    </row>
    <row r="311" spans="1:6" x14ac:dyDescent="0.5">
      <c r="A311" t="s">
        <v>20</v>
      </c>
      <c r="B311">
        <v>122</v>
      </c>
      <c r="E311" t="s">
        <v>14</v>
      </c>
      <c r="F311">
        <v>1</v>
      </c>
    </row>
    <row r="312" spans="1:6" x14ac:dyDescent="0.5">
      <c r="A312" t="s">
        <v>20</v>
      </c>
      <c r="B312">
        <v>221</v>
      </c>
      <c r="E312" t="s">
        <v>14</v>
      </c>
      <c r="F312">
        <v>31</v>
      </c>
    </row>
    <row r="313" spans="1:6" x14ac:dyDescent="0.5">
      <c r="A313" t="s">
        <v>20</v>
      </c>
      <c r="B313">
        <v>126</v>
      </c>
      <c r="E313" t="s">
        <v>14</v>
      </c>
      <c r="F313">
        <v>35</v>
      </c>
    </row>
    <row r="314" spans="1:6" x14ac:dyDescent="0.5">
      <c r="A314" t="s">
        <v>20</v>
      </c>
      <c r="B314">
        <v>1022</v>
      </c>
      <c r="E314" t="s">
        <v>14</v>
      </c>
      <c r="F314">
        <v>63</v>
      </c>
    </row>
    <row r="315" spans="1:6" x14ac:dyDescent="0.5">
      <c r="A315" t="s">
        <v>20</v>
      </c>
      <c r="B315">
        <v>3177</v>
      </c>
      <c r="E315" t="s">
        <v>14</v>
      </c>
      <c r="F315">
        <v>526</v>
      </c>
    </row>
    <row r="316" spans="1:6" x14ac:dyDescent="0.5">
      <c r="A316" t="s">
        <v>20</v>
      </c>
      <c r="B316">
        <v>198</v>
      </c>
      <c r="E316" t="s">
        <v>14</v>
      </c>
      <c r="F316">
        <v>121</v>
      </c>
    </row>
    <row r="317" spans="1:6" x14ac:dyDescent="0.5">
      <c r="A317" t="s">
        <v>20</v>
      </c>
      <c r="B317">
        <v>85</v>
      </c>
      <c r="E317" t="s">
        <v>14</v>
      </c>
      <c r="F317">
        <v>67</v>
      </c>
    </row>
    <row r="318" spans="1:6" x14ac:dyDescent="0.5">
      <c r="A318" t="s">
        <v>20</v>
      </c>
      <c r="B318">
        <v>3596</v>
      </c>
      <c r="E318" t="s">
        <v>14</v>
      </c>
      <c r="F318">
        <v>57</v>
      </c>
    </row>
    <row r="319" spans="1:6" x14ac:dyDescent="0.5">
      <c r="A319" t="s">
        <v>20</v>
      </c>
      <c r="B319">
        <v>244</v>
      </c>
      <c r="E319" t="s">
        <v>14</v>
      </c>
      <c r="F319">
        <v>1229</v>
      </c>
    </row>
    <row r="320" spans="1:6" x14ac:dyDescent="0.5">
      <c r="A320" t="s">
        <v>20</v>
      </c>
      <c r="B320">
        <v>5180</v>
      </c>
      <c r="E320" t="s">
        <v>14</v>
      </c>
      <c r="F320">
        <v>12</v>
      </c>
    </row>
    <row r="321" spans="1:6" x14ac:dyDescent="0.5">
      <c r="A321" t="s">
        <v>20</v>
      </c>
      <c r="B321">
        <v>589</v>
      </c>
      <c r="E321" t="s">
        <v>14</v>
      </c>
      <c r="F321">
        <v>452</v>
      </c>
    </row>
    <row r="322" spans="1:6" x14ac:dyDescent="0.5">
      <c r="A322" t="s">
        <v>20</v>
      </c>
      <c r="B322">
        <v>2725</v>
      </c>
      <c r="E322" t="s">
        <v>14</v>
      </c>
      <c r="F322">
        <v>1886</v>
      </c>
    </row>
    <row r="323" spans="1:6" x14ac:dyDescent="0.5">
      <c r="A323" t="s">
        <v>20</v>
      </c>
      <c r="B323">
        <v>300</v>
      </c>
      <c r="E323" t="s">
        <v>14</v>
      </c>
      <c r="F323">
        <v>1825</v>
      </c>
    </row>
    <row r="324" spans="1:6" x14ac:dyDescent="0.5">
      <c r="A324" t="s">
        <v>20</v>
      </c>
      <c r="B324">
        <v>144</v>
      </c>
      <c r="E324" t="s">
        <v>14</v>
      </c>
      <c r="F324">
        <v>31</v>
      </c>
    </row>
    <row r="325" spans="1:6" x14ac:dyDescent="0.5">
      <c r="A325" t="s">
        <v>20</v>
      </c>
      <c r="B325">
        <v>87</v>
      </c>
      <c r="E325" t="s">
        <v>14</v>
      </c>
      <c r="F325">
        <v>107</v>
      </c>
    </row>
    <row r="326" spans="1:6" x14ac:dyDescent="0.5">
      <c r="A326" t="s">
        <v>20</v>
      </c>
      <c r="B326">
        <v>3116</v>
      </c>
      <c r="E326" t="s">
        <v>14</v>
      </c>
      <c r="F326">
        <v>27</v>
      </c>
    </row>
    <row r="327" spans="1:6" x14ac:dyDescent="0.5">
      <c r="A327" t="s">
        <v>20</v>
      </c>
      <c r="B327">
        <v>909</v>
      </c>
      <c r="E327" t="s">
        <v>14</v>
      </c>
      <c r="F327">
        <v>1221</v>
      </c>
    </row>
    <row r="328" spans="1:6" x14ac:dyDescent="0.5">
      <c r="A328" t="s">
        <v>20</v>
      </c>
      <c r="B328">
        <v>1613</v>
      </c>
      <c r="E328" t="s">
        <v>14</v>
      </c>
      <c r="F328">
        <v>1</v>
      </c>
    </row>
    <row r="329" spans="1:6" x14ac:dyDescent="0.5">
      <c r="A329" t="s">
        <v>20</v>
      </c>
      <c r="B329">
        <v>136</v>
      </c>
      <c r="E329" t="s">
        <v>14</v>
      </c>
      <c r="F329">
        <v>16</v>
      </c>
    </row>
    <row r="330" spans="1:6" x14ac:dyDescent="0.5">
      <c r="A330" t="s">
        <v>20</v>
      </c>
      <c r="B330">
        <v>130</v>
      </c>
      <c r="E330" t="s">
        <v>14</v>
      </c>
      <c r="F330">
        <v>41</v>
      </c>
    </row>
    <row r="331" spans="1:6" x14ac:dyDescent="0.5">
      <c r="A331" t="s">
        <v>20</v>
      </c>
      <c r="B331">
        <v>102</v>
      </c>
      <c r="E331" t="s">
        <v>14</v>
      </c>
      <c r="F331">
        <v>523</v>
      </c>
    </row>
    <row r="332" spans="1:6" x14ac:dyDescent="0.5">
      <c r="A332" t="s">
        <v>20</v>
      </c>
      <c r="B332">
        <v>4006</v>
      </c>
      <c r="E332" t="s">
        <v>14</v>
      </c>
      <c r="F332">
        <v>141</v>
      </c>
    </row>
    <row r="333" spans="1:6" x14ac:dyDescent="0.5">
      <c r="A333" t="s">
        <v>20</v>
      </c>
      <c r="B333">
        <v>1629</v>
      </c>
      <c r="E333" t="s">
        <v>14</v>
      </c>
      <c r="F333">
        <v>52</v>
      </c>
    </row>
    <row r="334" spans="1:6" x14ac:dyDescent="0.5">
      <c r="A334" t="s">
        <v>20</v>
      </c>
      <c r="B334">
        <v>2188</v>
      </c>
      <c r="E334" t="s">
        <v>14</v>
      </c>
      <c r="F334">
        <v>225</v>
      </c>
    </row>
    <row r="335" spans="1:6" x14ac:dyDescent="0.5">
      <c r="A335" t="s">
        <v>20</v>
      </c>
      <c r="B335">
        <v>2409</v>
      </c>
      <c r="E335" t="s">
        <v>14</v>
      </c>
      <c r="F335">
        <v>38</v>
      </c>
    </row>
    <row r="336" spans="1:6" x14ac:dyDescent="0.5">
      <c r="A336" t="s">
        <v>20</v>
      </c>
      <c r="B336">
        <v>194</v>
      </c>
      <c r="E336" t="s">
        <v>14</v>
      </c>
      <c r="F336">
        <v>15</v>
      </c>
    </row>
    <row r="337" spans="1:6" x14ac:dyDescent="0.5">
      <c r="A337" t="s">
        <v>20</v>
      </c>
      <c r="B337">
        <v>1140</v>
      </c>
      <c r="E337" t="s">
        <v>14</v>
      </c>
      <c r="F337">
        <v>37</v>
      </c>
    </row>
    <row r="338" spans="1:6" x14ac:dyDescent="0.5">
      <c r="A338" t="s">
        <v>20</v>
      </c>
      <c r="B338">
        <v>102</v>
      </c>
      <c r="E338" t="s">
        <v>14</v>
      </c>
      <c r="F338">
        <v>112</v>
      </c>
    </row>
    <row r="339" spans="1:6" x14ac:dyDescent="0.5">
      <c r="A339" t="s">
        <v>20</v>
      </c>
      <c r="B339">
        <v>2857</v>
      </c>
      <c r="E339" t="s">
        <v>14</v>
      </c>
      <c r="F339">
        <v>21</v>
      </c>
    </row>
    <row r="340" spans="1:6" x14ac:dyDescent="0.5">
      <c r="A340" t="s">
        <v>20</v>
      </c>
      <c r="B340">
        <v>107</v>
      </c>
      <c r="E340" t="s">
        <v>14</v>
      </c>
      <c r="F340">
        <v>67</v>
      </c>
    </row>
    <row r="341" spans="1:6" x14ac:dyDescent="0.5">
      <c r="A341" t="s">
        <v>20</v>
      </c>
      <c r="B341">
        <v>160</v>
      </c>
      <c r="E341" t="s">
        <v>14</v>
      </c>
      <c r="F341">
        <v>78</v>
      </c>
    </row>
    <row r="342" spans="1:6" x14ac:dyDescent="0.5">
      <c r="A342" t="s">
        <v>20</v>
      </c>
      <c r="B342">
        <v>2230</v>
      </c>
      <c r="E342" t="s">
        <v>14</v>
      </c>
      <c r="F342">
        <v>67</v>
      </c>
    </row>
    <row r="343" spans="1:6" x14ac:dyDescent="0.5">
      <c r="A343" t="s">
        <v>20</v>
      </c>
      <c r="B343">
        <v>316</v>
      </c>
      <c r="E343" t="s">
        <v>14</v>
      </c>
      <c r="F343">
        <v>263</v>
      </c>
    </row>
    <row r="344" spans="1:6" x14ac:dyDescent="0.5">
      <c r="A344" t="s">
        <v>20</v>
      </c>
      <c r="B344">
        <v>117</v>
      </c>
      <c r="E344" t="s">
        <v>14</v>
      </c>
      <c r="F344">
        <v>1691</v>
      </c>
    </row>
    <row r="345" spans="1:6" x14ac:dyDescent="0.5">
      <c r="A345" t="s">
        <v>20</v>
      </c>
      <c r="B345">
        <v>6406</v>
      </c>
      <c r="E345" t="s">
        <v>14</v>
      </c>
      <c r="F345">
        <v>181</v>
      </c>
    </row>
    <row r="346" spans="1:6" x14ac:dyDescent="0.5">
      <c r="A346" t="s">
        <v>20</v>
      </c>
      <c r="B346">
        <v>192</v>
      </c>
      <c r="E346" t="s">
        <v>14</v>
      </c>
      <c r="F346">
        <v>13</v>
      </c>
    </row>
    <row r="347" spans="1:6" x14ac:dyDescent="0.5">
      <c r="A347" t="s">
        <v>20</v>
      </c>
      <c r="B347">
        <v>26</v>
      </c>
      <c r="E347" t="s">
        <v>14</v>
      </c>
      <c r="F347">
        <v>1</v>
      </c>
    </row>
    <row r="348" spans="1:6" x14ac:dyDescent="0.5">
      <c r="A348" t="s">
        <v>20</v>
      </c>
      <c r="B348">
        <v>723</v>
      </c>
      <c r="E348" t="s">
        <v>14</v>
      </c>
      <c r="F348">
        <v>21</v>
      </c>
    </row>
    <row r="349" spans="1:6" x14ac:dyDescent="0.5">
      <c r="A349" t="s">
        <v>20</v>
      </c>
      <c r="B349">
        <v>170</v>
      </c>
      <c r="E349" t="s">
        <v>14</v>
      </c>
      <c r="F349">
        <v>830</v>
      </c>
    </row>
    <row r="350" spans="1:6" x14ac:dyDescent="0.5">
      <c r="A350" t="s">
        <v>20</v>
      </c>
      <c r="B350">
        <v>238</v>
      </c>
      <c r="E350" t="s">
        <v>14</v>
      </c>
      <c r="F350">
        <v>130</v>
      </c>
    </row>
    <row r="351" spans="1:6" x14ac:dyDescent="0.5">
      <c r="A351" t="s">
        <v>20</v>
      </c>
      <c r="B351">
        <v>55</v>
      </c>
      <c r="E351" t="s">
        <v>14</v>
      </c>
      <c r="F351">
        <v>55</v>
      </c>
    </row>
    <row r="352" spans="1:6" x14ac:dyDescent="0.5">
      <c r="A352" t="s">
        <v>20</v>
      </c>
      <c r="B352">
        <v>128</v>
      </c>
      <c r="E352" t="s">
        <v>14</v>
      </c>
      <c r="F352">
        <v>114</v>
      </c>
    </row>
    <row r="353" spans="1:6" x14ac:dyDescent="0.5">
      <c r="A353" t="s">
        <v>20</v>
      </c>
      <c r="B353">
        <v>2144</v>
      </c>
      <c r="E353" t="s">
        <v>14</v>
      </c>
      <c r="F353">
        <v>594</v>
      </c>
    </row>
    <row r="354" spans="1:6" x14ac:dyDescent="0.5">
      <c r="A354" t="s">
        <v>20</v>
      </c>
      <c r="B354">
        <v>2693</v>
      </c>
      <c r="E354" t="s">
        <v>14</v>
      </c>
      <c r="F354">
        <v>24</v>
      </c>
    </row>
    <row r="355" spans="1:6" x14ac:dyDescent="0.5">
      <c r="A355" t="s">
        <v>20</v>
      </c>
      <c r="B355">
        <v>432</v>
      </c>
      <c r="E355" t="s">
        <v>14</v>
      </c>
      <c r="F355">
        <v>252</v>
      </c>
    </row>
    <row r="356" spans="1:6" x14ac:dyDescent="0.5">
      <c r="A356" t="s">
        <v>20</v>
      </c>
      <c r="B356">
        <v>189</v>
      </c>
      <c r="E356" t="s">
        <v>14</v>
      </c>
      <c r="F356">
        <v>67</v>
      </c>
    </row>
    <row r="357" spans="1:6" x14ac:dyDescent="0.5">
      <c r="A357" t="s">
        <v>20</v>
      </c>
      <c r="B357">
        <v>154</v>
      </c>
      <c r="E357" t="s">
        <v>14</v>
      </c>
      <c r="F357">
        <v>742</v>
      </c>
    </row>
    <row r="358" spans="1:6" x14ac:dyDescent="0.5">
      <c r="A358" t="s">
        <v>20</v>
      </c>
      <c r="B358">
        <v>96</v>
      </c>
      <c r="E358" t="s">
        <v>14</v>
      </c>
      <c r="F358">
        <v>75</v>
      </c>
    </row>
    <row r="359" spans="1:6" x14ac:dyDescent="0.5">
      <c r="A359" t="s">
        <v>20</v>
      </c>
      <c r="B359">
        <v>3063</v>
      </c>
      <c r="E359" t="s">
        <v>14</v>
      </c>
      <c r="F359">
        <v>4405</v>
      </c>
    </row>
    <row r="360" spans="1:6" x14ac:dyDescent="0.5">
      <c r="A360" t="s">
        <v>20</v>
      </c>
      <c r="B360">
        <v>2266</v>
      </c>
      <c r="E360" t="s">
        <v>14</v>
      </c>
      <c r="F360">
        <v>92</v>
      </c>
    </row>
    <row r="361" spans="1:6" x14ac:dyDescent="0.5">
      <c r="A361" t="s">
        <v>20</v>
      </c>
      <c r="B361">
        <v>194</v>
      </c>
      <c r="E361" t="s">
        <v>14</v>
      </c>
      <c r="F361">
        <v>64</v>
      </c>
    </row>
    <row r="362" spans="1:6" x14ac:dyDescent="0.5">
      <c r="A362" t="s">
        <v>20</v>
      </c>
      <c r="B362">
        <v>129</v>
      </c>
      <c r="E362" t="s">
        <v>14</v>
      </c>
      <c r="F362">
        <v>64</v>
      </c>
    </row>
    <row r="363" spans="1:6" x14ac:dyDescent="0.5">
      <c r="A363" t="s">
        <v>20</v>
      </c>
      <c r="B363">
        <v>375</v>
      </c>
      <c r="E363" t="s">
        <v>14</v>
      </c>
      <c r="F363">
        <v>842</v>
      </c>
    </row>
    <row r="364" spans="1:6" x14ac:dyDescent="0.5">
      <c r="A364" t="s">
        <v>20</v>
      </c>
      <c r="B364">
        <v>409</v>
      </c>
      <c r="E364" t="s">
        <v>14</v>
      </c>
      <c r="F364">
        <v>112</v>
      </c>
    </row>
    <row r="365" spans="1:6" x14ac:dyDescent="0.5">
      <c r="A365" t="s">
        <v>20</v>
      </c>
      <c r="B365">
        <v>234</v>
      </c>
      <c r="E365" t="s">
        <v>14</v>
      </c>
      <c r="F365">
        <v>374</v>
      </c>
    </row>
    <row r="366" spans="1:6" x14ac:dyDescent="0.5">
      <c r="A366" t="s">
        <v>20</v>
      </c>
      <c r="B366">
        <v>3016</v>
      </c>
    </row>
    <row r="367" spans="1:6" x14ac:dyDescent="0.5">
      <c r="A367" t="s">
        <v>20</v>
      </c>
      <c r="B367">
        <v>264</v>
      </c>
    </row>
    <row r="368" spans="1:6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conditionalFormatting sqref="E2:E365">
    <cfRule type="containsText" dxfId="4" priority="1" operator="containsText" text="failed">
      <formula>NOT(ISERROR(SEARCH("failed",E2)))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858E4CD5-41D3-405B-91F5-D01CCA59348C}">
            <xm:f>NOT(ISERROR(SEARCH($H$20,A2)))</xm:f>
            <xm:f>$H$20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7" operator="containsText" id="{EC49E839-DE94-4DCD-A115-4A42078676A1}">
            <xm:f>NOT(ISERROR(SEARCH($H$10,A2)))</xm:f>
            <xm:f>$H$10</xm:f>
            <x14:dxf>
              <fill>
                <patternFill>
                  <bgColor theme="4" tint="0.39994506668294322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14:cfRule type="containsText" priority="8" operator="containsText" id="{4B2EB062-25DC-455C-BC4D-267F190AAB86}">
            <xm:f>NOT(ISERROR(SEARCH($H$2,A2)))</xm:f>
            <xm:f>$H$2</xm:f>
            <x14:dxf>
              <fill>
                <patternFill>
                  <bgColor rgb="FFFF7D7D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14:cfRule type="containsText" priority="9" operator="containsText" id="{7F0D79CD-94D0-4E3D-BF95-88A1433C54F7}">
            <xm:f>NOT(ISERROR(SEARCH($H$3,A2)))</xm:f>
            <xm:f>$H$3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A2:A566</xm:sqref>
        </x14:conditionalFormatting>
        <x14:conditionalFormatting xmlns:xm="http://schemas.microsoft.com/office/excel/2006/main">
          <x14:cfRule type="containsText" priority="2" operator="containsText" id="{B3B8C3EC-1876-4071-9840-80937D12B646}">
            <xm:f>NOT(ISERROR(SEARCH($H$20,E2)))</xm:f>
            <xm:f>$H$20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3" operator="containsText" id="{605FB07A-9036-42D2-ACFE-70B3DB06058A}">
            <xm:f>NOT(ISERROR(SEARCH($H$10,E2)))</xm:f>
            <xm:f>$H$10</xm:f>
            <x14:dxf>
              <fill>
                <patternFill>
                  <bgColor theme="4" tint="0.39994506668294322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14:cfRule type="containsText" priority="4" operator="containsText" id="{80B75D5C-8A14-46DB-8B88-EC5A367394AE}">
            <xm:f>NOT(ISERROR(SEARCH($H$2,E2)))</xm:f>
            <xm:f>$H$2</xm:f>
            <x14:dxf>
              <fill>
                <patternFill>
                  <bgColor rgb="FFFF7D7D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14:cfRule type="containsText" priority="5" operator="containsText" id="{63A65C52-E6D2-40AA-B4B0-3BD1F30104E3}">
            <xm:f>NOT(ISERROR(SEARCH($H$3,E2)))</xm:f>
            <xm:f>$H$3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E2:E365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PivotTable1</vt:lpstr>
      <vt:lpstr>PivotTable2</vt:lpstr>
      <vt:lpstr>PivotTable3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Freya Huang</cp:lastModifiedBy>
  <dcterms:created xsi:type="dcterms:W3CDTF">2021-09-29T18:52:28Z</dcterms:created>
  <dcterms:modified xsi:type="dcterms:W3CDTF">2024-05-29T10:10:09Z</dcterms:modified>
</cp:coreProperties>
</file>