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https://d.docs.live.net/4a3abc6ce386d1da/デスクトップ/"/>
    </mc:Choice>
  </mc:AlternateContent>
  <xr:revisionPtr revIDLastSave="89" documentId="13_ncr:1_{8AF53603-19A6-4979-BA5E-18972151FA6B}" xr6:coauthVersionLast="47" xr6:coauthVersionMax="47" xr10:uidLastSave="{21926439-0010-4339-A499-4DEC27E4D862}"/>
  <bookViews>
    <workbookView xWindow="-19310" yWindow="10530" windowWidth="19420" windowHeight="10300" activeTab="1" xr2:uid="{44C6A892-2BDD-4311-A9AE-D2E0395737A3}"/>
  </bookViews>
  <sheets>
    <sheet name="1.データ・項目の扱い" sheetId="3" r:id="rId1"/>
    <sheet name="2.データーベース" sheetId="5" r:id="rId2"/>
    <sheet name="3.VLOOKUP関数" sheetId="6" r:id="rId3"/>
    <sheet name="4.HLOOKUP関数" sheetId="7" r:id="rId4"/>
  </sheets>
  <definedNames>
    <definedName name="_xlnm._FilterDatabase" localSheetId="0" hidden="1">'1.データ・項目の扱い'!$C$43:$D$49</definedName>
    <definedName name="_xlnm._FilterDatabase" localSheetId="1" hidden="1">'2.データーベース'!$C$25:$H$28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8" i="7" l="1"/>
  <c r="E49" i="6"/>
  <c r="E48" i="6"/>
  <c r="E47" i="6"/>
  <c r="E46" i="6"/>
  <c r="G45" i="6"/>
  <c r="G50" i="6" s="1"/>
  <c r="E45" i="6"/>
  <c r="K68" i="3"/>
  <c r="J68" i="3"/>
  <c r="I68" i="3"/>
  <c r="E68" i="3"/>
  <c r="F68" i="3"/>
  <c r="D68" i="3"/>
  <c r="J37" i="3"/>
  <c r="I37" i="3"/>
  <c r="J36" i="3"/>
  <c r="I36" i="3"/>
  <c r="E37" i="3"/>
  <c r="D37" i="3"/>
  <c r="E36" i="3"/>
  <c r="D36" i="3"/>
  <c r="K9" i="3"/>
  <c r="K10" i="3"/>
  <c r="K11" i="3"/>
  <c r="K12" i="3"/>
  <c r="J13" i="3"/>
  <c r="K26" i="3"/>
  <c r="K27" i="3"/>
  <c r="J27" i="3"/>
  <c r="I27" i="3"/>
  <c r="J26" i="3"/>
  <c r="I26" i="3"/>
  <c r="F27" i="3"/>
  <c r="E27" i="3"/>
  <c r="D27" i="3"/>
  <c r="F26" i="3"/>
  <c r="E26" i="3"/>
  <c r="D26" i="3"/>
  <c r="I13" i="3"/>
  <c r="K8" i="3"/>
</calcChain>
</file>

<file path=xl/sharedStrings.xml><?xml version="1.0" encoding="utf-8"?>
<sst xmlns="http://schemas.openxmlformats.org/spreadsheetml/2006/main" count="382" uniqueCount="272">
  <si>
    <t>データ・項⽬の取扱い</t>
    <phoneticPr fontId="1"/>
  </si>
  <si>
    <t>1-1</t>
    <phoneticPr fontId="1"/>
  </si>
  <si>
    <t>１セル１データとなっているか</t>
    <phoneticPr fontId="1"/>
  </si>
  <si>
    <t>修正前</t>
    <rPh sb="0" eb="3">
      <t>シュウセイマエ</t>
    </rPh>
    <phoneticPr fontId="1"/>
  </si>
  <si>
    <t>修正後</t>
    <rPh sb="0" eb="3">
      <t>シュウセイゴ</t>
    </rPh>
    <phoneticPr fontId="1"/>
  </si>
  <si>
    <t>1セルに複数のデータが入力されている</t>
    <rPh sb="4" eb="6">
      <t>フクスウ</t>
    </rPh>
    <rPh sb="11" eb="13">
      <t>ニュウリョク</t>
    </rPh>
    <phoneticPr fontId="1"/>
  </si>
  <si>
    <t>1セル1データとして入力した状態</t>
    <rPh sb="10" eb="12">
      <t>ニュウリョク</t>
    </rPh>
    <rPh sb="14" eb="16">
      <t>ジョウタイ</t>
    </rPh>
    <phoneticPr fontId="1"/>
  </si>
  <si>
    <t>全国</t>
    <rPh sb="0" eb="2">
      <t>ゼンコク</t>
    </rPh>
    <phoneticPr fontId="1"/>
  </si>
  <si>
    <t>仕入額</t>
    <phoneticPr fontId="1"/>
  </si>
  <si>
    <t>373（平成27年度）、434（平成27年度）、549（平成27年度）、638（平成27年度）、741（平成27年度）</t>
    <rPh sb="4" eb="6">
      <t>ヘイセイ</t>
    </rPh>
    <rPh sb="8" eb="10">
      <t>ネンド</t>
    </rPh>
    <phoneticPr fontId="1"/>
  </si>
  <si>
    <t>仕入額</t>
    <rPh sb="0" eb="3">
      <t>シイレガク</t>
    </rPh>
    <phoneticPr fontId="1"/>
  </si>
  <si>
    <t>出荷額</t>
    <rPh sb="0" eb="3">
      <t>シュッカガク</t>
    </rPh>
    <phoneticPr fontId="1"/>
  </si>
  <si>
    <t>粗利益</t>
    <rPh sb="0" eb="3">
      <t>ソリエキ</t>
    </rPh>
    <phoneticPr fontId="1"/>
  </si>
  <si>
    <t>平成27年度</t>
    <rPh sb="0" eb="2">
      <t>ヘイセイ</t>
    </rPh>
    <rPh sb="4" eb="6">
      <t>ネンド</t>
    </rPh>
    <phoneticPr fontId="1"/>
  </si>
  <si>
    <t>平成28年度</t>
    <phoneticPr fontId="1"/>
  </si>
  <si>
    <t>出荷額</t>
    <phoneticPr fontId="1"/>
  </si>
  <si>
    <t>973（平成27年度）、1234（平成27年度）、1449（平成27年度）、1738（平成27年度）、1841（平成27年度）</t>
    <rPh sb="4" eb="6">
      <t>ヘイセイ</t>
    </rPh>
    <rPh sb="8" eb="10">
      <t>ネンド</t>
    </rPh>
    <phoneticPr fontId="1"/>
  </si>
  <si>
    <t>平成29年度</t>
    <phoneticPr fontId="1"/>
  </si>
  <si>
    <t>平成30年度</t>
    <phoneticPr fontId="1"/>
  </si>
  <si>
    <t>平成31年度</t>
    <phoneticPr fontId="1"/>
  </si>
  <si>
    <t>（計）</t>
    <rPh sb="1" eb="2">
      <t>ケイ</t>
    </rPh>
    <phoneticPr fontId="1"/>
  </si>
  <si>
    <t>1-2</t>
    <phoneticPr fontId="1"/>
  </si>
  <si>
    <t>数値データは数値属性とし、⽂字列を含まないこと</t>
    <phoneticPr fontId="1"/>
  </si>
  <si>
    <r>
      <rPr>
        <sz val="11"/>
        <color rgb="FF000000"/>
        <rFont val="游ゴシック"/>
        <family val="3"/>
        <charset val="128"/>
      </rPr>
      <t>数値データに、円、￥、kg、㌧などやマイナス記号（▲）を</t>
    </r>
    <r>
      <rPr>
        <b/>
        <sz val="11"/>
        <color rgb="FFFF0000"/>
        <rFont val="游ゴシック"/>
        <family val="3"/>
        <charset val="128"/>
      </rPr>
      <t>⽂字列</t>
    </r>
    <r>
      <rPr>
        <sz val="11"/>
        <color rgb="FF000000"/>
        <rFont val="游ゴシック"/>
        <family val="3"/>
        <charset val="128"/>
      </rPr>
      <t xml:space="preserve">として⼊⼒すると、
</t>
    </r>
    <r>
      <rPr>
        <b/>
        <sz val="11"/>
        <color rgb="FFFF0000"/>
        <rFont val="游ゴシック"/>
        <family val="3"/>
        <charset val="128"/>
      </rPr>
      <t xml:space="preserve">Excel では数値ではなく⽂字列として扱われてしまうため、関数等で計算ができなく
なる（エラーとなる）ほか、昇順・降順等の並べ替えも正確にできない場合がある。
</t>
    </r>
  </si>
  <si>
    <r>
      <rPr>
        <sz val="11"/>
        <color rgb="FF000000"/>
        <rFont val="游ゴシック"/>
        <family val="3"/>
        <charset val="128"/>
      </rPr>
      <t xml:space="preserve">【補⾜】
</t>
    </r>
    <r>
      <rPr>
        <b/>
        <sz val="11"/>
        <color rgb="FF0070C0"/>
        <rFont val="游ゴシック"/>
        <family val="3"/>
        <charset val="128"/>
      </rPr>
      <t xml:space="preserve"> Excel の場合「書式設定」により体裁を整えることは可能であるため、データは数値と
して扱いつつ、⾒た⽬の体裁を整えることができる。
</t>
    </r>
    <r>
      <rPr>
        <sz val="11"/>
        <color rgb="FF000000"/>
        <rFont val="游ゴシック"/>
        <family val="3"/>
        <charset val="128"/>
      </rPr>
      <t>ただし、書式設定を施したExcel をcsv 化すると、思わぬ挙動を⽰す場合があるため、印
刷を意識した報告書ベースのExcel にのみ使⽤する等、使い分ける必要がある。</t>
    </r>
  </si>
  <si>
    <t>「円」、「▲（マイナス）」、「,（カンマ）」が文字列として入力されている</t>
    <rPh sb="1" eb="2">
      <t>エン</t>
    </rPh>
    <rPh sb="23" eb="26">
      <t>モジレツ</t>
    </rPh>
    <rPh sb="29" eb="31">
      <t>ニュウリョク</t>
    </rPh>
    <phoneticPr fontId="1"/>
  </si>
  <si>
    <t>数値データを数値属性として入力した状態</t>
    <rPh sb="0" eb="2">
      <t>スウチ</t>
    </rPh>
    <rPh sb="6" eb="8">
      <t>スウチ</t>
    </rPh>
    <rPh sb="8" eb="10">
      <t>ゾクセイ</t>
    </rPh>
    <rPh sb="13" eb="15">
      <t>ニュウリョク</t>
    </rPh>
    <rPh sb="17" eb="19">
      <t>ジョウタイ</t>
    </rPh>
    <phoneticPr fontId="1"/>
  </si>
  <si>
    <t>単価</t>
    <rPh sb="0" eb="2">
      <t>タンカ</t>
    </rPh>
    <phoneticPr fontId="1"/>
  </si>
  <si>
    <t>前回差分</t>
    <rPh sb="0" eb="2">
      <t>ゼンカイ</t>
    </rPh>
    <rPh sb="2" eb="4">
      <t>サブン</t>
    </rPh>
    <phoneticPr fontId="1"/>
  </si>
  <si>
    <t>生産台数</t>
    <rPh sb="0" eb="4">
      <t>セイサンダイスウ</t>
    </rPh>
    <phoneticPr fontId="1"/>
  </si>
  <si>
    <t>サンプル１</t>
    <phoneticPr fontId="1"/>
  </si>
  <si>
    <t>10030円</t>
    <rPh sb="5" eb="6">
      <t>エン</t>
    </rPh>
    <phoneticPr fontId="1"/>
  </si>
  <si>
    <t>12,000</t>
    <phoneticPr fontId="1"/>
  </si>
  <si>
    <t>サンプル２</t>
    <phoneticPr fontId="1"/>
  </si>
  <si>
    <t>9100円</t>
    <rPh sb="4" eb="5">
      <t>エン</t>
    </rPh>
    <phoneticPr fontId="1"/>
  </si>
  <si>
    <t>▲200</t>
    <phoneticPr fontId="1"/>
  </si>
  <si>
    <t>29,000</t>
    <phoneticPr fontId="1"/>
  </si>
  <si>
    <t>サンプル３</t>
    <phoneticPr fontId="1"/>
  </si>
  <si>
    <t>8020円</t>
    <rPh sb="4" eb="5">
      <t>エン</t>
    </rPh>
    <phoneticPr fontId="1"/>
  </si>
  <si>
    <t>▲350</t>
    <phoneticPr fontId="1"/>
  </si>
  <si>
    <t>37,000</t>
    <phoneticPr fontId="1"/>
  </si>
  <si>
    <t>サンプル４</t>
    <phoneticPr fontId="1"/>
  </si>
  <si>
    <t>7500円</t>
    <rPh sb="4" eb="5">
      <t>エン</t>
    </rPh>
    <phoneticPr fontId="1"/>
  </si>
  <si>
    <t>43,000</t>
    <phoneticPr fontId="1"/>
  </si>
  <si>
    <t>(SUM関数)</t>
    <rPh sb="4" eb="6">
      <t>カンスウ</t>
    </rPh>
    <phoneticPr fontId="1"/>
  </si>
  <si>
    <t>(加算演算)</t>
    <rPh sb="1" eb="3">
      <t>カサン</t>
    </rPh>
    <rPh sb="3" eb="5">
      <t>エンザン</t>
    </rPh>
    <phoneticPr fontId="1"/>
  </si>
  <si>
    <t>※黄色の行は関数で合計を表示した例</t>
    <rPh sb="1" eb="3">
      <t>キイロ</t>
    </rPh>
    <rPh sb="4" eb="5">
      <t>ギョウ</t>
    </rPh>
    <rPh sb="6" eb="8">
      <t>カンスウ</t>
    </rPh>
    <rPh sb="9" eb="11">
      <t>ゴウケイ</t>
    </rPh>
    <rPh sb="12" eb="14">
      <t>ヒョウジ</t>
    </rPh>
    <rPh sb="16" eb="17">
      <t>レイ</t>
    </rPh>
    <phoneticPr fontId="1"/>
  </si>
  <si>
    <t>※黄色の行は関数で合計を表示した例</t>
    <phoneticPr fontId="1"/>
  </si>
  <si>
    <t>桁区切りのために空白が含まれている
※空白は文字列として扱われる</t>
    <rPh sb="0" eb="1">
      <t>ケタ</t>
    </rPh>
    <rPh sb="1" eb="3">
      <t>クギ</t>
    </rPh>
    <rPh sb="8" eb="10">
      <t>クウハク</t>
    </rPh>
    <rPh sb="11" eb="12">
      <t>フク</t>
    </rPh>
    <rPh sb="19" eb="21">
      <t>クウハク</t>
    </rPh>
    <rPh sb="22" eb="25">
      <t>モジレツ</t>
    </rPh>
    <rPh sb="28" eb="29">
      <t>アツカ</t>
    </rPh>
    <phoneticPr fontId="1"/>
  </si>
  <si>
    <t>空白を除いた状態</t>
    <rPh sb="0" eb="2">
      <t>クウハク</t>
    </rPh>
    <rPh sb="3" eb="4">
      <t>ノゾ</t>
    </rPh>
    <rPh sb="6" eb="8">
      <t>ジョウタイ</t>
    </rPh>
    <phoneticPr fontId="1"/>
  </si>
  <si>
    <t>仕入台数</t>
    <rPh sb="0" eb="2">
      <t>シイレ</t>
    </rPh>
    <rPh sb="2" eb="4">
      <t>ダイスウ</t>
    </rPh>
    <phoneticPr fontId="1"/>
  </si>
  <si>
    <t>在庫台数</t>
    <rPh sb="0" eb="4">
      <t>ザイコダイスウ</t>
    </rPh>
    <phoneticPr fontId="1"/>
  </si>
  <si>
    <t>5 000</t>
    <phoneticPr fontId="1"/>
  </si>
  <si>
    <t>1 300</t>
    <phoneticPr fontId="1"/>
  </si>
  <si>
    <t>4 000</t>
    <phoneticPr fontId="1"/>
  </si>
  <si>
    <t>1 800</t>
    <phoneticPr fontId="1"/>
  </si>
  <si>
    <t>3 000</t>
    <phoneticPr fontId="1"/>
  </si>
  <si>
    <t>1 000</t>
    <phoneticPr fontId="1"/>
  </si>
  <si>
    <t>2 000</t>
    <phoneticPr fontId="1"/>
  </si>
  <si>
    <t>1 600</t>
    <phoneticPr fontId="1"/>
  </si>
  <si>
    <t>1-3</t>
    <phoneticPr fontId="1"/>
  </si>
  <si>
    <t>セルの結合をしていないか</t>
    <rPh sb="3" eb="5">
      <t>ケツゴウ</t>
    </rPh>
    <phoneticPr fontId="1"/>
  </si>
  <si>
    <t>表形式のデータを参照する際に、セル結合しているとフィルター機能が働かない場合がある。またセル結合があるとコピー操作に支障が発生する。</t>
    <rPh sb="0" eb="3">
      <t>ヒョウケイシキ</t>
    </rPh>
    <rPh sb="8" eb="10">
      <t>サンショウ</t>
    </rPh>
    <rPh sb="12" eb="13">
      <t>サイ</t>
    </rPh>
    <rPh sb="17" eb="19">
      <t>ケツゴウ</t>
    </rPh>
    <rPh sb="29" eb="31">
      <t>キノウ</t>
    </rPh>
    <rPh sb="32" eb="33">
      <t>ハタラ</t>
    </rPh>
    <rPh sb="36" eb="38">
      <t>バアイ</t>
    </rPh>
    <rPh sb="46" eb="48">
      <t>ケツゴウ</t>
    </rPh>
    <rPh sb="55" eb="57">
      <t>ソウサ</t>
    </rPh>
    <rPh sb="58" eb="60">
      <t>シショウ</t>
    </rPh>
    <rPh sb="61" eb="63">
      <t>ハッセイ</t>
    </rPh>
    <phoneticPr fontId="1"/>
  </si>
  <si>
    <r>
      <t xml:space="preserve">セル結合あり
</t>
    </r>
    <r>
      <rPr>
        <b/>
        <sz val="9"/>
        <color rgb="FFFF0000"/>
        <rFont val="游ゴシック"/>
        <family val="3"/>
        <charset val="128"/>
        <scheme val="minor"/>
      </rPr>
      <t>→「生産本数」による昇順・降順表示が出来ない</t>
    </r>
    <rPh sb="2" eb="4">
      <t>ケツゴウ</t>
    </rPh>
    <rPh sb="9" eb="13">
      <t>セイサンホンスウ</t>
    </rPh>
    <rPh sb="17" eb="19">
      <t>ショウジュン</t>
    </rPh>
    <rPh sb="20" eb="22">
      <t>コウジュン</t>
    </rPh>
    <rPh sb="22" eb="24">
      <t>ヒョウジ</t>
    </rPh>
    <rPh sb="25" eb="27">
      <t>デキ</t>
    </rPh>
    <phoneticPr fontId="1"/>
  </si>
  <si>
    <r>
      <t xml:space="preserve">セル結合なし
</t>
    </r>
    <r>
      <rPr>
        <b/>
        <sz val="9"/>
        <color theme="4"/>
        <rFont val="游ゴシック"/>
        <family val="3"/>
        <charset val="128"/>
        <scheme val="minor"/>
      </rPr>
      <t>1行１レコード</t>
    </r>
    <rPh sb="2" eb="4">
      <t>ケツゴウ</t>
    </rPh>
    <rPh sb="8" eb="9">
      <t>ギョウ</t>
    </rPh>
    <phoneticPr fontId="1"/>
  </si>
  <si>
    <t>市区町村</t>
    <rPh sb="0" eb="4">
      <t>シクチョウソン</t>
    </rPh>
    <phoneticPr fontId="1"/>
  </si>
  <si>
    <t>生産本数</t>
    <rPh sb="0" eb="4">
      <t>セイサンホンスウ</t>
    </rPh>
    <phoneticPr fontId="1"/>
  </si>
  <si>
    <t>ふりがな</t>
    <phoneticPr fontId="1"/>
  </si>
  <si>
    <t>ちよだく</t>
    <phoneticPr fontId="1"/>
  </si>
  <si>
    <t>港区</t>
    <rPh sb="0" eb="2">
      <t>ミナトク</t>
    </rPh>
    <phoneticPr fontId="1"/>
  </si>
  <si>
    <t>みなとく</t>
    <phoneticPr fontId="1"/>
  </si>
  <si>
    <t>千代田区</t>
    <rPh sb="0" eb="4">
      <t>チヨダク</t>
    </rPh>
    <phoneticPr fontId="1"/>
  </si>
  <si>
    <t>中央区</t>
    <rPh sb="0" eb="3">
      <t>チュウオウク</t>
    </rPh>
    <phoneticPr fontId="1"/>
  </si>
  <si>
    <t>ちゅうおうく</t>
    <phoneticPr fontId="1"/>
  </si>
  <si>
    <t>例</t>
    <rPh sb="0" eb="1">
      <t>レイ</t>
    </rPh>
    <phoneticPr fontId="1"/>
  </si>
  <si>
    <t>導入台数</t>
    <rPh sb="0" eb="4">
      <t>ドウニュウダイスウ</t>
    </rPh>
    <phoneticPr fontId="1"/>
  </si>
  <si>
    <t>増減数</t>
    <rPh sb="0" eb="3">
      <t>ゾウゲンスウ</t>
    </rPh>
    <phoneticPr fontId="1"/>
  </si>
  <si>
    <t>西東京市</t>
    <rPh sb="0" eb="4">
      <t>ニシトウキョウシ</t>
    </rPh>
    <phoneticPr fontId="1"/>
  </si>
  <si>
    <t>瑞穂町</t>
    <rPh sb="0" eb="3">
      <t>ミズホマチ</t>
    </rPh>
    <phoneticPr fontId="1"/>
  </si>
  <si>
    <t>日の出町</t>
    <rPh sb="0" eb="1">
      <t>ヒ</t>
    </rPh>
    <rPh sb="2" eb="4">
      <t>デチョウ</t>
    </rPh>
    <phoneticPr fontId="1"/>
  </si>
  <si>
    <t>檜原村</t>
    <rPh sb="0" eb="2">
      <t>ヒノハラ</t>
    </rPh>
    <rPh sb="2" eb="3">
      <t>ムラ</t>
    </rPh>
    <phoneticPr fontId="1"/>
  </si>
  <si>
    <t>奥多摩町</t>
    <rPh sb="0" eb="4">
      <t>オクタマチョウ</t>
    </rPh>
    <phoneticPr fontId="1"/>
  </si>
  <si>
    <t>青ヶ島村</t>
    <rPh sb="0" eb="3">
      <t>アオガシマ</t>
    </rPh>
    <rPh sb="3" eb="4">
      <t>ムラ</t>
    </rPh>
    <phoneticPr fontId="1"/>
  </si>
  <si>
    <t>-</t>
    <phoneticPr fontId="1"/>
  </si>
  <si>
    <t>小笠原村</t>
    <rPh sb="0" eb="3">
      <t>オガサワラ</t>
    </rPh>
    <rPh sb="3" eb="4">
      <t>ムラ</t>
    </rPh>
    <phoneticPr fontId="1"/>
  </si>
  <si>
    <t>1-4</t>
    <phoneticPr fontId="1"/>
  </si>
  <si>
    <t>スペースや改行等で体裁を整えていないか</t>
    <rPh sb="5" eb="7">
      <t>カイギョウ</t>
    </rPh>
    <rPh sb="7" eb="8">
      <t>トウ</t>
    </rPh>
    <rPh sb="9" eb="11">
      <t>テイサイ</t>
    </rPh>
    <rPh sb="12" eb="13">
      <t>トトノ</t>
    </rPh>
    <phoneticPr fontId="1"/>
  </si>
  <si>
    <t>スペースで体裁を整えている</t>
    <rPh sb="5" eb="7">
      <t>テイサイ</t>
    </rPh>
    <rPh sb="8" eb="9">
      <t>トトノ</t>
    </rPh>
    <phoneticPr fontId="1"/>
  </si>
  <si>
    <t>スペースを解除</t>
    <rPh sb="5" eb="7">
      <t>カイジョ</t>
    </rPh>
    <phoneticPr fontId="1"/>
  </si>
  <si>
    <t>分類</t>
    <rPh sb="0" eb="2">
      <t>ブンルイ</t>
    </rPh>
    <phoneticPr fontId="1"/>
  </si>
  <si>
    <t>総数</t>
    <rPh sb="0" eb="2">
      <t>ソウスウ</t>
    </rPh>
    <phoneticPr fontId="1"/>
  </si>
  <si>
    <t>事業所数</t>
    <rPh sb="0" eb="4">
      <t>ジギョウショスウ</t>
    </rPh>
    <phoneticPr fontId="1"/>
  </si>
  <si>
    <t>企業数</t>
    <rPh sb="0" eb="3">
      <t>キギョウスウ</t>
    </rPh>
    <phoneticPr fontId="1"/>
  </si>
  <si>
    <t>合計</t>
    <rPh sb="0" eb="2">
      <t>ゴウケイ</t>
    </rPh>
    <phoneticPr fontId="1"/>
  </si>
  <si>
    <t>　A</t>
    <phoneticPr fontId="1"/>
  </si>
  <si>
    <t>A</t>
    <phoneticPr fontId="1"/>
  </si>
  <si>
    <t>　B</t>
    <phoneticPr fontId="1"/>
  </si>
  <si>
    <t>B</t>
    <phoneticPr fontId="1"/>
  </si>
  <si>
    <t>　C</t>
    <phoneticPr fontId="1"/>
  </si>
  <si>
    <t>C</t>
    <phoneticPr fontId="1"/>
  </si>
  <si>
    <t>分類の「A」以降が体裁を整えるためスペースを用いている「□A」。他のデータとの結合関数（VLOOKUP等）が、スペースの有無で検索条件がマッチしない可能性がある。</t>
    <rPh sb="0" eb="2">
      <t>ブンルイ</t>
    </rPh>
    <rPh sb="6" eb="8">
      <t>イコウ</t>
    </rPh>
    <rPh sb="9" eb="11">
      <t>テイサイ</t>
    </rPh>
    <rPh sb="12" eb="13">
      <t>トトノ</t>
    </rPh>
    <rPh sb="22" eb="23">
      <t>モチ</t>
    </rPh>
    <rPh sb="32" eb="33">
      <t>タ</t>
    </rPh>
    <rPh sb="39" eb="41">
      <t>ケツゴウ</t>
    </rPh>
    <rPh sb="41" eb="43">
      <t>カンスウ</t>
    </rPh>
    <rPh sb="51" eb="52">
      <t>トウ</t>
    </rPh>
    <rPh sb="60" eb="62">
      <t>ウム</t>
    </rPh>
    <rPh sb="63" eb="65">
      <t>ケンサク</t>
    </rPh>
    <rPh sb="65" eb="67">
      <t>ジョウケン</t>
    </rPh>
    <rPh sb="74" eb="77">
      <t>カノウセイ</t>
    </rPh>
    <phoneticPr fontId="1"/>
  </si>
  <si>
    <t>1-5</t>
    <phoneticPr fontId="1"/>
  </si>
  <si>
    <t>項⽬名等を省略していないか</t>
    <phoneticPr fontId="1"/>
  </si>
  <si>
    <t>ヒトであれば省略されている部分の意味を判断できるが、ソフトウェア等のプログラムでは判断ができない。そのため、項⽬名等を省略しないこと。
VLOOKUP等の検索を用いる関数にて検索出来ない可能性がある。</t>
  </si>
  <si>
    <t>薬剤名に漏れがありレコードデータとして不正</t>
    <rPh sb="0" eb="3">
      <t>ヤクザイメイ</t>
    </rPh>
    <rPh sb="4" eb="5">
      <t>モ</t>
    </rPh>
    <rPh sb="19" eb="21">
      <t>フセイ</t>
    </rPh>
    <phoneticPr fontId="1"/>
  </si>
  <si>
    <t>薬剤名を省略せず記載</t>
    <rPh sb="0" eb="3">
      <t>ヤクザイメイ</t>
    </rPh>
    <rPh sb="4" eb="6">
      <t>ショウリャク</t>
    </rPh>
    <rPh sb="8" eb="10">
      <t>キサイ</t>
    </rPh>
    <phoneticPr fontId="1"/>
  </si>
  <si>
    <t>薬剤名</t>
    <rPh sb="0" eb="3">
      <t>ヤクザイメイ</t>
    </rPh>
    <phoneticPr fontId="1"/>
  </si>
  <si>
    <t>出荷本数</t>
    <rPh sb="0" eb="4">
      <t>シュッカホンスウ</t>
    </rPh>
    <phoneticPr fontId="1"/>
  </si>
  <si>
    <t>在庫本数</t>
    <rPh sb="0" eb="4">
      <t>ザイコホンスウ</t>
    </rPh>
    <phoneticPr fontId="1"/>
  </si>
  <si>
    <t>鎮痛剤A-1</t>
    <rPh sb="0" eb="3">
      <t>チンツウザイ</t>
    </rPh>
    <phoneticPr fontId="1"/>
  </si>
  <si>
    <t>鎮痛剤A-2</t>
    <rPh sb="0" eb="3">
      <t>チンツウザイ</t>
    </rPh>
    <phoneticPr fontId="1"/>
  </si>
  <si>
    <t>鎮痛剤A-3</t>
    <rPh sb="0" eb="3">
      <t>チンツウザイ</t>
    </rPh>
    <phoneticPr fontId="1"/>
  </si>
  <si>
    <t>鎮痛剤A-4</t>
    <rPh sb="0" eb="3">
      <t>チンツウザイ</t>
    </rPh>
    <phoneticPr fontId="1"/>
  </si>
  <si>
    <t>2-1</t>
    <phoneticPr fontId="1"/>
  </si>
  <si>
    <t>データが分断されていないか</t>
    <rPh sb="4" eb="6">
      <t>ブンダン</t>
    </rPh>
    <phoneticPr fontId="1"/>
  </si>
  <si>
    <r>
      <t>Excelでは</t>
    </r>
    <r>
      <rPr>
        <b/>
        <sz val="11"/>
        <color theme="1"/>
        <rFont val="游ゴシック"/>
        <family val="3"/>
        <charset val="128"/>
        <scheme val="minor"/>
      </rPr>
      <t>「空白行と空白列で囲まれた範囲」</t>
    </r>
    <r>
      <rPr>
        <sz val="11"/>
        <color theme="1"/>
        <rFont val="游ゴシック"/>
        <family val="2"/>
        <charset val="128"/>
        <scheme val="minor"/>
      </rPr>
      <t>を一つのデータベースと判断する場合が多々あります。そのため不要な「空白行と空白列」によりデータベースの範囲を誤認する可能性があります。</t>
    </r>
    <rPh sb="8" eb="11">
      <t>クウハクギョウ</t>
    </rPh>
    <rPh sb="12" eb="15">
      <t>クウハクレツ</t>
    </rPh>
    <rPh sb="16" eb="17">
      <t>カコ</t>
    </rPh>
    <rPh sb="20" eb="22">
      <t>ハンイ</t>
    </rPh>
    <rPh sb="24" eb="25">
      <t>ヒト</t>
    </rPh>
    <rPh sb="34" eb="36">
      <t>ハンダン</t>
    </rPh>
    <rPh sb="38" eb="40">
      <t>バアイ</t>
    </rPh>
    <rPh sb="41" eb="43">
      <t>タタ</t>
    </rPh>
    <rPh sb="52" eb="54">
      <t>フヨウ</t>
    </rPh>
    <rPh sb="74" eb="76">
      <t>ハンイ</t>
    </rPh>
    <rPh sb="77" eb="79">
      <t>ゴニン</t>
    </rPh>
    <rPh sb="81" eb="84">
      <t>カノウセイ</t>
    </rPh>
    <phoneticPr fontId="1"/>
  </si>
  <si>
    <t>都道府県</t>
    <rPh sb="0" eb="4">
      <t>トドウフケン</t>
    </rPh>
    <phoneticPr fontId="1"/>
  </si>
  <si>
    <t>エリア</t>
    <phoneticPr fontId="1"/>
  </si>
  <si>
    <t>材料</t>
    <rPh sb="0" eb="2">
      <t>ザイリョウ</t>
    </rPh>
    <phoneticPr fontId="1"/>
  </si>
  <si>
    <t>仕入単価</t>
    <rPh sb="0" eb="4">
      <t>シイレタンカ</t>
    </rPh>
    <phoneticPr fontId="1"/>
  </si>
  <si>
    <t>東京都</t>
    <phoneticPr fontId="1"/>
  </si>
  <si>
    <t>特別区分</t>
    <rPh sb="0" eb="4">
      <t>トクベツクブン</t>
    </rPh>
    <phoneticPr fontId="1"/>
  </si>
  <si>
    <t>東京都</t>
    <rPh sb="0" eb="3">
      <t>トウキョウト</t>
    </rPh>
    <phoneticPr fontId="1"/>
  </si>
  <si>
    <t>　</t>
    <phoneticPr fontId="1"/>
  </si>
  <si>
    <t>例えば、任意のセルを選択した状態でアクティブセル領域の選択（ショートカット：ctrl + shift +＊）を実行すると周囲の空白行、空白列で囲まれたセル範囲が選択されます。Excelでは空白行、空白列で囲まれた範囲を一つのデータベースと判断する場合が多々あります。</t>
    <rPh sb="0" eb="1">
      <t>タト</t>
    </rPh>
    <rPh sb="4" eb="6">
      <t>ニンイ</t>
    </rPh>
    <rPh sb="10" eb="12">
      <t>センタク</t>
    </rPh>
    <rPh sb="14" eb="16">
      <t>ジョウタイ</t>
    </rPh>
    <rPh sb="24" eb="26">
      <t>リョウイキ</t>
    </rPh>
    <rPh sb="27" eb="29">
      <t>センタク</t>
    </rPh>
    <rPh sb="55" eb="57">
      <t>ジッコウ</t>
    </rPh>
    <rPh sb="60" eb="62">
      <t>シュウイ</t>
    </rPh>
    <rPh sb="63" eb="66">
      <t>クウハクギョウ</t>
    </rPh>
    <rPh sb="67" eb="70">
      <t>クウハクレツ</t>
    </rPh>
    <rPh sb="71" eb="72">
      <t>カコ</t>
    </rPh>
    <rPh sb="77" eb="79">
      <t>ハンイ</t>
    </rPh>
    <rPh sb="80" eb="82">
      <t>センタク</t>
    </rPh>
    <rPh sb="102" eb="103">
      <t>カコ</t>
    </rPh>
    <rPh sb="106" eb="108">
      <t>ハンイ</t>
    </rPh>
    <rPh sb="109" eb="110">
      <t>ヒト</t>
    </rPh>
    <rPh sb="119" eb="121">
      <t>ハンダン</t>
    </rPh>
    <rPh sb="123" eb="125">
      <t>バアイ</t>
    </rPh>
    <rPh sb="126" eb="128">
      <t>タタ</t>
    </rPh>
    <phoneticPr fontId="1"/>
  </si>
  <si>
    <t>上記例では都合により、結合セル内に複数データを記入しましたが、これは未結合単一セルへの複数データ記入でも同様な支障が発生します。</t>
    <rPh sb="0" eb="2">
      <t>ジョウキ</t>
    </rPh>
    <rPh sb="2" eb="3">
      <t>レイ</t>
    </rPh>
    <rPh sb="5" eb="7">
      <t>ツゴウ</t>
    </rPh>
    <rPh sb="11" eb="13">
      <t>ケツゴウ</t>
    </rPh>
    <rPh sb="15" eb="16">
      <t>ナイ</t>
    </rPh>
    <rPh sb="17" eb="19">
      <t>フクスウ</t>
    </rPh>
    <rPh sb="23" eb="25">
      <t>キニュウ</t>
    </rPh>
    <rPh sb="34" eb="37">
      <t>ミケツゴウ</t>
    </rPh>
    <rPh sb="37" eb="39">
      <t>タンイツ</t>
    </rPh>
    <rPh sb="43" eb="45">
      <t>フクスウ</t>
    </rPh>
    <rPh sb="48" eb="50">
      <t>キニュウ</t>
    </rPh>
    <rPh sb="52" eb="54">
      <t>ドウヨウ</t>
    </rPh>
    <rPh sb="55" eb="57">
      <t>シショウ</t>
    </rPh>
    <rPh sb="58" eb="60">
      <t>ハッセイ</t>
    </rPh>
    <phoneticPr fontId="1"/>
  </si>
  <si>
    <t>Excelにおける演算はセル単位で指定されます。
１セル１データで記載された表は集計用の演算式の適用が可能です。</t>
    <rPh sb="9" eb="11">
      <t>エンザン</t>
    </rPh>
    <rPh sb="14" eb="16">
      <t>タンイ</t>
    </rPh>
    <rPh sb="17" eb="19">
      <t>シテイ</t>
    </rPh>
    <rPh sb="33" eb="35">
      <t>キサイ</t>
    </rPh>
    <rPh sb="38" eb="39">
      <t>ヒョウ</t>
    </rPh>
    <rPh sb="40" eb="42">
      <t>シュウケイ</t>
    </rPh>
    <rPh sb="42" eb="43">
      <t>ヨウ</t>
    </rPh>
    <rPh sb="44" eb="46">
      <t>エンザン</t>
    </rPh>
    <rPh sb="46" eb="47">
      <t>シキ</t>
    </rPh>
    <rPh sb="48" eb="50">
      <t>テキヨウ</t>
    </rPh>
    <rPh sb="51" eb="53">
      <t>カノウ</t>
    </rPh>
    <phoneticPr fontId="1"/>
  </si>
  <si>
    <t>1-6</t>
    <phoneticPr fontId="1"/>
  </si>
  <si>
    <t>中央表示</t>
    <rPh sb="0" eb="4">
      <t>チュウオウヒョウジ</t>
    </rPh>
    <phoneticPr fontId="1"/>
  </si>
  <si>
    <t>「選択範囲内で中央」設定後の表示</t>
    <rPh sb="10" eb="12">
      <t>セッテイ</t>
    </rPh>
    <rPh sb="12" eb="13">
      <t>ゴ</t>
    </rPh>
    <rPh sb="14" eb="16">
      <t>ヒョウジ</t>
    </rPh>
    <phoneticPr fontId="1"/>
  </si>
  <si>
    <t>①対象セルを選択
②①の状態で右クリックから[セルの書式設定]を開く
③[配置]タブ→[横位置]から[選択範囲内で中央]を選択して[OK]
④文字が選択範囲の中央へ表示される</t>
    <rPh sb="1" eb="3">
      <t>タイショウ</t>
    </rPh>
    <rPh sb="6" eb="8">
      <t>センタク</t>
    </rPh>
    <phoneticPr fontId="1"/>
  </si>
  <si>
    <t>省略箇所は正しく検出できない</t>
    <rPh sb="0" eb="2">
      <t>ショウリャク</t>
    </rPh>
    <rPh sb="2" eb="4">
      <t>カショ</t>
    </rPh>
    <rPh sb="5" eb="6">
      <t>タダ</t>
    </rPh>
    <rPh sb="8" eb="10">
      <t>ケンシュツ</t>
    </rPh>
    <phoneticPr fontId="1"/>
  </si>
  <si>
    <r>
      <t>「市区町村」と「導入台数」をコピーするため範囲選択→</t>
    </r>
    <r>
      <rPr>
        <b/>
        <sz val="9"/>
        <color rgb="FFFF0000"/>
        <rFont val="游ゴシック"/>
        <family val="3"/>
        <charset val="128"/>
        <scheme val="minor"/>
      </rPr>
      <t>セル結合があるため「増減数」まで選択</t>
    </r>
    <r>
      <rPr>
        <sz val="9"/>
        <rFont val="游ゴシック"/>
        <family val="3"/>
        <charset val="128"/>
        <scheme val="minor"/>
      </rPr>
      <t>される</t>
    </r>
    <rPh sb="1" eb="5">
      <t>シクチョウソン</t>
    </rPh>
    <rPh sb="8" eb="12">
      <t>ドウニュウダイスウ</t>
    </rPh>
    <rPh sb="21" eb="23">
      <t>ハンイ</t>
    </rPh>
    <rPh sb="23" eb="25">
      <t>センタク</t>
    </rPh>
    <rPh sb="28" eb="30">
      <t>ケツゴウ</t>
    </rPh>
    <rPh sb="36" eb="39">
      <t>ゾウゲンスウ</t>
    </rPh>
    <rPh sb="42" eb="44">
      <t>センタク</t>
    </rPh>
    <phoneticPr fontId="1"/>
  </si>
  <si>
    <t>複数セル間の中央に表示したい場合の例</t>
    <rPh sb="0" eb="2">
      <t>フクスウ</t>
    </rPh>
    <rPh sb="4" eb="5">
      <t>カン</t>
    </rPh>
    <rPh sb="6" eb="8">
      <t>チュウオウ</t>
    </rPh>
    <rPh sb="9" eb="11">
      <t>ヒョウジ</t>
    </rPh>
    <rPh sb="14" eb="16">
      <t>バアイ</t>
    </rPh>
    <rPh sb="17" eb="18">
      <t>レイ</t>
    </rPh>
    <phoneticPr fontId="1"/>
  </si>
  <si>
    <t>2-2</t>
    <phoneticPr fontId="1"/>
  </si>
  <si>
    <t>並べ替えや検索がし易い表の作成</t>
    <rPh sb="0" eb="1">
      <t>ナラ</t>
    </rPh>
    <rPh sb="2" eb="3">
      <t>カ</t>
    </rPh>
    <rPh sb="5" eb="7">
      <t>ケンサク</t>
    </rPh>
    <rPh sb="9" eb="10">
      <t>ヤス</t>
    </rPh>
    <rPh sb="11" eb="12">
      <t>ヒョウ</t>
    </rPh>
    <rPh sb="13" eb="15">
      <t>サクセイ</t>
    </rPh>
    <phoneticPr fontId="1"/>
  </si>
  <si>
    <t>No.</t>
    <phoneticPr fontId="1"/>
  </si>
  <si>
    <t>氏名</t>
    <rPh sb="0" eb="2">
      <t>シメイ</t>
    </rPh>
    <phoneticPr fontId="1"/>
  </si>
  <si>
    <t>学年</t>
    <rPh sb="0" eb="2">
      <t>ガクネン</t>
    </rPh>
    <phoneticPr fontId="1"/>
  </si>
  <si>
    <t>クラス</t>
    <phoneticPr fontId="1"/>
  </si>
  <si>
    <t>部活</t>
    <rPh sb="0" eb="2">
      <t>ブカツ</t>
    </rPh>
    <phoneticPr fontId="1"/>
  </si>
  <si>
    <t>フリガナ</t>
    <phoneticPr fontId="1"/>
  </si>
  <si>
    <t xml:space="preserve">川端 茂平	</t>
    <phoneticPr fontId="1"/>
  </si>
  <si>
    <t xml:space="preserve">関根 敬史	</t>
    <phoneticPr fontId="1"/>
  </si>
  <si>
    <t xml:space="preserve">日野 郁穂	</t>
    <phoneticPr fontId="1"/>
  </si>
  <si>
    <t xml:space="preserve">遠藤 貫之	</t>
    <phoneticPr fontId="1"/>
  </si>
  <si>
    <t xml:space="preserve">竹田 康次	</t>
    <phoneticPr fontId="1"/>
  </si>
  <si>
    <t xml:space="preserve">高井 金義	</t>
    <phoneticPr fontId="1"/>
  </si>
  <si>
    <t xml:space="preserve">小倉 里香	</t>
    <phoneticPr fontId="1"/>
  </si>
  <si>
    <t xml:space="preserve">島崎 伸二	</t>
    <phoneticPr fontId="1"/>
  </si>
  <si>
    <t xml:space="preserve">古田 絵里	</t>
    <phoneticPr fontId="1"/>
  </si>
  <si>
    <t xml:space="preserve">カワバタ モヘイ	</t>
    <phoneticPr fontId="1"/>
  </si>
  <si>
    <t>セキネ タカシ</t>
    <phoneticPr fontId="1"/>
  </si>
  <si>
    <t xml:space="preserve">ヒノ イクオ	</t>
    <phoneticPr fontId="1"/>
  </si>
  <si>
    <t xml:space="preserve">エンドウ カンジ	</t>
    <phoneticPr fontId="1"/>
  </si>
  <si>
    <t xml:space="preserve">タケダ コウジ	</t>
    <phoneticPr fontId="1"/>
  </si>
  <si>
    <t xml:space="preserve">タカイ カネヨシ	</t>
    <phoneticPr fontId="1"/>
  </si>
  <si>
    <t xml:space="preserve">コクラ リカ	</t>
    <phoneticPr fontId="1"/>
  </si>
  <si>
    <t xml:space="preserve">オオタケ サチオ	</t>
    <phoneticPr fontId="1"/>
  </si>
  <si>
    <t xml:space="preserve">大竹 佐千雄	</t>
    <phoneticPr fontId="1"/>
  </si>
  <si>
    <t xml:space="preserve">シマサキ シンジ	</t>
    <phoneticPr fontId="1"/>
  </si>
  <si>
    <t xml:space="preserve">コダ エリ	</t>
    <phoneticPr fontId="1"/>
  </si>
  <si>
    <t>バトミントン</t>
    <phoneticPr fontId="1"/>
  </si>
  <si>
    <t>吹奏楽</t>
    <rPh sb="0" eb="3">
      <t>スイソウガク</t>
    </rPh>
    <phoneticPr fontId="1"/>
  </si>
  <si>
    <t>合唱</t>
    <rPh sb="0" eb="2">
      <t>ガッショウ</t>
    </rPh>
    <phoneticPr fontId="1"/>
  </si>
  <si>
    <t>サッカー</t>
    <phoneticPr fontId="1"/>
  </si>
  <si>
    <t>野球</t>
    <rPh sb="0" eb="2">
      <t>ヤキュウ</t>
    </rPh>
    <phoneticPr fontId="1"/>
  </si>
  <si>
    <t>書道</t>
    <rPh sb="0" eb="2">
      <t>ショドウ</t>
    </rPh>
    <phoneticPr fontId="1"/>
  </si>
  <si>
    <t>索引とVLOOKUP</t>
    <rPh sb="0" eb="2">
      <t>サクイン</t>
    </rPh>
    <phoneticPr fontId="1"/>
  </si>
  <si>
    <t>縦方向に</t>
    <rPh sb="0" eb="1">
      <t>タテ</t>
    </rPh>
    <rPh sb="1" eb="3">
      <t>ホウコウ</t>
    </rPh>
    <phoneticPr fontId="1"/>
  </si>
  <si>
    <t>調べる</t>
    <rPh sb="0" eb="1">
      <t>シラ</t>
    </rPh>
    <phoneticPr fontId="1"/>
  </si>
  <si>
    <t>■本の索引</t>
    <rPh sb="1" eb="2">
      <t>ホン</t>
    </rPh>
    <rPh sb="3" eb="5">
      <t>サクイン</t>
    </rPh>
    <phoneticPr fontId="1"/>
  </si>
  <si>
    <t>■Excel VLOOKUP</t>
    <phoneticPr fontId="1"/>
  </si>
  <si>
    <t>商品名</t>
    <rPh sb="0" eb="3">
      <t>ショウヒンメイ</t>
    </rPh>
    <phoneticPr fontId="1"/>
  </si>
  <si>
    <t>品番</t>
    <rPh sb="0" eb="2">
      <t>ヒンバン</t>
    </rPh>
    <phoneticPr fontId="1"/>
  </si>
  <si>
    <t>旬月</t>
    <rPh sb="0" eb="2">
      <t>シュンツキ</t>
    </rPh>
    <phoneticPr fontId="1"/>
  </si>
  <si>
    <t>仕入値（円/Kg)</t>
    <rPh sb="0" eb="2">
      <t>シイ</t>
    </rPh>
    <rPh sb="2" eb="3">
      <t>ネ</t>
    </rPh>
    <rPh sb="4" eb="5">
      <t>エン</t>
    </rPh>
    <phoneticPr fontId="1"/>
  </si>
  <si>
    <t>ぶり</t>
    <phoneticPr fontId="1"/>
  </si>
  <si>
    <t>はまち</t>
    <phoneticPr fontId="1"/>
  </si>
  <si>
    <t>えび</t>
    <phoneticPr fontId="1"/>
  </si>
  <si>
    <t>ずわいがに</t>
    <phoneticPr fontId="1"/>
  </si>
  <si>
    <t>まぐろ</t>
    <phoneticPr fontId="1"/>
  </si>
  <si>
    <t>かれい</t>
    <phoneticPr fontId="1"/>
  </si>
  <si>
    <t>やりいか</t>
    <phoneticPr fontId="1"/>
  </si>
  <si>
    <t>こはだ</t>
    <phoneticPr fontId="1"/>
  </si>
  <si>
    <t>数の子</t>
    <rPh sb="0" eb="1">
      <t>カズ</t>
    </rPh>
    <rPh sb="2" eb="3">
      <t>コ</t>
    </rPh>
    <phoneticPr fontId="1"/>
  </si>
  <si>
    <t>たい</t>
    <phoneticPr fontId="1"/>
  </si>
  <si>
    <t>さば</t>
    <phoneticPr fontId="1"/>
  </si>
  <si>
    <t>しゃこ</t>
    <phoneticPr fontId="1"/>
  </si>
  <si>
    <t>VLOOKUP関数</t>
    <rPh sb="7" eb="9">
      <t>カンスウ</t>
    </rPh>
    <phoneticPr fontId="1"/>
  </si>
  <si>
    <r>
      <t>=VLOOKUP(</t>
    </r>
    <r>
      <rPr>
        <u/>
        <sz val="11"/>
        <color theme="1"/>
        <rFont val="游ゴシック"/>
        <family val="3"/>
        <charset val="128"/>
        <scheme val="minor"/>
      </rPr>
      <t>検索値</t>
    </r>
    <r>
      <rPr>
        <sz val="11"/>
        <color theme="1"/>
        <rFont val="游ゴシック"/>
        <family val="2"/>
        <charset val="128"/>
        <scheme val="minor"/>
      </rPr>
      <t>、</t>
    </r>
    <r>
      <rPr>
        <u/>
        <sz val="11"/>
        <color theme="1"/>
        <rFont val="游ゴシック"/>
        <family val="3"/>
        <charset val="128"/>
        <scheme val="minor"/>
      </rPr>
      <t>範囲</t>
    </r>
    <r>
      <rPr>
        <sz val="11"/>
        <color theme="1"/>
        <rFont val="游ゴシック"/>
        <family val="2"/>
        <charset val="128"/>
        <scheme val="minor"/>
      </rPr>
      <t>、</t>
    </r>
    <r>
      <rPr>
        <u/>
        <sz val="11"/>
        <color theme="1"/>
        <rFont val="游ゴシック"/>
        <family val="3"/>
        <charset val="128"/>
        <scheme val="minor"/>
      </rPr>
      <t>列番号</t>
    </r>
    <r>
      <rPr>
        <sz val="11"/>
        <color theme="1"/>
        <rFont val="游ゴシック"/>
        <family val="2"/>
        <charset val="128"/>
        <scheme val="minor"/>
      </rPr>
      <t>、</t>
    </r>
    <r>
      <rPr>
        <u/>
        <sz val="11"/>
        <color theme="1"/>
        <rFont val="游ゴシック"/>
        <family val="3"/>
        <charset val="128"/>
        <scheme val="minor"/>
      </rPr>
      <t>[検索方法]</t>
    </r>
    <r>
      <rPr>
        <sz val="11"/>
        <color theme="1"/>
        <rFont val="游ゴシック"/>
        <family val="2"/>
        <charset val="128"/>
        <scheme val="minor"/>
      </rPr>
      <t>)</t>
    </r>
    <rPh sb="9" eb="11">
      <t>ケンサク</t>
    </rPh>
    <rPh sb="11" eb="12">
      <t>チ</t>
    </rPh>
    <rPh sb="13" eb="15">
      <t>ハンイ</t>
    </rPh>
    <rPh sb="16" eb="19">
      <t>レツバンゴウ</t>
    </rPh>
    <rPh sb="21" eb="25">
      <t>ケンサクホウホウ</t>
    </rPh>
    <phoneticPr fontId="1"/>
  </si>
  <si>
    <t>VLOOKUP関数のポイント</t>
    <rPh sb="7" eb="9">
      <t>カンスウ</t>
    </rPh>
    <phoneticPr fontId="1"/>
  </si>
  <si>
    <t>①</t>
    <phoneticPr fontId="1"/>
  </si>
  <si>
    <t>「何を調べるか（検索値）」</t>
    <rPh sb="1" eb="2">
      <t>ナニ</t>
    </rPh>
    <rPh sb="3" eb="4">
      <t>シラ</t>
    </rPh>
    <rPh sb="8" eb="11">
      <t>ケンサクチ</t>
    </rPh>
    <phoneticPr fontId="1"/>
  </si>
  <si>
    <t>②</t>
    <phoneticPr fontId="1"/>
  </si>
  <si>
    <t>「どこを調べるか（範囲）」</t>
    <rPh sb="4" eb="5">
      <t>シラ</t>
    </rPh>
    <rPh sb="9" eb="11">
      <t>ハンイ</t>
    </rPh>
    <phoneticPr fontId="1"/>
  </si>
  <si>
    <t>②範囲の先頭列から①検索値を検索する</t>
    <rPh sb="1" eb="3">
      <t>ハンイ</t>
    </rPh>
    <rPh sb="4" eb="6">
      <t>セントウ</t>
    </rPh>
    <rPh sb="6" eb="7">
      <t>レツ</t>
    </rPh>
    <rPh sb="10" eb="12">
      <t>ケンサク</t>
    </rPh>
    <rPh sb="12" eb="13">
      <t>チ</t>
    </rPh>
    <rPh sb="14" eb="16">
      <t>ケンサク</t>
    </rPh>
    <phoneticPr fontId="1"/>
  </si>
  <si>
    <t>③</t>
    <phoneticPr fontId="1"/>
  </si>
  <si>
    <t>「見つかったら何列目を抽出するか（列番号）」</t>
    <rPh sb="1" eb="2">
      <t>ミ</t>
    </rPh>
    <rPh sb="7" eb="10">
      <t>ナンレツメ</t>
    </rPh>
    <rPh sb="11" eb="13">
      <t>チュウシュツ</t>
    </rPh>
    <rPh sb="17" eb="20">
      <t>レツバンゴウ</t>
    </rPh>
    <phoneticPr fontId="1"/>
  </si>
  <si>
    <t>①がヒットした行の先頭から③番目のセルの値を取り出す。</t>
    <rPh sb="7" eb="8">
      <t>ギョウ</t>
    </rPh>
    <rPh sb="9" eb="11">
      <t>セントウ</t>
    </rPh>
    <rPh sb="14" eb="16">
      <t>バンメ</t>
    </rPh>
    <rPh sb="20" eb="21">
      <t>アタイ</t>
    </rPh>
    <rPh sb="22" eb="23">
      <t>ト</t>
    </rPh>
    <rPh sb="24" eb="25">
      <t>ダ</t>
    </rPh>
    <phoneticPr fontId="1"/>
  </si>
  <si>
    <t>④</t>
    <phoneticPr fontId="1"/>
  </si>
  <si>
    <t>「検索値」の検索レベルを指定。</t>
    <rPh sb="1" eb="4">
      <t>ケンサクチ</t>
    </rPh>
    <rPh sb="6" eb="8">
      <t>ケンサク</t>
    </rPh>
    <rPh sb="12" eb="14">
      <t>シテイ</t>
    </rPh>
    <phoneticPr fontId="1"/>
  </si>
  <si>
    <t>　０：完全一致、又は１：近似一致を指定（基本的には完全一致を指定）</t>
    <rPh sb="20" eb="23">
      <t>キホンテキ</t>
    </rPh>
    <rPh sb="25" eb="29">
      <t>カンゼンイッチ</t>
    </rPh>
    <rPh sb="30" eb="32">
      <t>シテイ</t>
    </rPh>
    <phoneticPr fontId="1"/>
  </si>
  <si>
    <t>■購入履歴</t>
    <rPh sb="1" eb="5">
      <t>コウニュウリレキ</t>
    </rPh>
    <phoneticPr fontId="1"/>
  </si>
  <si>
    <t>仕入値</t>
    <rPh sb="0" eb="2">
      <t>シイ</t>
    </rPh>
    <rPh sb="2" eb="3">
      <t>ネ</t>
    </rPh>
    <phoneticPr fontId="1"/>
  </si>
  <si>
    <t>購入量(kg)</t>
    <rPh sb="0" eb="3">
      <t>コウニュウリョウ</t>
    </rPh>
    <phoneticPr fontId="1"/>
  </si>
  <si>
    <t>費用計</t>
    <rPh sb="0" eb="2">
      <t>ヒヨウ</t>
    </rPh>
    <rPh sb="2" eb="3">
      <t>ケイ</t>
    </rPh>
    <phoneticPr fontId="1"/>
  </si>
  <si>
    <t>はまち</t>
  </si>
  <si>
    <t>①検索値＝D45の値</t>
    <rPh sb="1" eb="4">
      <t>ケンサクチ</t>
    </rPh>
    <rPh sb="9" eb="10">
      <t>アタイ</t>
    </rPh>
    <phoneticPr fontId="1"/>
  </si>
  <si>
    <t>(合計）</t>
    <rPh sb="1" eb="3">
      <t>ゴウケイ</t>
    </rPh>
    <phoneticPr fontId="1"/>
  </si>
  <si>
    <t>②範囲＝本シートのI9：L20の範囲</t>
    <rPh sb="1" eb="3">
      <t>ハンイ</t>
    </rPh>
    <rPh sb="4" eb="5">
      <t>ホン</t>
    </rPh>
    <rPh sb="16" eb="18">
      <t>ハンイ</t>
    </rPh>
    <phoneticPr fontId="1"/>
  </si>
  <si>
    <t>商品名を選択し、購入量を記入してください。</t>
    <rPh sb="0" eb="3">
      <t>ショウヒンメイ</t>
    </rPh>
    <rPh sb="4" eb="6">
      <t>センタク</t>
    </rPh>
    <rPh sb="8" eb="11">
      <t>コウニュウリョウ</t>
    </rPh>
    <rPh sb="12" eb="14">
      <t>キニュウ</t>
    </rPh>
    <phoneticPr fontId="1"/>
  </si>
  <si>
    <t>③列番号＝４、②でした範囲の４番目の列</t>
    <rPh sb="1" eb="2">
      <t>レツ</t>
    </rPh>
    <rPh sb="2" eb="4">
      <t>バンゴウ</t>
    </rPh>
    <rPh sb="11" eb="13">
      <t>ハンイ</t>
    </rPh>
    <rPh sb="15" eb="17">
      <t>バンメ</t>
    </rPh>
    <rPh sb="18" eb="19">
      <t>レツ</t>
    </rPh>
    <phoneticPr fontId="1"/>
  </si>
  <si>
    <t>④検索方法＝FALSE（完全一致）</t>
    <rPh sb="1" eb="3">
      <t>ケンサク</t>
    </rPh>
    <rPh sb="3" eb="5">
      <t>ホウホウ</t>
    </rPh>
    <rPh sb="12" eb="16">
      <t>カンゼンイッチ</t>
    </rPh>
    <phoneticPr fontId="1"/>
  </si>
  <si>
    <t>商品コード</t>
    <rPh sb="0" eb="2">
      <t>ショウヒン</t>
    </rPh>
    <phoneticPr fontId="1"/>
  </si>
  <si>
    <t>りんご</t>
    <phoneticPr fontId="1"/>
  </si>
  <si>
    <t>バナナ</t>
    <phoneticPr fontId="1"/>
  </si>
  <si>
    <t>みかん</t>
    <phoneticPr fontId="1"/>
  </si>
  <si>
    <t>HLOOKUP関数</t>
    <rPh sb="7" eb="9">
      <t>カンスウ</t>
    </rPh>
    <phoneticPr fontId="1"/>
  </si>
  <si>
    <r>
      <t>=HLOOKUP(</t>
    </r>
    <r>
      <rPr>
        <u/>
        <sz val="11"/>
        <color theme="1"/>
        <rFont val="游ゴシック"/>
        <family val="3"/>
        <charset val="128"/>
        <scheme val="minor"/>
      </rPr>
      <t>検索値</t>
    </r>
    <r>
      <rPr>
        <sz val="11"/>
        <color theme="1"/>
        <rFont val="游ゴシック"/>
        <family val="2"/>
        <charset val="128"/>
        <scheme val="minor"/>
      </rPr>
      <t>、</t>
    </r>
    <r>
      <rPr>
        <u/>
        <sz val="11"/>
        <color theme="1"/>
        <rFont val="游ゴシック"/>
        <family val="3"/>
        <charset val="128"/>
        <scheme val="minor"/>
      </rPr>
      <t>範囲</t>
    </r>
    <r>
      <rPr>
        <sz val="11"/>
        <color theme="1"/>
        <rFont val="游ゴシック"/>
        <family val="2"/>
        <charset val="128"/>
        <scheme val="minor"/>
      </rPr>
      <t>、行</t>
    </r>
    <r>
      <rPr>
        <u/>
        <sz val="11"/>
        <color theme="1"/>
        <rFont val="游ゴシック"/>
        <family val="3"/>
        <charset val="128"/>
        <scheme val="minor"/>
      </rPr>
      <t>番号</t>
    </r>
    <r>
      <rPr>
        <sz val="11"/>
        <color theme="1"/>
        <rFont val="游ゴシック"/>
        <family val="2"/>
        <charset val="128"/>
        <scheme val="minor"/>
      </rPr>
      <t>、</t>
    </r>
    <r>
      <rPr>
        <u/>
        <sz val="11"/>
        <color theme="1"/>
        <rFont val="游ゴシック"/>
        <family val="3"/>
        <charset val="128"/>
        <scheme val="minor"/>
      </rPr>
      <t>[検索方法]</t>
    </r>
    <r>
      <rPr>
        <sz val="11"/>
        <color theme="1"/>
        <rFont val="游ゴシック"/>
        <family val="2"/>
        <charset val="128"/>
        <scheme val="minor"/>
      </rPr>
      <t>)</t>
    </r>
    <rPh sb="9" eb="11">
      <t>ケンサク</t>
    </rPh>
    <rPh sb="11" eb="12">
      <t>チ</t>
    </rPh>
    <rPh sb="13" eb="15">
      <t>ハンイ</t>
    </rPh>
    <rPh sb="16" eb="19">
      <t>ギョウバンゴウ</t>
    </rPh>
    <rPh sb="21" eb="25">
      <t>ケンサクホウホウ</t>
    </rPh>
    <phoneticPr fontId="1"/>
  </si>
  <si>
    <t>②範囲の先頭行から①検索値を検索する</t>
    <rPh sb="1" eb="3">
      <t>ハンイ</t>
    </rPh>
    <rPh sb="4" eb="6">
      <t>セントウ</t>
    </rPh>
    <rPh sb="6" eb="7">
      <t>ギョウ</t>
    </rPh>
    <rPh sb="10" eb="12">
      <t>ケンサク</t>
    </rPh>
    <rPh sb="12" eb="13">
      <t>チ</t>
    </rPh>
    <rPh sb="14" eb="16">
      <t>ケンサク</t>
    </rPh>
    <phoneticPr fontId="1"/>
  </si>
  <si>
    <t>「見つかったら何列目を抽出するか（行番号）」</t>
    <rPh sb="1" eb="2">
      <t>ミ</t>
    </rPh>
    <rPh sb="7" eb="10">
      <t>ナンレツメ</t>
    </rPh>
    <rPh sb="11" eb="13">
      <t>チュウシュツ</t>
    </rPh>
    <rPh sb="17" eb="20">
      <t>ギョウバンゴウ</t>
    </rPh>
    <phoneticPr fontId="1"/>
  </si>
  <si>
    <t>①がヒットした列の先頭から③番目のセルの値を取り出す。</t>
    <rPh sb="7" eb="8">
      <t>レツ</t>
    </rPh>
    <rPh sb="9" eb="11">
      <t>セントウ</t>
    </rPh>
    <rPh sb="14" eb="16">
      <t>バンメ</t>
    </rPh>
    <rPh sb="20" eb="21">
      <t>アタイ</t>
    </rPh>
    <rPh sb="22" eb="23">
      <t>ト</t>
    </rPh>
    <rPh sb="24" eb="25">
      <t>ダ</t>
    </rPh>
    <phoneticPr fontId="1"/>
  </si>
  <si>
    <t>■商品単価検察</t>
    <rPh sb="1" eb="3">
      <t>ショウヒン</t>
    </rPh>
    <rPh sb="3" eb="5">
      <t>タンカ</t>
    </rPh>
    <rPh sb="5" eb="7">
      <t>ケンサツ</t>
    </rPh>
    <phoneticPr fontId="1"/>
  </si>
  <si>
    <r>
      <rPr>
        <b/>
        <sz val="11"/>
        <color rgb="FFFF0000"/>
        <rFont val="游ゴシック"/>
        <family val="3"/>
        <charset val="128"/>
        <scheme val="minor"/>
      </rPr>
      <t>１セルに複数のデータが⼊⼒されていると、計算や昇順・降順の並べ替え、コピーペーストやグラフ化等の加⼯編集する場合に多くの⼿作業やプログラムの作成が必要となり、すぐにデータとして利⽤できない</t>
    </r>
    <r>
      <rPr>
        <sz val="11"/>
        <color theme="1"/>
        <rFont val="游ゴシック"/>
        <family val="3"/>
        <charset val="128"/>
        <scheme val="minor"/>
      </rPr>
      <t>ため</t>
    </r>
    <r>
      <rPr>
        <sz val="11"/>
        <color theme="1"/>
        <rFont val="游ゴシック"/>
        <family val="2"/>
        <charset val="128"/>
        <scheme val="minor"/>
      </rPr>
      <t>、</t>
    </r>
    <r>
      <rPr>
        <b/>
        <sz val="11"/>
        <color theme="4"/>
        <rFont val="游ゴシック"/>
        <family val="3"/>
        <charset val="128"/>
        <scheme val="minor"/>
      </rPr>
      <t>１セル１データの⼊⼒とする</t>
    </r>
    <r>
      <rPr>
        <sz val="11"/>
        <color theme="1"/>
        <rFont val="游ゴシック"/>
        <family val="2"/>
        <charset val="128"/>
        <scheme val="minor"/>
      </rPr>
      <t>こと。</t>
    </r>
    <phoneticPr fontId="1"/>
  </si>
  <si>
    <t>都合により、縦方向に管理項目が並ぶ表があります。</t>
    <rPh sb="0" eb="2">
      <t>ツゴウ</t>
    </rPh>
    <rPh sb="6" eb="9">
      <t>タテホウコウ</t>
    </rPh>
    <rPh sb="10" eb="14">
      <t>カンリコウモク</t>
    </rPh>
    <rPh sb="15" eb="16">
      <t>ナラ</t>
    </rPh>
    <rPh sb="17" eb="18">
      <t>ヒョウ</t>
    </rPh>
    <phoneticPr fontId="1"/>
  </si>
  <si>
    <t>商品名</t>
    <rPh sb="0" eb="2">
      <t>ショウヒン</t>
    </rPh>
    <rPh sb="2" eb="3">
      <t>メイ</t>
    </rPh>
    <phoneticPr fontId="1"/>
  </si>
  <si>
    <t>データを活用する上で、並べ替えや検索はデータ分析の際に必須機能です。
・一般的には管理項目を横方向に設定します。
　（例ではNo、氏名、フリガナ、学年、クラス、部活）
・データレコードは下方向へ追加されます。
・Excelのフィルター機能は縦方向のみ動作可能です。</t>
    <rPh sb="4" eb="6">
      <t>カツヨウ</t>
    </rPh>
    <rPh sb="8" eb="9">
      <t>ウエ</t>
    </rPh>
    <rPh sb="11" eb="12">
      <t>ナラ</t>
    </rPh>
    <rPh sb="13" eb="14">
      <t>カ</t>
    </rPh>
    <rPh sb="16" eb="18">
      <t>ケンサク</t>
    </rPh>
    <rPh sb="22" eb="24">
      <t>ブンセキ</t>
    </rPh>
    <rPh sb="25" eb="26">
      <t>サイ</t>
    </rPh>
    <rPh sb="27" eb="29">
      <t>ヒッス</t>
    </rPh>
    <rPh sb="29" eb="31">
      <t>キノウ</t>
    </rPh>
    <rPh sb="36" eb="39">
      <t>イッパンテキ</t>
    </rPh>
    <rPh sb="46" eb="49">
      <t>ヨコホウコウ</t>
    </rPh>
    <rPh sb="59" eb="60">
      <t>レイ</t>
    </rPh>
    <rPh sb="65" eb="67">
      <t>シメイ</t>
    </rPh>
    <rPh sb="73" eb="75">
      <t>ガクネン</t>
    </rPh>
    <rPh sb="80" eb="82">
      <t>ブカツ</t>
    </rPh>
    <rPh sb="93" eb="94">
      <t>シタ</t>
    </rPh>
    <rPh sb="117" eb="119">
      <t>キノウ</t>
    </rPh>
    <rPh sb="125" eb="127">
      <t>ドウサ</t>
    </rPh>
    <rPh sb="127" eb="129">
      <t>カノウ</t>
    </rPh>
    <phoneticPr fontId="1"/>
  </si>
  <si>
    <t>この場合、検索値を横に調べて、必要情報を縦から抜き出すととになります。</t>
    <rPh sb="2" eb="4">
      <t>バアイ</t>
    </rPh>
    <rPh sb="5" eb="8">
      <t>ケンサクチ</t>
    </rPh>
    <rPh sb="9" eb="10">
      <t>ヨコ</t>
    </rPh>
    <rPh sb="11" eb="12">
      <t>シラ</t>
    </rPh>
    <rPh sb="15" eb="17">
      <t>ヒツヨウ</t>
    </rPh>
    <rPh sb="17" eb="19">
      <t>ジョウホウ</t>
    </rPh>
    <rPh sb="20" eb="21">
      <t>タテ</t>
    </rPh>
    <rPh sb="23" eb="24">
      <t>ヌ</t>
    </rPh>
    <rPh sb="25" eb="26">
      <t>ダ</t>
    </rPh>
    <phoneticPr fontId="1"/>
  </si>
  <si>
    <t>Horizontal</t>
    <phoneticPr fontId="1"/>
  </si>
  <si>
    <t>横方向に</t>
    <rPh sb="0" eb="1">
      <t>ヨコ</t>
    </rPh>
    <rPh sb="1" eb="3">
      <t>ホウコウ</t>
    </rPh>
    <phoneticPr fontId="1"/>
  </si>
  <si>
    <t>Lookup</t>
    <phoneticPr fontId="1"/>
  </si>
  <si>
    <t>Vertical</t>
    <phoneticPr fontId="1"/>
  </si>
  <si>
    <t>HLOOKUP</t>
    <phoneticPr fontId="1"/>
  </si>
  <si>
    <t>関数</t>
    <rPh sb="0" eb="2">
      <t>カンスウ</t>
    </rPh>
    <phoneticPr fontId="1"/>
  </si>
  <si>
    <t>縦方向に管理項目が並ぶ表</t>
    <rPh sb="0" eb="3">
      <t>タテホウコウ</t>
    </rPh>
    <rPh sb="4" eb="6">
      <t>カンリ</t>
    </rPh>
    <rPh sb="6" eb="8">
      <t>コウモク</t>
    </rPh>
    <rPh sb="9" eb="10">
      <t>ナラ</t>
    </rPh>
    <rPh sb="11" eb="12">
      <t>ヒョウ</t>
    </rPh>
    <phoneticPr fontId="1"/>
  </si>
  <si>
    <t>HLOOKUP関数のポイント</t>
    <rPh sb="7" eb="9">
      <t>カンスウ</t>
    </rPh>
    <phoneticPr fontId="1"/>
  </si>
  <si>
    <t>①検索値＝C28の値</t>
    <rPh sb="1" eb="4">
      <t>ケンサクチ</t>
    </rPh>
    <rPh sb="9" eb="10">
      <t>アタイ</t>
    </rPh>
    <phoneticPr fontId="1"/>
  </si>
  <si>
    <t>②範囲＝本シートのD10：F12の範囲</t>
    <rPh sb="1" eb="3">
      <t>ハンイ</t>
    </rPh>
    <rPh sb="4" eb="5">
      <t>ホン</t>
    </rPh>
    <rPh sb="17" eb="19">
      <t>ハンイ</t>
    </rPh>
    <phoneticPr fontId="1"/>
  </si>
  <si>
    <t>③列番号＝3、②で指定した範囲の3番目の行</t>
    <rPh sb="1" eb="2">
      <t>レツ</t>
    </rPh>
    <rPh sb="2" eb="4">
      <t>バンゴウ</t>
    </rPh>
    <rPh sb="9" eb="11">
      <t>シテイ</t>
    </rPh>
    <rPh sb="13" eb="15">
      <t>ハンイ</t>
    </rPh>
    <rPh sb="17" eb="19">
      <t>バンメ</t>
    </rPh>
    <rPh sb="20" eb="21">
      <t>ギョウ</t>
    </rPh>
    <phoneticPr fontId="1"/>
  </si>
  <si>
    <r>
      <t>セル結合しなくても複数セル間の中央に文字表示が可能です。
ただし本機能は、</t>
    </r>
    <r>
      <rPr>
        <b/>
        <sz val="11"/>
        <color rgb="FF0070C0"/>
        <rFont val="游ゴシック"/>
        <family val="3"/>
        <charset val="128"/>
        <scheme val="minor"/>
      </rPr>
      <t>列間中央表示のみ可能</t>
    </r>
    <r>
      <rPr>
        <sz val="11"/>
        <color theme="1"/>
        <rFont val="游ゴシック"/>
        <family val="2"/>
        <charset val="128"/>
        <scheme val="minor"/>
      </rPr>
      <t>、</t>
    </r>
    <r>
      <rPr>
        <b/>
        <sz val="11"/>
        <color rgb="FFFF0000"/>
        <rFont val="游ゴシック"/>
        <family val="3"/>
        <charset val="128"/>
        <scheme val="minor"/>
      </rPr>
      <t>行間中央表示は不可</t>
    </r>
    <r>
      <rPr>
        <sz val="11"/>
        <color theme="1"/>
        <rFont val="游ゴシック"/>
        <family val="2"/>
        <charset val="128"/>
        <scheme val="minor"/>
      </rPr>
      <t>です。</t>
    </r>
    <rPh sb="2" eb="4">
      <t>ケツゴウ</t>
    </rPh>
    <rPh sb="9" eb="11">
      <t>フクスウ</t>
    </rPh>
    <rPh sb="13" eb="14">
      <t>カン</t>
    </rPh>
    <rPh sb="15" eb="17">
      <t>チュウオウ</t>
    </rPh>
    <rPh sb="18" eb="20">
      <t>モジ</t>
    </rPh>
    <rPh sb="20" eb="22">
      <t>ヒョウジ</t>
    </rPh>
    <rPh sb="23" eb="25">
      <t>カノウ</t>
    </rPh>
    <rPh sb="32" eb="35">
      <t>ホンキノウ</t>
    </rPh>
    <rPh sb="37" eb="38">
      <t>レツ</t>
    </rPh>
    <rPh sb="38" eb="39">
      <t>カン</t>
    </rPh>
    <rPh sb="39" eb="41">
      <t>チュウオウ</t>
    </rPh>
    <rPh sb="41" eb="43">
      <t>ヒョウジ</t>
    </rPh>
    <rPh sb="45" eb="47">
      <t>カノウ</t>
    </rPh>
    <rPh sb="48" eb="50">
      <t>ギョウカン</t>
    </rPh>
    <rPh sb="50" eb="54">
      <t>チュウオウヒョウジ</t>
    </rPh>
    <rPh sb="55" eb="57">
      <t>フカ</t>
    </rPh>
    <phoneticPr fontId="1"/>
  </si>
  <si>
    <r>
      <rPr>
        <sz val="11"/>
        <rFont val="游ゴシック"/>
        <family val="3"/>
        <charset val="128"/>
        <scheme val="minor"/>
      </rPr>
      <t>セル内を</t>
    </r>
    <r>
      <rPr>
        <b/>
        <sz val="11"/>
        <color rgb="FFFF0000"/>
        <rFont val="游ゴシック"/>
        <family val="3"/>
        <charset val="128"/>
        <scheme val="minor"/>
      </rPr>
      <t>スペースや改⾏等</t>
    </r>
    <r>
      <rPr>
        <sz val="11"/>
        <color theme="1"/>
        <rFont val="游ゴシック"/>
        <family val="2"/>
        <charset val="128"/>
        <scheme val="minor"/>
      </rPr>
      <t>で体裁を整えた場合、データの検索性が低下するほか、複数の表を横断的に利⽤する場合においても⽀障が⽣じる可能性がある。
そのため、</t>
    </r>
    <r>
      <rPr>
        <b/>
        <sz val="11"/>
        <color rgb="FFFF0000"/>
        <rFont val="游ゴシック"/>
        <family val="3"/>
        <charset val="128"/>
        <scheme val="minor"/>
      </rPr>
      <t>体裁を整えるためのスペースや改⾏等は削除する</t>
    </r>
    <r>
      <rPr>
        <sz val="11"/>
        <color theme="1"/>
        <rFont val="游ゴシック"/>
        <family val="2"/>
        <charset val="128"/>
        <scheme val="minor"/>
      </rPr>
      <t>こと。</t>
    </r>
    <rPh sb="2" eb="3">
      <t>ナイ</t>
    </rPh>
    <phoneticPr fontId="1"/>
  </si>
  <si>
    <t>鎮痛剤
A-1</t>
    <rPh sb="0" eb="3">
      <t>チンツウザイ</t>
    </rPh>
    <phoneticPr fontId="1"/>
  </si>
  <si>
    <t>鎮痛剤
A-2</t>
    <rPh sb="0" eb="3">
      <t>チンツウザイ</t>
    </rPh>
    <phoneticPr fontId="1"/>
  </si>
  <si>
    <t>鎮痛剤
A-3</t>
    <rPh sb="0" eb="3">
      <t>チンツウザイ</t>
    </rPh>
    <phoneticPr fontId="1"/>
  </si>
  <si>
    <t>鎮痛剤
A-4</t>
    <rPh sb="0" eb="3">
      <t>チンツウザイ</t>
    </rPh>
    <phoneticPr fontId="1"/>
  </si>
  <si>
    <t>改行で体裁を整えている</t>
    <rPh sb="0" eb="2">
      <t>カイギョウ</t>
    </rPh>
    <rPh sb="3" eb="5">
      <t>テイサイ</t>
    </rPh>
    <rPh sb="6" eb="7">
      <t>トトノ</t>
    </rPh>
    <phoneticPr fontId="1"/>
  </si>
  <si>
    <t>改行を解除した状態</t>
    <rPh sb="0" eb="2">
      <t>カイギョウ</t>
    </rPh>
    <rPh sb="3" eb="5">
      <t>カイジョ</t>
    </rPh>
    <rPh sb="7" eb="9">
      <t>ジョウタイ</t>
    </rPh>
    <phoneticPr fontId="1"/>
  </si>
  <si>
    <t>項⽬の体裁を整えるため改⾏が使⽤されているが、「鎮痛剤」と「A-x」その改⾏に意味があるのか機械は判別が出来ない。
そのため、体裁のための改⾏による整形をしないこと。</t>
    <rPh sb="24" eb="27">
      <t>チンツウザイ</t>
    </rPh>
    <phoneticPr fontId="1"/>
  </si>
  <si>
    <t>データーベース</t>
    <phoneticPr fontId="1"/>
  </si>
  <si>
    <t>シート１の各事項はExcelをデーターベースとして使用する上での注意ポイントでもあります。データーベースでは行をレコードと呼び、これはデータ「１件分」のことです。例えば住所録では「１名分」のデータがレコードです。</t>
    <rPh sb="5" eb="6">
      <t>カク</t>
    </rPh>
    <rPh sb="6" eb="8">
      <t>ジコウ</t>
    </rPh>
    <rPh sb="25" eb="27">
      <t>シヨウ</t>
    </rPh>
    <rPh sb="29" eb="30">
      <t>ウエ</t>
    </rPh>
    <rPh sb="32" eb="34">
      <t>チュウイ</t>
    </rPh>
    <rPh sb="54" eb="55">
      <t>ギョウ</t>
    </rPh>
    <rPh sb="61" eb="62">
      <t>ヨ</t>
    </rPh>
    <rPh sb="72" eb="73">
      <t>ケン</t>
    </rPh>
    <rPh sb="73" eb="74">
      <t>ブン</t>
    </rPh>
    <rPh sb="81" eb="82">
      <t>タト</t>
    </rPh>
    <rPh sb="84" eb="87">
      <t>ジュウショロク</t>
    </rPh>
    <rPh sb="91" eb="93">
      <t>メイブン</t>
    </rPh>
    <phoneticPr fontId="1"/>
  </si>
  <si>
    <t>郵便番号</t>
    <rPh sb="0" eb="4">
      <t>ユウビンバンゴウ</t>
    </rPh>
    <phoneticPr fontId="27"/>
  </si>
  <si>
    <t>住所１</t>
    <rPh sb="0" eb="2">
      <t>ジュウショ</t>
    </rPh>
    <phoneticPr fontId="27"/>
  </si>
  <si>
    <t>住所２</t>
    <rPh sb="0" eb="2">
      <t>ジュウショ</t>
    </rPh>
    <phoneticPr fontId="27"/>
  </si>
  <si>
    <t>住所３</t>
    <rPh sb="0" eb="2">
      <t>ジュウショ</t>
    </rPh>
    <phoneticPr fontId="27"/>
  </si>
  <si>
    <t>名前</t>
    <rPh sb="0" eb="2">
      <t>ナマエ</t>
    </rPh>
    <phoneticPr fontId="27"/>
  </si>
  <si>
    <t>青木　正</t>
    <rPh sb="0" eb="2">
      <t>アオキ</t>
    </rPh>
    <rPh sb="3" eb="4">
      <t>タダシ</t>
    </rPh>
    <phoneticPr fontId="27"/>
  </si>
  <si>
    <t>754-0014</t>
  </si>
  <si>
    <t>山口県吉敷郡小郡町高砂町</t>
    <rPh sb="0" eb="12">
      <t>７５４－００１４</t>
    </rPh>
    <phoneticPr fontId="27"/>
  </si>
  <si>
    <t>○ー○ー８８</t>
  </si>
  <si>
    <t>○○マンション５０６号</t>
    <rPh sb="10" eb="11">
      <t>ゴウ</t>
    </rPh>
    <phoneticPr fontId="27"/>
  </si>
  <si>
    <t>伊藤　弘子</t>
    <rPh sb="0" eb="2">
      <t>イトウ</t>
    </rPh>
    <rPh sb="3" eb="5">
      <t>ヒロコ</t>
    </rPh>
    <phoneticPr fontId="27"/>
  </si>
  <si>
    <t>802-0014</t>
  </si>
  <si>
    <t>福岡県北九州市小倉北区砂津</t>
    <rPh sb="0" eb="13">
      <t>８０２－００１４</t>
    </rPh>
    <phoneticPr fontId="27"/>
  </si>
  <si>
    <t>○○○番地</t>
    <rPh sb="3" eb="5">
      <t>バンチ</t>
    </rPh>
    <phoneticPr fontId="27"/>
  </si>
  <si>
    <t>佐々木　洋子</t>
    <rPh sb="0" eb="3">
      <t>ササキ</t>
    </rPh>
    <rPh sb="4" eb="6">
      <t>ヨウコ</t>
    </rPh>
    <phoneticPr fontId="27"/>
  </si>
  <si>
    <t>920-0901</t>
  </si>
  <si>
    <t>石川県金沢市彦三町</t>
    <rPh sb="0" eb="9">
      <t>９２０－０９０１</t>
    </rPh>
    <phoneticPr fontId="27"/>
  </si>
  <si>
    <t>○ー○○ー１２３</t>
  </si>
  <si>
    <t>レコード１➡</t>
    <phoneticPr fontId="1"/>
  </si>
  <si>
    <t>レコード２➡</t>
    <phoneticPr fontId="1"/>
  </si>
  <si>
    <t>レコード３➡</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</si>
</sst>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42" formatCode="_ &quot;¥&quot;* #,##0_ ;_ &quot;¥&quot;* \-#,##0_ ;_ &quot;¥&quot;* &quot;-&quot;_ ;_ @_ "/>
    <numFmt numFmtId="176" formatCode="0_ "/>
  </numFmts>
  <fonts count="29"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b/>
      <sz val="11"/>
      <color theme="4"/>
      <name val="游ゴシック"/>
      <family val="3"/>
      <charset val="128"/>
      <scheme val="minor"/>
    </font>
    <font>
      <sz val="9"/>
      <color theme="1"/>
      <name val="游ゴシック"/>
      <family val="2"/>
      <charset val="128"/>
      <scheme val="minor"/>
    </font>
    <font>
      <sz val="9"/>
      <color theme="1"/>
      <name val="游ゴシック"/>
      <family val="3"/>
      <charset val="128"/>
      <scheme val="minor"/>
    </font>
    <font>
      <sz val="8"/>
      <color theme="1"/>
      <name val="游ゴシック"/>
      <family val="2"/>
      <charset val="128"/>
      <scheme val="minor"/>
    </font>
    <font>
      <b/>
      <sz val="11"/>
      <color rgb="FFFF0000"/>
      <name val="游ゴシック"/>
      <family val="3"/>
      <charset val="128"/>
      <scheme val="minor"/>
    </font>
    <font>
      <sz val="11"/>
      <color theme="1"/>
      <name val="ＭＳ Ｐゴシック"/>
      <family val="3"/>
      <charset val="128"/>
    </font>
    <font>
      <b/>
      <sz val="9"/>
      <color theme="4"/>
      <name val="游ゴシック"/>
      <family val="3"/>
      <charset val="128"/>
      <scheme val="minor"/>
    </font>
    <font>
      <b/>
      <sz val="9"/>
      <color rgb="FFFF0000"/>
      <name val="游ゴシック"/>
      <family val="3"/>
      <charset val="128"/>
      <scheme val="minor"/>
    </font>
    <font>
      <sz val="9"/>
      <name val="游ゴシック"/>
      <family val="3"/>
      <charset val="128"/>
      <scheme val="minor"/>
    </font>
    <font>
      <sz val="9"/>
      <color theme="1"/>
      <name val="ＭＳ Ｐゴシック"/>
      <family val="3"/>
      <charset val="128"/>
    </font>
    <font>
      <sz val="11"/>
      <color rgb="FF000000"/>
      <name val="游ゴシック"/>
      <family val="3"/>
      <charset val="128"/>
    </font>
    <font>
      <b/>
      <sz val="11"/>
      <color rgb="FF0070C0"/>
      <name val="游ゴシック"/>
      <family val="3"/>
      <charset val="128"/>
    </font>
    <font>
      <sz val="11"/>
      <color theme="1"/>
      <name val="游ゴシック"/>
      <family val="3"/>
      <charset val="128"/>
    </font>
    <font>
      <b/>
      <sz val="11"/>
      <color rgb="FFFF0000"/>
      <name val="游ゴシック"/>
      <family val="3"/>
      <charset val="128"/>
    </font>
    <font>
      <b/>
      <sz val="11"/>
      <color rgb="FF0070C0"/>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2"/>
      <charset val="128"/>
      <scheme val="minor"/>
    </font>
    <font>
      <sz val="11"/>
      <name val="游ゴシック"/>
      <family val="3"/>
      <charset val="128"/>
      <scheme val="minor"/>
    </font>
    <font>
      <sz val="10"/>
      <color theme="1"/>
      <name val="游ゴシック"/>
      <family val="2"/>
      <charset val="128"/>
      <scheme val="minor"/>
    </font>
    <font>
      <u/>
      <sz val="11"/>
      <color theme="1"/>
      <name val="游ゴシック"/>
      <family val="3"/>
      <charset val="128"/>
      <scheme val="minor"/>
    </font>
    <font>
      <sz val="10"/>
      <color theme="1"/>
      <name val="游ゴシック"/>
      <family val="3"/>
      <charset val="128"/>
      <scheme val="minor"/>
    </font>
    <font>
      <sz val="11"/>
      <name val="ＭＳ Ｐゴシック"/>
      <family val="3"/>
      <charset val="128"/>
    </font>
    <font>
      <sz val="6"/>
      <name val="ＭＳ Ｐゴシック"/>
      <family val="3"/>
      <charset val="128"/>
    </font>
    <font>
      <sz val="8"/>
      <name val="ＭＳ Ｐゴシック"/>
      <family val="3"/>
      <charset val="128"/>
    </font>
  </fonts>
  <fills count="5">
    <fill>
      <patternFill patternType="none"/>
    </fill>
    <fill>
      <patternFill patternType="gray125"/>
    </fill>
    <fill>
      <patternFill patternType="solid">
        <fgColor theme="8" tint="0.59999389629810485"/>
        <bgColor indexed="64"/>
      </patternFill>
    </fill>
    <fill>
      <patternFill patternType="solid">
        <fgColor rgb="FFFFFFCC"/>
        <bgColor indexed="64"/>
      </patternFill>
    </fill>
    <fill>
      <patternFill patternType="solid">
        <fgColor theme="9" tint="0.59999389629810485"/>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dotted">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dotted">
        <color auto="1"/>
      </top>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style="dotted">
        <color auto="1"/>
      </top>
      <bottom style="thin">
        <color auto="1"/>
      </bottom>
      <diagonal/>
    </border>
    <border>
      <left/>
      <right style="thin">
        <color auto="1"/>
      </right>
      <top style="dotted">
        <color auto="1"/>
      </top>
      <bottom style="thin">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style="thin">
        <color rgb="FF0070C0"/>
      </top>
      <bottom/>
      <diagonal/>
    </border>
    <border>
      <left/>
      <right/>
      <top style="thin">
        <color auto="1"/>
      </top>
      <bottom style="thin">
        <color auto="1"/>
      </bottom>
      <diagonal/>
    </border>
    <border>
      <left/>
      <right/>
      <top/>
      <bottom style="dotted">
        <color auto="1"/>
      </bottom>
      <diagonal/>
    </border>
    <border>
      <left/>
      <right/>
      <top style="dotted">
        <color auto="1"/>
      </top>
      <bottom style="dotted">
        <color auto="1"/>
      </bottom>
      <diagonal/>
    </border>
  </borders>
  <cellStyleXfs count="2">
    <xf numFmtId="0" fontId="0" fillId="0" borderId="0">
      <alignment vertical="center"/>
    </xf>
    <xf numFmtId="0" fontId="26" fillId="0" borderId="0">
      <alignment vertical="center"/>
    </xf>
  </cellStyleXfs>
  <cellXfs count="154">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14" xfId="0" applyBorder="1">
      <alignment vertical="center"/>
    </xf>
    <xf numFmtId="0" fontId="0" fillId="2" borderId="1" xfId="0" applyFill="1" applyBorder="1">
      <alignment vertical="center"/>
    </xf>
    <xf numFmtId="0" fontId="0" fillId="2" borderId="5" xfId="0" applyFill="1" applyBorder="1">
      <alignment vertical="center"/>
    </xf>
    <xf numFmtId="0" fontId="0" fillId="2" borderId="7" xfId="0" applyFill="1" applyBorder="1">
      <alignment vertical="center"/>
    </xf>
    <xf numFmtId="0" fontId="5" fillId="2" borderId="6" xfId="0" applyFont="1" applyFill="1" applyBorder="1">
      <alignment vertical="center"/>
    </xf>
    <xf numFmtId="0" fontId="5" fillId="2" borderId="3" xfId="0" applyFont="1" applyFill="1" applyBorder="1">
      <alignment vertical="center"/>
    </xf>
    <xf numFmtId="0" fontId="6" fillId="2" borderId="3" xfId="0" applyFont="1" applyFill="1" applyBorder="1">
      <alignment vertical="center"/>
    </xf>
    <xf numFmtId="0" fontId="6" fillId="2" borderId="4" xfId="0" applyFont="1" applyFill="1" applyBorder="1">
      <alignment vertical="center"/>
    </xf>
    <xf numFmtId="0" fontId="0" fillId="2" borderId="5" xfId="0" applyFill="1" applyBorder="1" applyAlignment="1">
      <alignment horizontal="center" vertical="center"/>
    </xf>
    <xf numFmtId="0" fontId="0" fillId="2" borderId="1" xfId="0" applyFill="1" applyBorder="1" applyAlignment="1">
      <alignment horizontal="center" vertical="center"/>
    </xf>
    <xf numFmtId="3" fontId="7" fillId="0" borderId="0" xfId="0" applyNumberFormat="1" applyFont="1" applyAlignment="1">
      <alignment horizontal="center" vertical="center" wrapText="1"/>
    </xf>
    <xf numFmtId="0" fontId="0" fillId="0" borderId="0" xfId="0" applyAlignment="1">
      <alignment horizontal="center" vertical="center"/>
    </xf>
    <xf numFmtId="0" fontId="6" fillId="3" borderId="2" xfId="0" applyFont="1" applyFill="1" applyBorder="1">
      <alignment vertical="center"/>
    </xf>
    <xf numFmtId="0" fontId="6" fillId="3" borderId="4" xfId="0" applyFont="1" applyFill="1" applyBorder="1">
      <alignment vertical="center"/>
    </xf>
    <xf numFmtId="0" fontId="2" fillId="0" borderId="0" xfId="0" applyFont="1">
      <alignment vertical="center"/>
    </xf>
    <xf numFmtId="0" fontId="9" fillId="0" borderId="6" xfId="0" applyFont="1" applyBorder="1">
      <alignment vertical="center"/>
    </xf>
    <xf numFmtId="0" fontId="9" fillId="0" borderId="3" xfId="0" applyFont="1" applyBorder="1">
      <alignment vertical="center"/>
    </xf>
    <xf numFmtId="0" fontId="9" fillId="0" borderId="4" xfId="0" applyFont="1" applyBorder="1">
      <alignment vertical="center"/>
    </xf>
    <xf numFmtId="0" fontId="9" fillId="0" borderId="6" xfId="0" applyFont="1" applyBorder="1" applyAlignment="1">
      <alignment horizontal="right" vertical="center"/>
    </xf>
    <xf numFmtId="49" fontId="9" fillId="0" borderId="6" xfId="0" applyNumberFormat="1" applyFont="1" applyBorder="1" applyAlignment="1">
      <alignment horizontal="right" vertical="center"/>
    </xf>
    <xf numFmtId="0" fontId="9" fillId="0" borderId="3" xfId="0" applyFont="1" applyBorder="1" applyAlignment="1">
      <alignment horizontal="right" vertical="center"/>
    </xf>
    <xf numFmtId="49" fontId="9" fillId="0" borderId="3" xfId="0" applyNumberFormat="1" applyFont="1" applyBorder="1" applyAlignment="1">
      <alignment horizontal="right" vertical="center"/>
    </xf>
    <xf numFmtId="0" fontId="9" fillId="0" borderId="14" xfId="0" applyFont="1" applyBorder="1" applyAlignment="1">
      <alignment horizontal="right" vertical="center"/>
    </xf>
    <xf numFmtId="49" fontId="9" fillId="0" borderId="14" xfId="0" applyNumberFormat="1" applyFont="1" applyBorder="1" applyAlignment="1">
      <alignment horizontal="right" vertical="center"/>
    </xf>
    <xf numFmtId="0" fontId="9" fillId="3" borderId="2" xfId="0" applyFont="1" applyFill="1" applyBorder="1">
      <alignment vertical="center"/>
    </xf>
    <xf numFmtId="0" fontId="9" fillId="3" borderId="4" xfId="0" applyFont="1" applyFill="1" applyBorder="1">
      <alignment vertical="center"/>
    </xf>
    <xf numFmtId="176" fontId="9" fillId="0" borderId="6" xfId="0" applyNumberFormat="1" applyFont="1" applyBorder="1" applyAlignment="1">
      <alignment horizontal="right" vertical="center"/>
    </xf>
    <xf numFmtId="176" fontId="9" fillId="0" borderId="3" xfId="0" applyNumberFormat="1" applyFont="1" applyBorder="1" applyAlignment="1">
      <alignment horizontal="right" vertical="center"/>
    </xf>
    <xf numFmtId="0" fontId="9" fillId="0" borderId="14" xfId="0" applyFont="1" applyBorder="1">
      <alignment vertical="center"/>
    </xf>
    <xf numFmtId="176" fontId="9" fillId="0" borderId="14" xfId="0" applyNumberFormat="1" applyFont="1" applyBorder="1" applyAlignment="1">
      <alignment horizontal="right" vertical="center"/>
    </xf>
    <xf numFmtId="56" fontId="2" fillId="0" borderId="0" xfId="0" quotePrefix="1" applyNumberFormat="1" applyFont="1" applyAlignment="1">
      <alignment horizontal="right" vertical="center"/>
    </xf>
    <xf numFmtId="56" fontId="2" fillId="0" borderId="0" xfId="0" quotePrefix="1" applyNumberFormat="1" applyFont="1">
      <alignment vertical="center"/>
    </xf>
    <xf numFmtId="0" fontId="9" fillId="0" borderId="4" xfId="0" applyFont="1" applyBorder="1" applyAlignment="1">
      <alignment horizontal="right" vertical="center"/>
    </xf>
    <xf numFmtId="0" fontId="6" fillId="0" borderId="0" xfId="0" applyFont="1">
      <alignment vertical="center"/>
    </xf>
    <xf numFmtId="0" fontId="6" fillId="2" borderId="14" xfId="0" applyFont="1" applyFill="1" applyBorder="1">
      <alignment vertical="center"/>
    </xf>
    <xf numFmtId="0" fontId="7" fillId="2" borderId="2" xfId="0" applyFont="1" applyFill="1" applyBorder="1">
      <alignment vertical="center"/>
    </xf>
    <xf numFmtId="0" fontId="0" fillId="2" borderId="4" xfId="0" applyFill="1" applyBorder="1">
      <alignment vertical="center"/>
    </xf>
    <xf numFmtId="0" fontId="0" fillId="2" borderId="2" xfId="0" applyFill="1" applyBorder="1">
      <alignment vertical="center"/>
    </xf>
    <xf numFmtId="0" fontId="0" fillId="2" borderId="3" xfId="0" applyFill="1" applyBorder="1">
      <alignment vertical="center"/>
    </xf>
    <xf numFmtId="0" fontId="7" fillId="2" borderId="3" xfId="0" applyFont="1" applyFill="1" applyBorder="1">
      <alignment vertical="center"/>
    </xf>
    <xf numFmtId="0" fontId="7" fillId="2" borderId="4" xfId="0" applyFont="1" applyFill="1" applyBorder="1">
      <alignment vertical="center"/>
    </xf>
    <xf numFmtId="0" fontId="0" fillId="2" borderId="6" xfId="0" applyFill="1" applyBorder="1">
      <alignment vertical="center"/>
    </xf>
    <xf numFmtId="0" fontId="5" fillId="2" borderId="6"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right" vertical="center"/>
    </xf>
    <xf numFmtId="0" fontId="5" fillId="2" borderId="4" xfId="0" applyFont="1" applyFill="1" applyBorder="1" applyAlignment="1">
      <alignment horizontal="right" vertical="center"/>
    </xf>
    <xf numFmtId="0" fontId="0" fillId="2" borderId="14" xfId="0" applyFill="1" applyBorder="1">
      <alignment vertical="center"/>
    </xf>
    <xf numFmtId="0" fontId="9" fillId="0" borderId="2" xfId="0" applyFont="1" applyBorder="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6" xfId="0" applyFont="1" applyFill="1" applyBorder="1" applyAlignment="1">
      <alignment horizontal="right" vertical="center"/>
    </xf>
    <xf numFmtId="0" fontId="9" fillId="3" borderId="0" xfId="0" quotePrefix="1" applyFont="1" applyFill="1">
      <alignment vertical="center"/>
    </xf>
    <xf numFmtId="0" fontId="9" fillId="3" borderId="0" xfId="0" applyFont="1" applyFill="1">
      <alignment vertical="center"/>
    </xf>
    <xf numFmtId="0" fontId="0" fillId="3" borderId="0" xfId="0" applyFill="1" applyAlignment="1">
      <alignment horizontal="center"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0" borderId="22" xfId="0" applyBorder="1" applyAlignment="1">
      <alignment horizontal="centerContinuous" vertical="center"/>
    </xf>
    <xf numFmtId="0" fontId="0" fillId="0" borderId="23" xfId="0" applyBorder="1" applyAlignment="1">
      <alignment horizontal="centerContinuous" vertical="center"/>
    </xf>
    <xf numFmtId="0" fontId="0" fillId="0" borderId="24" xfId="0" applyBorder="1" applyAlignment="1">
      <alignment horizontal="centerContinuous" vertical="center"/>
    </xf>
    <xf numFmtId="0" fontId="0" fillId="0" borderId="26" xfId="0" applyBorder="1">
      <alignment vertical="center"/>
    </xf>
    <xf numFmtId="0" fontId="7" fillId="0" borderId="26" xfId="0" applyFont="1" applyBorder="1" applyAlignment="1">
      <alignment vertical="center" wrapText="1"/>
    </xf>
    <xf numFmtId="49" fontId="20" fillId="0" borderId="26" xfId="0" applyNumberFormat="1" applyFont="1" applyBorder="1" applyAlignment="1">
      <alignment vertical="center" wrapText="1"/>
    </xf>
    <xf numFmtId="0" fontId="20" fillId="0" borderId="26" xfId="0" applyFont="1" applyBorder="1" applyAlignment="1">
      <alignment vertical="center" wrapText="1"/>
    </xf>
    <xf numFmtId="0" fontId="21" fillId="2" borderId="17" xfId="0" applyFont="1" applyFill="1" applyBorder="1">
      <alignment vertical="center"/>
    </xf>
    <xf numFmtId="0" fontId="22" fillId="2" borderId="17" xfId="0" applyFont="1" applyFill="1" applyBorder="1">
      <alignment vertical="center"/>
    </xf>
    <xf numFmtId="0" fontId="19" fillId="0" borderId="26" xfId="0" applyFont="1" applyBorder="1" applyAlignment="1">
      <alignment vertical="center" wrapText="1"/>
    </xf>
    <xf numFmtId="0" fontId="0" fillId="4" borderId="27" xfId="0" applyFill="1" applyBorder="1" applyAlignment="1">
      <alignment horizontal="center" vertical="center"/>
    </xf>
    <xf numFmtId="0" fontId="0" fillId="4" borderId="27" xfId="0" applyFill="1" applyBorder="1" applyAlignment="1">
      <alignment horizontal="center" vertical="center" wrapText="1"/>
    </xf>
    <xf numFmtId="0" fontId="0" fillId="0" borderId="28" xfId="0" applyBorder="1">
      <alignment vertical="center"/>
    </xf>
    <xf numFmtId="5" fontId="0" fillId="0" borderId="28" xfId="0" applyNumberFormat="1" applyBorder="1">
      <alignment vertical="center"/>
    </xf>
    <xf numFmtId="0" fontId="23" fillId="0" borderId="28" xfId="0" applyFont="1" applyBorder="1">
      <alignment vertical="center"/>
    </xf>
    <xf numFmtId="0" fontId="0" fillId="0" borderId="0" xfId="0" quotePrefix="1">
      <alignment vertical="center"/>
    </xf>
    <xf numFmtId="0" fontId="0" fillId="0" borderId="0" xfId="0" applyAlignment="1">
      <alignment horizontal="right" vertical="center"/>
    </xf>
    <xf numFmtId="0" fontId="0" fillId="3" borderId="28" xfId="0" applyFill="1" applyBorder="1">
      <alignment vertical="center"/>
    </xf>
    <xf numFmtId="42" fontId="0" fillId="0" borderId="28" xfId="0" applyNumberFormat="1" applyBorder="1">
      <alignment vertical="center"/>
    </xf>
    <xf numFmtId="42" fontId="0" fillId="0" borderId="0" xfId="0" applyNumberFormat="1">
      <alignment vertical="center"/>
    </xf>
    <xf numFmtId="0" fontId="5" fillId="4" borderId="1" xfId="0" applyFont="1" applyFill="1" applyBorder="1" applyAlignment="1">
      <alignment horizontal="center"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5" fontId="0" fillId="0" borderId="1" xfId="0" applyNumberFormat="1" applyBorder="1" applyAlignment="1">
      <alignment horizontal="center" vertical="center"/>
    </xf>
    <xf numFmtId="0" fontId="2" fillId="0" borderId="0" xfId="0" applyFont="1" applyAlignment="1">
      <alignment horizontal="left" vertical="center"/>
    </xf>
    <xf numFmtId="0" fontId="23" fillId="4" borderId="1" xfId="0" applyFont="1" applyFill="1" applyBorder="1">
      <alignment vertical="center"/>
    </xf>
    <xf numFmtId="0" fontId="25" fillId="4" borderId="1" xfId="0" applyFont="1" applyFill="1" applyBorder="1">
      <alignment vertical="center"/>
    </xf>
    <xf numFmtId="5" fontId="0" fillId="0" borderId="1" xfId="0" applyNumberFormat="1" applyBorder="1">
      <alignment vertical="center"/>
    </xf>
    <xf numFmtId="0" fontId="6" fillId="0" borderId="0" xfId="0" applyFont="1" applyAlignment="1">
      <alignment horizontal="left" vertical="center"/>
    </xf>
    <xf numFmtId="0" fontId="5" fillId="0" borderId="0" xfId="0" applyFont="1" applyAlignment="1">
      <alignment horizontal="left" vertical="center"/>
    </xf>
    <xf numFmtId="0" fontId="5" fillId="0" borderId="13" xfId="0" applyFont="1" applyBorder="1" applyAlignment="1">
      <alignment horizontal="center" vertical="center"/>
    </xf>
    <xf numFmtId="0" fontId="6" fillId="0" borderId="13" xfId="0" applyFont="1" applyBorder="1" applyAlignment="1">
      <alignment horizontal="center" vertical="center"/>
    </xf>
    <xf numFmtId="0" fontId="0" fillId="3" borderId="1" xfId="0" applyFill="1" applyBorder="1">
      <alignment vertical="center"/>
    </xf>
    <xf numFmtId="0" fontId="5" fillId="0" borderId="0" xfId="0" applyFont="1" applyAlignment="1">
      <alignment horizontal="left" vertical="top" wrapText="1"/>
    </xf>
    <xf numFmtId="0" fontId="6" fillId="0" borderId="0" xfId="0" applyFont="1" applyAlignment="1">
      <alignment horizontal="left" vertical="top" wrapText="1"/>
    </xf>
    <xf numFmtId="0" fontId="5" fillId="2" borderId="6"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3" fillId="0" borderId="0" xfId="0" applyFont="1" applyAlignment="1">
      <alignment horizontal="left" vertical="top" wrapText="1"/>
    </xf>
    <xf numFmtId="0" fontId="2" fillId="0" borderId="0" xfId="0" applyFont="1" applyAlignment="1">
      <alignment horizontal="left" vertical="top"/>
    </xf>
    <xf numFmtId="0" fontId="6" fillId="0" borderId="0" xfId="0" applyFont="1" applyAlignment="1">
      <alignment horizontal="left" vertical="center" wrapText="1"/>
    </xf>
    <xf numFmtId="0" fontId="6" fillId="0" borderId="0" xfId="0" applyFont="1" applyAlignment="1">
      <alignment horizontal="left"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9" fillId="0" borderId="1" xfId="0" applyFont="1" applyBorder="1" applyAlignment="1">
      <alignment horizontal="center" vertical="center"/>
    </xf>
    <xf numFmtId="0" fontId="5" fillId="0" borderId="0" xfId="0" applyFont="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center" wrapText="1"/>
    </xf>
    <xf numFmtId="0" fontId="3" fillId="0" borderId="0" xfId="0" applyFont="1" applyAlignment="1">
      <alignment horizontal="left" vertical="top" wrapText="1"/>
    </xf>
    <xf numFmtId="0" fontId="2" fillId="0" borderId="0" xfId="0" applyFont="1" applyAlignment="1">
      <alignment horizontal="left" vertical="top"/>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5" fillId="0" borderId="17" xfId="0" applyFont="1" applyBorder="1" applyAlignment="1">
      <alignment horizontal="left" vertical="center" wrapText="1"/>
    </xf>
    <xf numFmtId="0" fontId="6" fillId="0" borderId="17" xfId="0" applyFont="1" applyBorder="1" applyAlignment="1">
      <alignment horizontal="left" vertical="center" wrapText="1"/>
    </xf>
    <xf numFmtId="0" fontId="5" fillId="0" borderId="17" xfId="0" applyFont="1" applyBorder="1" applyAlignment="1">
      <alignment horizontal="left" vertical="center"/>
    </xf>
    <xf numFmtId="0" fontId="6" fillId="0" borderId="17" xfId="0" applyFont="1" applyBorder="1" applyAlignment="1">
      <alignment horizontal="left" vertical="center"/>
    </xf>
    <xf numFmtId="0" fontId="16" fillId="0" borderId="0" xfId="0" applyFont="1" applyAlignment="1">
      <alignment horizontal="left" vertical="top" wrapText="1"/>
    </xf>
    <xf numFmtId="0" fontId="0" fillId="0" borderId="0" xfId="0" applyAlignment="1">
      <alignment horizontal="left" vertical="top" wrapText="1"/>
    </xf>
    <xf numFmtId="3" fontId="13" fillId="0" borderId="10" xfId="0" applyNumberFormat="1" applyFont="1" applyBorder="1" applyAlignment="1">
      <alignment horizontal="center" vertical="center" wrapText="1"/>
    </xf>
    <xf numFmtId="3" fontId="13" fillId="0" borderId="11" xfId="0" applyNumberFormat="1" applyFont="1" applyBorder="1" applyAlignment="1">
      <alignment horizontal="center" vertical="center" wrapText="1"/>
    </xf>
    <xf numFmtId="3" fontId="13" fillId="0" borderId="12" xfId="0" applyNumberFormat="1" applyFont="1" applyBorder="1" applyAlignment="1">
      <alignment horizontal="center" vertical="center" wrapText="1"/>
    </xf>
    <xf numFmtId="3" fontId="13" fillId="0" borderId="13" xfId="0" applyNumberFormat="1" applyFont="1" applyBorder="1" applyAlignment="1">
      <alignment horizontal="center" vertical="center" wrapText="1"/>
    </xf>
    <xf numFmtId="0" fontId="5" fillId="2" borderId="15" xfId="0" applyFont="1" applyFill="1" applyBorder="1" applyAlignment="1">
      <alignment horizontal="center" vertical="center"/>
    </xf>
    <xf numFmtId="0" fontId="6" fillId="2" borderId="14" xfId="0" applyFont="1" applyFill="1" applyBorder="1" applyAlignment="1">
      <alignment horizontal="center" vertical="center"/>
    </xf>
    <xf numFmtId="0" fontId="6" fillId="2" borderId="15" xfId="0" applyFont="1" applyFill="1" applyBorder="1" applyAlignment="1">
      <alignment horizontal="center" vertical="center"/>
    </xf>
    <xf numFmtId="0" fontId="6" fillId="2" borderId="7" xfId="0" applyFont="1" applyFill="1" applyBorder="1" applyAlignment="1">
      <alignment horizontal="center" vertical="center"/>
    </xf>
    <xf numFmtId="3" fontId="13" fillId="0" borderId="14" xfId="0" applyNumberFormat="1" applyFont="1" applyBorder="1" applyAlignment="1">
      <alignment horizontal="center" vertical="center" wrapText="1"/>
    </xf>
    <xf numFmtId="3" fontId="13" fillId="0" borderId="15" xfId="0" applyNumberFormat="1" applyFont="1" applyBorder="1" applyAlignment="1">
      <alignment horizontal="center" vertical="center" wrapText="1"/>
    </xf>
    <xf numFmtId="3" fontId="13" fillId="0" borderId="7" xfId="0" applyNumberFormat="1" applyFont="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0" fillId="0" borderId="0" xfId="0" applyAlignment="1">
      <alignment horizontal="left" vertical="center"/>
    </xf>
    <xf numFmtId="0" fontId="6" fillId="0" borderId="16" xfId="0" applyFont="1" applyBorder="1" applyAlignment="1">
      <alignment horizontal="left" vertical="center"/>
    </xf>
    <xf numFmtId="0" fontId="5" fillId="0" borderId="25" xfId="0" applyFont="1" applyBorder="1" applyAlignment="1">
      <alignment horizontal="left" vertical="center" wrapText="1"/>
    </xf>
    <xf numFmtId="0" fontId="6" fillId="0" borderId="25" xfId="0" applyFont="1" applyBorder="1" applyAlignment="1">
      <alignment horizontal="left" vertical="center"/>
    </xf>
    <xf numFmtId="0" fontId="5" fillId="0" borderId="25" xfId="0" applyFont="1" applyBorder="1" applyAlignment="1">
      <alignment horizontal="left" vertical="top"/>
    </xf>
    <xf numFmtId="0" fontId="6" fillId="0" borderId="25" xfId="0" applyFont="1" applyBorder="1" applyAlignment="1">
      <alignment horizontal="left" vertical="top"/>
    </xf>
    <xf numFmtId="0" fontId="12" fillId="0" borderId="0" xfId="0" applyFont="1" applyAlignment="1">
      <alignment horizontal="left" vertical="center" wrapText="1"/>
    </xf>
    <xf numFmtId="0" fontId="3" fillId="0" borderId="0" xfId="0" applyFont="1" applyAlignment="1">
      <alignment horizontal="left" vertical="center" wrapText="1"/>
    </xf>
    <xf numFmtId="0" fontId="26" fillId="0" borderId="0" xfId="1" applyBorder="1" applyProtection="1">
      <alignment vertical="center"/>
    </xf>
    <xf numFmtId="49" fontId="26" fillId="0" borderId="0" xfId="1" applyNumberFormat="1" applyBorder="1" applyProtection="1">
      <alignment vertical="center"/>
    </xf>
    <xf numFmtId="0" fontId="28" fillId="0" borderId="1" xfId="1" applyFont="1" applyBorder="1" applyProtection="1">
      <alignment vertical="center"/>
    </xf>
    <xf numFmtId="0" fontId="28" fillId="0" borderId="1" xfId="1" applyFont="1" applyBorder="1" applyAlignment="1" applyProtection="1">
      <alignment vertical="center" wrapText="1"/>
    </xf>
    <xf numFmtId="49" fontId="28" fillId="0" borderId="1" xfId="1" applyNumberFormat="1" applyFont="1" applyBorder="1" applyAlignment="1" applyProtection="1">
      <alignment vertical="center" wrapText="1"/>
    </xf>
    <xf numFmtId="0" fontId="3" fillId="0" borderId="0" xfId="0" applyFont="1" applyAlignment="1">
      <alignment horizontal="right" vertical="center" indent="1"/>
    </xf>
    <xf numFmtId="0" fontId="28" fillId="0" borderId="0" xfId="1" applyFont="1" applyBorder="1" applyProtection="1">
      <alignment vertical="center"/>
    </xf>
    <xf numFmtId="0" fontId="28" fillId="0" borderId="0" xfId="1" applyFont="1" applyBorder="1" applyAlignment="1" applyProtection="1">
      <alignment vertical="center" wrapText="1"/>
    </xf>
    <xf numFmtId="49" fontId="28" fillId="0" borderId="0" xfId="1" applyNumberFormat="1" applyFont="1" applyBorder="1" applyAlignment="1" applyProtection="1">
      <alignment vertical="center" wrapText="1"/>
    </xf>
    <xf numFmtId="0" fontId="28" fillId="2" borderId="1" xfId="1" applyFont="1" applyFill="1" applyBorder="1" applyProtection="1">
      <alignment vertical="center"/>
    </xf>
    <xf numFmtId="49" fontId="28" fillId="2" borderId="1" xfId="1" applyNumberFormat="1" applyFont="1" applyFill="1" applyBorder="1" applyProtection="1">
      <alignment vertical="center"/>
    </xf>
  </cellXfs>
  <cellStyles count="2">
    <cellStyle name="標準" xfId="0" builtinId="0"/>
    <cellStyle name="標準 2" xfId="1" xr:uid="{CC4F0E8D-E012-4C8C-8319-B2CD33CF55FD}"/>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457200</xdr:colOff>
      <xdr:row>20</xdr:row>
      <xdr:rowOff>213360</xdr:rowOff>
    </xdr:from>
    <xdr:to>
      <xdr:col>4</xdr:col>
      <xdr:colOff>15240</xdr:colOff>
      <xdr:row>24</xdr:row>
      <xdr:rowOff>213360</xdr:rowOff>
    </xdr:to>
    <xdr:sp macro="" textlink="">
      <xdr:nvSpPr>
        <xdr:cNvPr id="2" name="四角形: 角を丸くする 1">
          <a:extLst>
            <a:ext uri="{FF2B5EF4-FFF2-40B4-BE49-F238E27FC236}">
              <a16:creationId xmlns:a16="http://schemas.microsoft.com/office/drawing/2014/main" id="{303CF22E-0584-982D-F028-2E8185F351EC}"/>
            </a:ext>
          </a:extLst>
        </xdr:cNvPr>
        <xdr:cNvSpPr/>
      </xdr:nvSpPr>
      <xdr:spPr>
        <a:xfrm>
          <a:off x="1516380" y="7444740"/>
          <a:ext cx="220980" cy="914400"/>
        </a:xfrm>
        <a:prstGeom prst="round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220980</xdr:colOff>
      <xdr:row>22</xdr:row>
      <xdr:rowOff>7620</xdr:rowOff>
    </xdr:from>
    <xdr:to>
      <xdr:col>4</xdr:col>
      <xdr:colOff>441960</xdr:colOff>
      <xdr:row>24</xdr:row>
      <xdr:rowOff>15240</xdr:rowOff>
    </xdr:to>
    <xdr:sp macro="" textlink="">
      <xdr:nvSpPr>
        <xdr:cNvPr id="3" name="四角形: 角を丸くする 2">
          <a:extLst>
            <a:ext uri="{FF2B5EF4-FFF2-40B4-BE49-F238E27FC236}">
              <a16:creationId xmlns:a16="http://schemas.microsoft.com/office/drawing/2014/main" id="{BDB17DFE-604D-5624-F3E6-A3B4FA9A950C}"/>
            </a:ext>
          </a:extLst>
        </xdr:cNvPr>
        <xdr:cNvSpPr/>
      </xdr:nvSpPr>
      <xdr:spPr>
        <a:xfrm>
          <a:off x="1943100" y="7696200"/>
          <a:ext cx="220980" cy="464820"/>
        </a:xfrm>
        <a:prstGeom prst="round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358140</xdr:colOff>
      <xdr:row>20</xdr:row>
      <xdr:rowOff>220980</xdr:rowOff>
    </xdr:from>
    <xdr:to>
      <xdr:col>5</xdr:col>
      <xdr:colOff>449580</xdr:colOff>
      <xdr:row>24</xdr:row>
      <xdr:rowOff>220980</xdr:rowOff>
    </xdr:to>
    <xdr:sp macro="" textlink="">
      <xdr:nvSpPr>
        <xdr:cNvPr id="4" name="四角形: 角を丸くする 3">
          <a:extLst>
            <a:ext uri="{FF2B5EF4-FFF2-40B4-BE49-F238E27FC236}">
              <a16:creationId xmlns:a16="http://schemas.microsoft.com/office/drawing/2014/main" id="{3FB59561-CE58-1672-E830-2F59669ED4D9}"/>
            </a:ext>
          </a:extLst>
        </xdr:cNvPr>
        <xdr:cNvSpPr/>
      </xdr:nvSpPr>
      <xdr:spPr>
        <a:xfrm>
          <a:off x="2743200" y="8115300"/>
          <a:ext cx="91440" cy="914400"/>
        </a:xfrm>
        <a:prstGeom prst="round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7620</xdr:colOff>
      <xdr:row>21</xdr:row>
      <xdr:rowOff>15240</xdr:rowOff>
    </xdr:from>
    <xdr:to>
      <xdr:col>9</xdr:col>
      <xdr:colOff>0</xdr:colOff>
      <xdr:row>24</xdr:row>
      <xdr:rowOff>220980</xdr:rowOff>
    </xdr:to>
    <xdr:sp macro="" textlink="">
      <xdr:nvSpPr>
        <xdr:cNvPr id="5" name="四角形: 角を丸くする 4">
          <a:extLst>
            <a:ext uri="{FF2B5EF4-FFF2-40B4-BE49-F238E27FC236}">
              <a16:creationId xmlns:a16="http://schemas.microsoft.com/office/drawing/2014/main" id="{0BAE7D21-F4DD-FFC0-C24A-476863550CD3}"/>
            </a:ext>
          </a:extLst>
        </xdr:cNvPr>
        <xdr:cNvSpPr/>
      </xdr:nvSpPr>
      <xdr:spPr>
        <a:xfrm>
          <a:off x="4000500" y="7475220"/>
          <a:ext cx="655320" cy="891540"/>
        </a:xfrm>
        <a:prstGeom prst="roundRect">
          <a:avLst>
            <a:gd name="adj" fmla="val 7365"/>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297180</xdr:colOff>
      <xdr:row>21</xdr:row>
      <xdr:rowOff>220980</xdr:rowOff>
    </xdr:from>
    <xdr:to>
      <xdr:col>9</xdr:col>
      <xdr:colOff>518160</xdr:colOff>
      <xdr:row>24</xdr:row>
      <xdr:rowOff>0</xdr:rowOff>
    </xdr:to>
    <xdr:sp macro="" textlink="">
      <xdr:nvSpPr>
        <xdr:cNvPr id="6" name="四角形: 角を丸くする 5">
          <a:extLst>
            <a:ext uri="{FF2B5EF4-FFF2-40B4-BE49-F238E27FC236}">
              <a16:creationId xmlns:a16="http://schemas.microsoft.com/office/drawing/2014/main" id="{E0107A79-E027-47E9-9E79-C3C04775996C}"/>
            </a:ext>
          </a:extLst>
        </xdr:cNvPr>
        <xdr:cNvSpPr/>
      </xdr:nvSpPr>
      <xdr:spPr>
        <a:xfrm>
          <a:off x="4953000" y="7680960"/>
          <a:ext cx="220980" cy="464820"/>
        </a:xfrm>
        <a:prstGeom prst="round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0</xdr:colOff>
      <xdr:row>21</xdr:row>
      <xdr:rowOff>15240</xdr:rowOff>
    </xdr:from>
    <xdr:to>
      <xdr:col>10</xdr:col>
      <xdr:colOff>655320</xdr:colOff>
      <xdr:row>24</xdr:row>
      <xdr:rowOff>220980</xdr:rowOff>
    </xdr:to>
    <xdr:sp macro="" textlink="">
      <xdr:nvSpPr>
        <xdr:cNvPr id="7" name="四角形: 角を丸くする 6">
          <a:extLst>
            <a:ext uri="{FF2B5EF4-FFF2-40B4-BE49-F238E27FC236}">
              <a16:creationId xmlns:a16="http://schemas.microsoft.com/office/drawing/2014/main" id="{C404C9A3-5A6A-43ED-ADEE-60D341D14AA6}"/>
            </a:ext>
          </a:extLst>
        </xdr:cNvPr>
        <xdr:cNvSpPr/>
      </xdr:nvSpPr>
      <xdr:spPr>
        <a:xfrm>
          <a:off x="5318760" y="7475220"/>
          <a:ext cx="655320" cy="891540"/>
        </a:xfrm>
        <a:prstGeom prst="roundRect">
          <a:avLst>
            <a:gd name="adj" fmla="val 7365"/>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365760</xdr:colOff>
      <xdr:row>31</xdr:row>
      <xdr:rowOff>15240</xdr:rowOff>
    </xdr:from>
    <xdr:to>
      <xdr:col>3</xdr:col>
      <xdr:colOff>449580</xdr:colOff>
      <xdr:row>35</xdr:row>
      <xdr:rowOff>15240</xdr:rowOff>
    </xdr:to>
    <xdr:sp macro="" textlink="">
      <xdr:nvSpPr>
        <xdr:cNvPr id="8" name="四角形: 角を丸くする 7">
          <a:extLst>
            <a:ext uri="{FF2B5EF4-FFF2-40B4-BE49-F238E27FC236}">
              <a16:creationId xmlns:a16="http://schemas.microsoft.com/office/drawing/2014/main" id="{EB80F31A-FF3A-4A95-80C2-E9E3B0ED2F53}"/>
            </a:ext>
          </a:extLst>
        </xdr:cNvPr>
        <xdr:cNvSpPr/>
      </xdr:nvSpPr>
      <xdr:spPr>
        <a:xfrm>
          <a:off x="1424940" y="10424160"/>
          <a:ext cx="83820" cy="914400"/>
        </a:xfrm>
        <a:prstGeom prst="round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344805</xdr:colOff>
      <xdr:row>31</xdr:row>
      <xdr:rowOff>7620</xdr:rowOff>
    </xdr:from>
    <xdr:to>
      <xdr:col>4</xdr:col>
      <xdr:colOff>428625</xdr:colOff>
      <xdr:row>35</xdr:row>
      <xdr:rowOff>7620</xdr:rowOff>
    </xdr:to>
    <xdr:sp macro="" textlink="">
      <xdr:nvSpPr>
        <xdr:cNvPr id="12" name="四角形: 角を丸くする 11">
          <a:extLst>
            <a:ext uri="{FF2B5EF4-FFF2-40B4-BE49-F238E27FC236}">
              <a16:creationId xmlns:a16="http://schemas.microsoft.com/office/drawing/2014/main" id="{F0B5C744-9B7A-460E-9AC3-021DE91AE971}"/>
            </a:ext>
            <a:ext uri="{147F2762-F138-4A5C-976F-8EAC2B608ADB}">
              <a16:predDERef xmlns:a16="http://schemas.microsoft.com/office/drawing/2014/main" pred="{EB80F31A-FF3A-4A95-80C2-E9E3B0ED2F53}"/>
            </a:ext>
          </a:extLst>
        </xdr:cNvPr>
        <xdr:cNvSpPr/>
      </xdr:nvSpPr>
      <xdr:spPr>
        <a:xfrm>
          <a:off x="2078355" y="11542395"/>
          <a:ext cx="83820" cy="914400"/>
        </a:xfrm>
        <a:prstGeom prst="round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15240</xdr:colOff>
      <xdr:row>68</xdr:row>
      <xdr:rowOff>0</xdr:rowOff>
    </xdr:from>
    <xdr:to>
      <xdr:col>3</xdr:col>
      <xdr:colOff>7620</xdr:colOff>
      <xdr:row>71</xdr:row>
      <xdr:rowOff>0</xdr:rowOff>
    </xdr:to>
    <xdr:sp macro="" textlink="">
      <xdr:nvSpPr>
        <xdr:cNvPr id="16" name="四角形: 角を丸くする 15">
          <a:extLst>
            <a:ext uri="{FF2B5EF4-FFF2-40B4-BE49-F238E27FC236}">
              <a16:creationId xmlns:a16="http://schemas.microsoft.com/office/drawing/2014/main" id="{0126112D-4AFA-4A91-82DB-345BED502A03}"/>
            </a:ext>
          </a:extLst>
        </xdr:cNvPr>
        <xdr:cNvSpPr/>
      </xdr:nvSpPr>
      <xdr:spPr>
        <a:xfrm>
          <a:off x="411480" y="21976080"/>
          <a:ext cx="655320" cy="693420"/>
        </a:xfrm>
        <a:prstGeom prst="roundRect">
          <a:avLst>
            <a:gd name="adj" fmla="val 10853"/>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7620</xdr:colOff>
      <xdr:row>68</xdr:row>
      <xdr:rowOff>0</xdr:rowOff>
    </xdr:from>
    <xdr:to>
      <xdr:col>8</xdr:col>
      <xdr:colOff>0</xdr:colOff>
      <xdr:row>71</xdr:row>
      <xdr:rowOff>0</xdr:rowOff>
    </xdr:to>
    <xdr:sp macro="" textlink="">
      <xdr:nvSpPr>
        <xdr:cNvPr id="17" name="四角形: 角を丸くする 16">
          <a:extLst>
            <a:ext uri="{FF2B5EF4-FFF2-40B4-BE49-F238E27FC236}">
              <a16:creationId xmlns:a16="http://schemas.microsoft.com/office/drawing/2014/main" id="{8E74453F-A9D9-48C8-806A-7DEF4B224B2A}"/>
            </a:ext>
          </a:extLst>
        </xdr:cNvPr>
        <xdr:cNvSpPr/>
      </xdr:nvSpPr>
      <xdr:spPr>
        <a:xfrm>
          <a:off x="3337560" y="21976080"/>
          <a:ext cx="655320" cy="693420"/>
        </a:xfrm>
        <a:prstGeom prst="roundRect">
          <a:avLst>
            <a:gd name="adj" fmla="val 10853"/>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7620</xdr:colOff>
      <xdr:row>95</xdr:row>
      <xdr:rowOff>7620</xdr:rowOff>
    </xdr:from>
    <xdr:to>
      <xdr:col>3</xdr:col>
      <xdr:colOff>0</xdr:colOff>
      <xdr:row>99</xdr:row>
      <xdr:rowOff>7620</xdr:rowOff>
    </xdr:to>
    <xdr:sp macro="" textlink="">
      <xdr:nvSpPr>
        <xdr:cNvPr id="18" name="四角形: 角を丸くする 17">
          <a:extLst>
            <a:ext uri="{FF2B5EF4-FFF2-40B4-BE49-F238E27FC236}">
              <a16:creationId xmlns:a16="http://schemas.microsoft.com/office/drawing/2014/main" id="{CB9DBD4D-420E-4690-A5C9-3E4873773965}"/>
            </a:ext>
          </a:extLst>
        </xdr:cNvPr>
        <xdr:cNvSpPr/>
      </xdr:nvSpPr>
      <xdr:spPr>
        <a:xfrm>
          <a:off x="403860" y="26319480"/>
          <a:ext cx="655320" cy="914400"/>
        </a:xfrm>
        <a:prstGeom prst="roundRect">
          <a:avLst>
            <a:gd name="adj" fmla="val 10853"/>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7620</xdr:colOff>
      <xdr:row>95</xdr:row>
      <xdr:rowOff>0</xdr:rowOff>
    </xdr:from>
    <xdr:to>
      <xdr:col>8</xdr:col>
      <xdr:colOff>0</xdr:colOff>
      <xdr:row>99</xdr:row>
      <xdr:rowOff>0</xdr:rowOff>
    </xdr:to>
    <xdr:sp macro="" textlink="">
      <xdr:nvSpPr>
        <xdr:cNvPr id="19" name="四角形: 角を丸くする 18">
          <a:extLst>
            <a:ext uri="{FF2B5EF4-FFF2-40B4-BE49-F238E27FC236}">
              <a16:creationId xmlns:a16="http://schemas.microsoft.com/office/drawing/2014/main" id="{1BEB5699-EB9D-B881-D3B5-B5E21E0F745F}"/>
            </a:ext>
          </a:extLst>
        </xdr:cNvPr>
        <xdr:cNvSpPr/>
      </xdr:nvSpPr>
      <xdr:spPr>
        <a:xfrm>
          <a:off x="3337560" y="26311860"/>
          <a:ext cx="655320" cy="914400"/>
        </a:xfrm>
        <a:prstGeom prst="roundRect">
          <a:avLst>
            <a:gd name="adj" fmla="val 10853"/>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7620</xdr:colOff>
      <xdr:row>76</xdr:row>
      <xdr:rowOff>0</xdr:rowOff>
    </xdr:from>
    <xdr:to>
      <xdr:col>8</xdr:col>
      <xdr:colOff>0</xdr:colOff>
      <xdr:row>80</xdr:row>
      <xdr:rowOff>0</xdr:rowOff>
    </xdr:to>
    <xdr:sp macro="" textlink="">
      <xdr:nvSpPr>
        <xdr:cNvPr id="14" name="四角形: 角を丸くする 13">
          <a:extLst>
            <a:ext uri="{FF2B5EF4-FFF2-40B4-BE49-F238E27FC236}">
              <a16:creationId xmlns:a16="http://schemas.microsoft.com/office/drawing/2014/main" id="{225F2988-16D4-4EBA-A8E1-A6915D45F33D}"/>
            </a:ext>
          </a:extLst>
        </xdr:cNvPr>
        <xdr:cNvSpPr/>
      </xdr:nvSpPr>
      <xdr:spPr>
        <a:xfrm>
          <a:off x="3337560" y="25344120"/>
          <a:ext cx="655320" cy="914400"/>
        </a:xfrm>
        <a:prstGeom prst="roundRect">
          <a:avLst>
            <a:gd name="adj" fmla="val 10853"/>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7620</xdr:colOff>
      <xdr:row>76</xdr:row>
      <xdr:rowOff>0</xdr:rowOff>
    </xdr:from>
    <xdr:to>
      <xdr:col>3</xdr:col>
      <xdr:colOff>0</xdr:colOff>
      <xdr:row>80</xdr:row>
      <xdr:rowOff>0</xdr:rowOff>
    </xdr:to>
    <xdr:sp macro="" textlink="">
      <xdr:nvSpPr>
        <xdr:cNvPr id="15" name="四角形: 角を丸くする 14">
          <a:extLst>
            <a:ext uri="{FF2B5EF4-FFF2-40B4-BE49-F238E27FC236}">
              <a16:creationId xmlns:a16="http://schemas.microsoft.com/office/drawing/2014/main" id="{AF05E202-B39B-4072-A986-81E6A4735A53}"/>
            </a:ext>
          </a:extLst>
        </xdr:cNvPr>
        <xdr:cNvSpPr/>
      </xdr:nvSpPr>
      <xdr:spPr>
        <a:xfrm>
          <a:off x="3337560" y="25344120"/>
          <a:ext cx="655320" cy="914400"/>
        </a:xfrm>
        <a:prstGeom prst="roundRect">
          <a:avLst>
            <a:gd name="adj" fmla="val 10853"/>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426294</xdr:colOff>
      <xdr:row>6</xdr:row>
      <xdr:rowOff>222259</xdr:rowOff>
    </xdr:from>
    <xdr:to>
      <xdr:col>6</xdr:col>
      <xdr:colOff>90993</xdr:colOff>
      <xdr:row>28</xdr:row>
      <xdr:rowOff>94537</xdr:rowOff>
    </xdr:to>
    <xdr:pic>
      <xdr:nvPicPr>
        <xdr:cNvPr id="2" name="図 1">
          <a:extLst>
            <a:ext uri="{FF2B5EF4-FFF2-40B4-BE49-F238E27FC236}">
              <a16:creationId xmlns:a16="http://schemas.microsoft.com/office/drawing/2014/main" id="{58F97C2E-9422-4EB6-BFC5-743D880101A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672" t="17728" r="75453" b="38817"/>
        <a:stretch/>
      </xdr:blipFill>
      <xdr:spPr bwMode="auto">
        <a:xfrm>
          <a:off x="860634" y="1593859"/>
          <a:ext cx="3017499" cy="5130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152827</xdr:colOff>
      <xdr:row>6</xdr:row>
      <xdr:rowOff>51182</xdr:rowOff>
    </xdr:from>
    <xdr:to>
      <xdr:col>1</xdr:col>
      <xdr:colOff>525198</xdr:colOff>
      <xdr:row>9</xdr:row>
      <xdr:rowOff>17939</xdr:rowOff>
    </xdr:to>
    <xdr:sp macro="" textlink="">
      <xdr:nvSpPr>
        <xdr:cNvPr id="3" name="テキスト ボックス 2">
          <a:extLst>
            <a:ext uri="{FF2B5EF4-FFF2-40B4-BE49-F238E27FC236}">
              <a16:creationId xmlns:a16="http://schemas.microsoft.com/office/drawing/2014/main" id="{74FF0C5C-C3BA-495F-BAA1-F64BC85EE309}"/>
            </a:ext>
          </a:extLst>
        </xdr:cNvPr>
        <xdr:cNvSpPr txBox="1"/>
      </xdr:nvSpPr>
      <xdr:spPr>
        <a:xfrm>
          <a:off x="587167" y="1422782"/>
          <a:ext cx="372371" cy="88115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vert="eaVert" wrap="none" rtlCol="0" anchor="t">
          <a:noAutofit/>
        </a:bodyPr>
        <a:lstStyle/>
        <a:p>
          <a:r>
            <a:rPr kumimoji="1" lang="ja-JP" altLang="en-US" sz="1100" b="1">
              <a:solidFill>
                <a:schemeClr val="accent1"/>
              </a:solidFill>
            </a:rPr>
            <a:t>縦に調べる</a:t>
          </a:r>
        </a:p>
      </xdr:txBody>
    </xdr:sp>
    <xdr:clientData/>
  </xdr:twoCellAnchor>
  <xdr:twoCellAnchor>
    <xdr:from>
      <xdr:col>2</xdr:col>
      <xdr:colOff>224118</xdr:colOff>
      <xdr:row>24</xdr:row>
      <xdr:rowOff>33603</xdr:rowOff>
    </xdr:from>
    <xdr:to>
      <xdr:col>5</xdr:col>
      <xdr:colOff>71717</xdr:colOff>
      <xdr:row>25</xdr:row>
      <xdr:rowOff>132959</xdr:rowOff>
    </xdr:to>
    <xdr:sp macro="" textlink="">
      <xdr:nvSpPr>
        <xdr:cNvPr id="4" name="テキスト ボックス 3">
          <a:extLst>
            <a:ext uri="{FF2B5EF4-FFF2-40B4-BE49-F238E27FC236}">
              <a16:creationId xmlns:a16="http://schemas.microsoft.com/office/drawing/2014/main" id="{B9E189BF-3EF3-4D5E-B4E2-0307DB25C5ED}"/>
            </a:ext>
          </a:extLst>
        </xdr:cNvPr>
        <xdr:cNvSpPr txBox="1"/>
      </xdr:nvSpPr>
      <xdr:spPr>
        <a:xfrm>
          <a:off x="1329018" y="5748603"/>
          <a:ext cx="1859279" cy="32795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noAutofit/>
        </a:bodyPr>
        <a:lstStyle/>
        <a:p>
          <a:r>
            <a:rPr kumimoji="1" lang="ja-JP" altLang="en-US" sz="1100" b="1">
              <a:solidFill>
                <a:schemeClr val="accent1"/>
              </a:solidFill>
            </a:rPr>
            <a:t>必要情報を横から抜き出す</a:t>
          </a:r>
        </a:p>
      </xdr:txBody>
    </xdr:sp>
    <xdr:clientData/>
  </xdr:twoCellAnchor>
  <xdr:twoCellAnchor>
    <xdr:from>
      <xdr:col>1</xdr:col>
      <xdr:colOff>376519</xdr:colOff>
      <xdr:row>23</xdr:row>
      <xdr:rowOff>20220</xdr:rowOff>
    </xdr:from>
    <xdr:to>
      <xdr:col>2</xdr:col>
      <xdr:colOff>170331</xdr:colOff>
      <xdr:row>23</xdr:row>
      <xdr:rowOff>216638</xdr:rowOff>
    </xdr:to>
    <xdr:sp macro="" textlink="">
      <xdr:nvSpPr>
        <xdr:cNvPr id="5" name="正方形/長方形 4">
          <a:extLst>
            <a:ext uri="{FF2B5EF4-FFF2-40B4-BE49-F238E27FC236}">
              <a16:creationId xmlns:a16="http://schemas.microsoft.com/office/drawing/2014/main" id="{E4177897-F077-42BC-94A1-A4E91C94647D}"/>
            </a:ext>
          </a:extLst>
        </xdr:cNvPr>
        <xdr:cNvSpPr/>
      </xdr:nvSpPr>
      <xdr:spPr>
        <a:xfrm>
          <a:off x="810859" y="5506620"/>
          <a:ext cx="464372" cy="196418"/>
        </a:xfrm>
        <a:prstGeom prst="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340660</xdr:colOff>
      <xdr:row>23</xdr:row>
      <xdr:rowOff>20220</xdr:rowOff>
    </xdr:from>
    <xdr:to>
      <xdr:col>3</xdr:col>
      <xdr:colOff>215154</xdr:colOff>
      <xdr:row>23</xdr:row>
      <xdr:rowOff>225992</xdr:rowOff>
    </xdr:to>
    <xdr:sp macro="" textlink="">
      <xdr:nvSpPr>
        <xdr:cNvPr id="6" name="正方形/長方形 5">
          <a:extLst>
            <a:ext uri="{FF2B5EF4-FFF2-40B4-BE49-F238E27FC236}">
              <a16:creationId xmlns:a16="http://schemas.microsoft.com/office/drawing/2014/main" id="{5C87581C-1452-4362-AEB0-6C36E84937DC}"/>
            </a:ext>
          </a:extLst>
        </xdr:cNvPr>
        <xdr:cNvSpPr/>
      </xdr:nvSpPr>
      <xdr:spPr>
        <a:xfrm>
          <a:off x="1445560" y="5506620"/>
          <a:ext cx="545054" cy="205772"/>
        </a:xfrm>
        <a:prstGeom prst="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340661</xdr:colOff>
      <xdr:row>8</xdr:row>
      <xdr:rowOff>194903</xdr:rowOff>
    </xdr:from>
    <xdr:to>
      <xdr:col>1</xdr:col>
      <xdr:colOff>356944</xdr:colOff>
      <xdr:row>22</xdr:row>
      <xdr:rowOff>225243</xdr:rowOff>
    </xdr:to>
    <xdr:cxnSp macro="">
      <xdr:nvCxnSpPr>
        <xdr:cNvPr id="7" name="直線コネクタ 6">
          <a:extLst>
            <a:ext uri="{FF2B5EF4-FFF2-40B4-BE49-F238E27FC236}">
              <a16:creationId xmlns:a16="http://schemas.microsoft.com/office/drawing/2014/main" id="{F51E3B8E-BA18-49E4-9ADB-E5E34AD3B787}"/>
            </a:ext>
          </a:extLst>
        </xdr:cNvPr>
        <xdr:cNvCxnSpPr/>
      </xdr:nvCxnSpPr>
      <xdr:spPr>
        <a:xfrm flipH="1">
          <a:off x="775001" y="2252303"/>
          <a:ext cx="16283" cy="3230740"/>
        </a:xfrm>
        <a:prstGeom prst="line">
          <a:avLst/>
        </a:prstGeom>
        <a:ln w="25400">
          <a:round/>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170331</xdr:colOff>
      <xdr:row>23</xdr:row>
      <xdr:rowOff>118430</xdr:rowOff>
    </xdr:from>
    <xdr:to>
      <xdr:col>2</xdr:col>
      <xdr:colOff>340660</xdr:colOff>
      <xdr:row>23</xdr:row>
      <xdr:rowOff>123106</xdr:rowOff>
    </xdr:to>
    <xdr:cxnSp macro="">
      <xdr:nvCxnSpPr>
        <xdr:cNvPr id="8" name="直線コネクタ 7">
          <a:extLst>
            <a:ext uri="{FF2B5EF4-FFF2-40B4-BE49-F238E27FC236}">
              <a16:creationId xmlns:a16="http://schemas.microsoft.com/office/drawing/2014/main" id="{042D5D1C-38CC-4199-8638-B46D0305AB07}"/>
            </a:ext>
          </a:extLst>
        </xdr:cNvPr>
        <xdr:cNvCxnSpPr>
          <a:stCxn id="5" idx="3"/>
          <a:endCxn id="6" idx="1"/>
        </xdr:cNvCxnSpPr>
      </xdr:nvCxnSpPr>
      <xdr:spPr>
        <a:xfrm>
          <a:off x="1275231" y="5604830"/>
          <a:ext cx="170329" cy="4676"/>
        </a:xfrm>
        <a:prstGeom prst="line">
          <a:avLst/>
        </a:prstGeom>
        <a:ln w="25400">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269369</xdr:colOff>
      <xdr:row>6</xdr:row>
      <xdr:rowOff>42217</xdr:rowOff>
    </xdr:from>
    <xdr:to>
      <xdr:col>7</xdr:col>
      <xdr:colOff>641740</xdr:colOff>
      <xdr:row>9</xdr:row>
      <xdr:rowOff>8974</xdr:rowOff>
    </xdr:to>
    <xdr:sp macro="" textlink="">
      <xdr:nvSpPr>
        <xdr:cNvPr id="9" name="テキスト ボックス 8">
          <a:extLst>
            <a:ext uri="{FF2B5EF4-FFF2-40B4-BE49-F238E27FC236}">
              <a16:creationId xmlns:a16="http://schemas.microsoft.com/office/drawing/2014/main" id="{F5F7BFEB-1A8E-408B-A1A8-9A7115455742}"/>
            </a:ext>
          </a:extLst>
        </xdr:cNvPr>
        <xdr:cNvSpPr txBox="1"/>
      </xdr:nvSpPr>
      <xdr:spPr>
        <a:xfrm>
          <a:off x="4727069" y="1413817"/>
          <a:ext cx="372371" cy="88115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vert="eaVert" wrap="none" rtlCol="0" anchor="t">
          <a:noAutofit/>
        </a:bodyPr>
        <a:lstStyle/>
        <a:p>
          <a:r>
            <a:rPr kumimoji="1" lang="ja-JP" altLang="en-US" sz="1100" b="1">
              <a:solidFill>
                <a:schemeClr val="accent1"/>
              </a:solidFill>
            </a:rPr>
            <a:t>縦に調べる</a:t>
          </a:r>
        </a:p>
      </xdr:txBody>
    </xdr:sp>
    <xdr:clientData/>
  </xdr:twoCellAnchor>
  <xdr:twoCellAnchor>
    <xdr:from>
      <xdr:col>9</xdr:col>
      <xdr:colOff>206188</xdr:colOff>
      <xdr:row>16</xdr:row>
      <xdr:rowOff>69463</xdr:rowOff>
    </xdr:from>
    <xdr:to>
      <xdr:col>11</xdr:col>
      <xdr:colOff>645999</xdr:colOff>
      <xdr:row>17</xdr:row>
      <xdr:rowOff>168818</xdr:rowOff>
    </xdr:to>
    <xdr:sp macro="" textlink="">
      <xdr:nvSpPr>
        <xdr:cNvPr id="10" name="テキスト ボックス 9">
          <a:extLst>
            <a:ext uri="{FF2B5EF4-FFF2-40B4-BE49-F238E27FC236}">
              <a16:creationId xmlns:a16="http://schemas.microsoft.com/office/drawing/2014/main" id="{B0472875-B035-4896-A431-31EE83117AB6}"/>
            </a:ext>
          </a:extLst>
        </xdr:cNvPr>
        <xdr:cNvSpPr txBox="1"/>
      </xdr:nvSpPr>
      <xdr:spPr>
        <a:xfrm>
          <a:off x="6005008" y="3955663"/>
          <a:ext cx="1780931" cy="32795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noAutofit/>
        </a:bodyPr>
        <a:lstStyle/>
        <a:p>
          <a:r>
            <a:rPr kumimoji="1" lang="ja-JP" altLang="en-US" sz="1100" b="1">
              <a:solidFill>
                <a:schemeClr val="accent1"/>
              </a:solidFill>
            </a:rPr>
            <a:t>必要情報を横から抜き出す</a:t>
          </a:r>
        </a:p>
      </xdr:txBody>
    </xdr:sp>
    <xdr:clientData/>
  </xdr:twoCellAnchor>
  <xdr:twoCellAnchor>
    <xdr:from>
      <xdr:col>7</xdr:col>
      <xdr:colOff>582706</xdr:colOff>
      <xdr:row>15</xdr:row>
      <xdr:rowOff>8965</xdr:rowOff>
    </xdr:from>
    <xdr:to>
      <xdr:col>8</xdr:col>
      <xdr:colOff>663389</xdr:colOff>
      <xdr:row>15</xdr:row>
      <xdr:rowOff>224118</xdr:rowOff>
    </xdr:to>
    <xdr:sp macro="" textlink="">
      <xdr:nvSpPr>
        <xdr:cNvPr id="11" name="正方形/長方形 10">
          <a:extLst>
            <a:ext uri="{FF2B5EF4-FFF2-40B4-BE49-F238E27FC236}">
              <a16:creationId xmlns:a16="http://schemas.microsoft.com/office/drawing/2014/main" id="{280B1482-043E-475D-BAB7-39257E41F242}"/>
            </a:ext>
          </a:extLst>
        </xdr:cNvPr>
        <xdr:cNvSpPr/>
      </xdr:nvSpPr>
      <xdr:spPr>
        <a:xfrm>
          <a:off x="5040406" y="3666565"/>
          <a:ext cx="751243" cy="215153"/>
        </a:xfrm>
        <a:prstGeom prst="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134472</xdr:colOff>
      <xdr:row>15</xdr:row>
      <xdr:rowOff>2291</xdr:rowOff>
    </xdr:from>
    <xdr:to>
      <xdr:col>12</xdr:col>
      <xdr:colOff>8966</xdr:colOff>
      <xdr:row>16</xdr:row>
      <xdr:rowOff>8965</xdr:rowOff>
    </xdr:to>
    <xdr:sp macro="" textlink="">
      <xdr:nvSpPr>
        <xdr:cNvPr id="12" name="正方形/長方形 11">
          <a:extLst>
            <a:ext uri="{FF2B5EF4-FFF2-40B4-BE49-F238E27FC236}">
              <a16:creationId xmlns:a16="http://schemas.microsoft.com/office/drawing/2014/main" id="{0E8C28E5-70A8-430A-BC17-E2B8F556D346}"/>
            </a:ext>
          </a:extLst>
        </xdr:cNvPr>
        <xdr:cNvSpPr/>
      </xdr:nvSpPr>
      <xdr:spPr>
        <a:xfrm>
          <a:off x="7274412" y="3659891"/>
          <a:ext cx="545054" cy="235274"/>
        </a:xfrm>
        <a:prstGeom prst="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600635</xdr:colOff>
      <xdr:row>8</xdr:row>
      <xdr:rowOff>35859</xdr:rowOff>
    </xdr:from>
    <xdr:to>
      <xdr:col>7</xdr:col>
      <xdr:colOff>600635</xdr:colOff>
      <xdr:row>14</xdr:row>
      <xdr:rowOff>216277</xdr:rowOff>
    </xdr:to>
    <xdr:cxnSp macro="">
      <xdr:nvCxnSpPr>
        <xdr:cNvPr id="13" name="直線コネクタ 12">
          <a:extLst>
            <a:ext uri="{FF2B5EF4-FFF2-40B4-BE49-F238E27FC236}">
              <a16:creationId xmlns:a16="http://schemas.microsoft.com/office/drawing/2014/main" id="{D73FED2A-A103-4D90-9709-54C75FAECD2D}"/>
            </a:ext>
          </a:extLst>
        </xdr:cNvPr>
        <xdr:cNvCxnSpPr/>
      </xdr:nvCxnSpPr>
      <xdr:spPr>
        <a:xfrm>
          <a:off x="5058335" y="2093259"/>
          <a:ext cx="0" cy="1552018"/>
        </a:xfrm>
        <a:prstGeom prst="line">
          <a:avLst/>
        </a:prstGeom>
        <a:ln w="25400">
          <a:round/>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663389</xdr:colOff>
      <xdr:row>15</xdr:row>
      <xdr:rowOff>116542</xdr:rowOff>
    </xdr:from>
    <xdr:to>
      <xdr:col>11</xdr:col>
      <xdr:colOff>134472</xdr:colOff>
      <xdr:row>15</xdr:row>
      <xdr:rowOff>122169</xdr:rowOff>
    </xdr:to>
    <xdr:cxnSp macro="">
      <xdr:nvCxnSpPr>
        <xdr:cNvPr id="14" name="直線コネクタ 13">
          <a:extLst>
            <a:ext uri="{FF2B5EF4-FFF2-40B4-BE49-F238E27FC236}">
              <a16:creationId xmlns:a16="http://schemas.microsoft.com/office/drawing/2014/main" id="{7AC0407F-A5F9-46BB-89F2-D256BBBA15C3}"/>
            </a:ext>
          </a:extLst>
        </xdr:cNvPr>
        <xdr:cNvCxnSpPr>
          <a:stCxn id="11" idx="3"/>
          <a:endCxn id="12" idx="1"/>
        </xdr:cNvCxnSpPr>
      </xdr:nvCxnSpPr>
      <xdr:spPr>
        <a:xfrm>
          <a:off x="5791649" y="3774142"/>
          <a:ext cx="1482763" cy="5627"/>
        </a:xfrm>
        <a:prstGeom prst="line">
          <a:avLst/>
        </a:prstGeom>
        <a:ln w="25400">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277906</xdr:colOff>
      <xdr:row>33</xdr:row>
      <xdr:rowOff>18706</xdr:rowOff>
    </xdr:from>
    <xdr:ext cx="180000" cy="180000"/>
    <xdr:sp macro="" textlink="">
      <xdr:nvSpPr>
        <xdr:cNvPr id="15" name="楕円 14">
          <a:extLst>
            <a:ext uri="{FF2B5EF4-FFF2-40B4-BE49-F238E27FC236}">
              <a16:creationId xmlns:a16="http://schemas.microsoft.com/office/drawing/2014/main" id="{1174152D-31AD-4B38-AFF4-ED871D552E3C}"/>
            </a:ext>
          </a:extLst>
        </xdr:cNvPr>
        <xdr:cNvSpPr/>
      </xdr:nvSpPr>
      <xdr:spPr>
        <a:xfrm>
          <a:off x="1382806" y="7791106"/>
          <a:ext cx="180000" cy="180000"/>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accent1"/>
              </a:solidFill>
            </a:rPr>
            <a:t>1</a:t>
          </a:r>
          <a:endParaRPr kumimoji="1" lang="ja-JP" altLang="en-US" sz="1100" b="1">
            <a:solidFill>
              <a:schemeClr val="accent1"/>
            </a:solidFill>
          </a:endParaRPr>
        </a:p>
      </xdr:txBody>
    </xdr:sp>
    <xdr:clientData/>
  </xdr:oneCellAnchor>
  <xdr:oneCellAnchor>
    <xdr:from>
      <xdr:col>3</xdr:col>
      <xdr:colOff>152401</xdr:colOff>
      <xdr:row>33</xdr:row>
      <xdr:rowOff>18706</xdr:rowOff>
    </xdr:from>
    <xdr:ext cx="180000" cy="180000"/>
    <xdr:sp macro="" textlink="">
      <xdr:nvSpPr>
        <xdr:cNvPr id="16" name="楕円 15">
          <a:extLst>
            <a:ext uri="{FF2B5EF4-FFF2-40B4-BE49-F238E27FC236}">
              <a16:creationId xmlns:a16="http://schemas.microsoft.com/office/drawing/2014/main" id="{E8693BFC-A6E6-4094-A19F-4F9AD182EEE6}"/>
            </a:ext>
          </a:extLst>
        </xdr:cNvPr>
        <xdr:cNvSpPr/>
      </xdr:nvSpPr>
      <xdr:spPr>
        <a:xfrm>
          <a:off x="1927861" y="7791106"/>
          <a:ext cx="180000" cy="180000"/>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accent1"/>
              </a:solidFill>
            </a:rPr>
            <a:t>2</a:t>
          </a:r>
          <a:endParaRPr kumimoji="1" lang="ja-JP" altLang="en-US" sz="1100" b="1">
            <a:solidFill>
              <a:schemeClr val="accent1"/>
            </a:solidFill>
          </a:endParaRPr>
        </a:p>
      </xdr:txBody>
    </xdr:sp>
    <xdr:clientData/>
  </xdr:oneCellAnchor>
  <xdr:oneCellAnchor>
    <xdr:from>
      <xdr:col>3</xdr:col>
      <xdr:colOff>654424</xdr:colOff>
      <xdr:row>33</xdr:row>
      <xdr:rowOff>18705</xdr:rowOff>
    </xdr:from>
    <xdr:ext cx="180000" cy="180000"/>
    <xdr:sp macro="" textlink="">
      <xdr:nvSpPr>
        <xdr:cNvPr id="17" name="楕円 16">
          <a:extLst>
            <a:ext uri="{FF2B5EF4-FFF2-40B4-BE49-F238E27FC236}">
              <a16:creationId xmlns:a16="http://schemas.microsoft.com/office/drawing/2014/main" id="{7AB20DCA-B259-4790-89E3-20160D27095D}"/>
            </a:ext>
          </a:extLst>
        </xdr:cNvPr>
        <xdr:cNvSpPr/>
      </xdr:nvSpPr>
      <xdr:spPr>
        <a:xfrm>
          <a:off x="2429884" y="7791105"/>
          <a:ext cx="180000" cy="180000"/>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accent1"/>
              </a:solidFill>
            </a:rPr>
            <a:t>3</a:t>
          </a:r>
          <a:endParaRPr kumimoji="1" lang="ja-JP" altLang="en-US" sz="1100" b="1">
            <a:solidFill>
              <a:schemeClr val="accent1"/>
            </a:solidFill>
          </a:endParaRPr>
        </a:p>
      </xdr:txBody>
    </xdr:sp>
    <xdr:clientData/>
  </xdr:oneCellAnchor>
  <xdr:oneCellAnchor>
    <xdr:from>
      <xdr:col>4</xdr:col>
      <xdr:colOff>627530</xdr:colOff>
      <xdr:row>33</xdr:row>
      <xdr:rowOff>18705</xdr:rowOff>
    </xdr:from>
    <xdr:ext cx="180000" cy="180000"/>
    <xdr:sp macro="" textlink="">
      <xdr:nvSpPr>
        <xdr:cNvPr id="18" name="楕円 17">
          <a:extLst>
            <a:ext uri="{FF2B5EF4-FFF2-40B4-BE49-F238E27FC236}">
              <a16:creationId xmlns:a16="http://schemas.microsoft.com/office/drawing/2014/main" id="{4AF74533-B17A-4161-A7DC-32454F07DB43}"/>
            </a:ext>
          </a:extLst>
        </xdr:cNvPr>
        <xdr:cNvSpPr/>
      </xdr:nvSpPr>
      <xdr:spPr>
        <a:xfrm>
          <a:off x="3073550" y="7791105"/>
          <a:ext cx="180000" cy="180000"/>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accent1"/>
              </a:solidFill>
            </a:rPr>
            <a:t>4</a:t>
          </a:r>
          <a:endParaRPr kumimoji="1" lang="ja-JP" altLang="en-US" sz="1100" b="1">
            <a:solidFill>
              <a:schemeClr val="accent1"/>
            </a:solidFill>
          </a:endParaRPr>
        </a:p>
      </xdr:txBody>
    </xdr:sp>
    <xdr:clientData/>
  </xdr:oneCellAnchor>
  <xdr:twoCellAnchor>
    <xdr:from>
      <xdr:col>7</xdr:col>
      <xdr:colOff>98609</xdr:colOff>
      <xdr:row>45</xdr:row>
      <xdr:rowOff>0</xdr:rowOff>
    </xdr:from>
    <xdr:to>
      <xdr:col>12</xdr:col>
      <xdr:colOff>44822</xdr:colOff>
      <xdr:row>47</xdr:row>
      <xdr:rowOff>146483</xdr:rowOff>
    </xdr:to>
    <xdr:sp macro="" textlink="">
      <xdr:nvSpPr>
        <xdr:cNvPr id="19" name="吹き出し: 折線 18">
          <a:extLst>
            <a:ext uri="{FF2B5EF4-FFF2-40B4-BE49-F238E27FC236}">
              <a16:creationId xmlns:a16="http://schemas.microsoft.com/office/drawing/2014/main" id="{5ABB01E0-92F4-4F86-9089-68D5FC84ADEC}"/>
            </a:ext>
          </a:extLst>
        </xdr:cNvPr>
        <xdr:cNvSpPr/>
      </xdr:nvSpPr>
      <xdr:spPr>
        <a:xfrm>
          <a:off x="4563033" y="10936941"/>
          <a:ext cx="3307977" cy="612648"/>
        </a:xfrm>
        <a:prstGeom prst="borderCallout2">
          <a:avLst>
            <a:gd name="adj1" fmla="val 17287"/>
            <a:gd name="adj2" fmla="val -1016"/>
            <a:gd name="adj3" fmla="val 18750"/>
            <a:gd name="adj4" fmla="val -16667"/>
            <a:gd name="adj5" fmla="val -13341"/>
            <a:gd name="adj6" fmla="val -444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=IFERROR(VLOOKUP(D45,$I$9:$L$20,4,FALSE),"")</a:t>
          </a:r>
          <a:endParaRPr kumimoji="1" lang="ja-JP" altLang="en-US" sz="1100"/>
        </a:p>
      </xdr:txBody>
    </xdr:sp>
    <xdr:clientData/>
  </xdr:twoCellAnchor>
  <xdr:oneCellAnchor>
    <xdr:from>
      <xdr:col>9</xdr:col>
      <xdr:colOff>44824</xdr:colOff>
      <xdr:row>46</xdr:row>
      <xdr:rowOff>4768</xdr:rowOff>
    </xdr:from>
    <xdr:ext cx="180000" cy="180000"/>
    <xdr:sp macro="" textlink="">
      <xdr:nvSpPr>
        <xdr:cNvPr id="20" name="楕円 19">
          <a:extLst>
            <a:ext uri="{FF2B5EF4-FFF2-40B4-BE49-F238E27FC236}">
              <a16:creationId xmlns:a16="http://schemas.microsoft.com/office/drawing/2014/main" id="{E3D24EF0-BA2B-4A06-8A6D-57C21E3483AF}"/>
            </a:ext>
          </a:extLst>
        </xdr:cNvPr>
        <xdr:cNvSpPr/>
      </xdr:nvSpPr>
      <xdr:spPr>
        <a:xfrm>
          <a:off x="5843644" y="10977568"/>
          <a:ext cx="180000" cy="18000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bg1"/>
              </a:solidFill>
            </a:rPr>
            <a:t>1</a:t>
          </a:r>
          <a:endParaRPr kumimoji="1" lang="ja-JP" altLang="en-US" sz="1100" b="1">
            <a:solidFill>
              <a:schemeClr val="bg1"/>
            </a:solidFill>
          </a:endParaRPr>
        </a:p>
      </xdr:txBody>
    </xdr:sp>
    <xdr:clientData/>
  </xdr:oneCellAnchor>
  <xdr:oneCellAnchor>
    <xdr:from>
      <xdr:col>9</xdr:col>
      <xdr:colOff>484096</xdr:colOff>
      <xdr:row>45</xdr:row>
      <xdr:rowOff>228887</xdr:rowOff>
    </xdr:from>
    <xdr:ext cx="180000" cy="180000"/>
    <xdr:sp macro="" textlink="">
      <xdr:nvSpPr>
        <xdr:cNvPr id="21" name="楕円 20">
          <a:extLst>
            <a:ext uri="{FF2B5EF4-FFF2-40B4-BE49-F238E27FC236}">
              <a16:creationId xmlns:a16="http://schemas.microsoft.com/office/drawing/2014/main" id="{FE84BA21-30F4-4782-A04F-0D2489834ED3}"/>
            </a:ext>
          </a:extLst>
        </xdr:cNvPr>
        <xdr:cNvSpPr/>
      </xdr:nvSpPr>
      <xdr:spPr>
        <a:xfrm>
          <a:off x="6282916" y="10973087"/>
          <a:ext cx="180000" cy="18000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bg1"/>
              </a:solidFill>
            </a:rPr>
            <a:t>2</a:t>
          </a:r>
          <a:endParaRPr kumimoji="1" lang="ja-JP" altLang="en-US" sz="1100" b="1">
            <a:solidFill>
              <a:schemeClr val="bg1"/>
            </a:solidFill>
          </a:endParaRPr>
        </a:p>
      </xdr:txBody>
    </xdr:sp>
    <xdr:clientData/>
  </xdr:oneCellAnchor>
  <xdr:oneCellAnchor>
    <xdr:from>
      <xdr:col>10</xdr:col>
      <xdr:colOff>251013</xdr:colOff>
      <xdr:row>45</xdr:row>
      <xdr:rowOff>228885</xdr:rowOff>
    </xdr:from>
    <xdr:ext cx="180000" cy="180000"/>
    <xdr:sp macro="" textlink="">
      <xdr:nvSpPr>
        <xdr:cNvPr id="22" name="楕円 21">
          <a:extLst>
            <a:ext uri="{FF2B5EF4-FFF2-40B4-BE49-F238E27FC236}">
              <a16:creationId xmlns:a16="http://schemas.microsoft.com/office/drawing/2014/main" id="{3B9258F0-DF36-4B02-9DD2-71A9540867F2}"/>
            </a:ext>
          </a:extLst>
        </xdr:cNvPr>
        <xdr:cNvSpPr/>
      </xdr:nvSpPr>
      <xdr:spPr>
        <a:xfrm>
          <a:off x="6720393" y="10973085"/>
          <a:ext cx="180000" cy="18000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bg1"/>
              </a:solidFill>
            </a:rPr>
            <a:t>3</a:t>
          </a:r>
          <a:endParaRPr kumimoji="1" lang="ja-JP" altLang="en-US" sz="1100" b="1">
            <a:solidFill>
              <a:schemeClr val="bg1"/>
            </a:solidFill>
          </a:endParaRPr>
        </a:p>
      </xdr:txBody>
    </xdr:sp>
    <xdr:clientData/>
  </xdr:oneCellAnchor>
  <xdr:oneCellAnchor>
    <xdr:from>
      <xdr:col>10</xdr:col>
      <xdr:colOff>600636</xdr:colOff>
      <xdr:row>45</xdr:row>
      <xdr:rowOff>219921</xdr:rowOff>
    </xdr:from>
    <xdr:ext cx="180000" cy="180000"/>
    <xdr:sp macro="" textlink="">
      <xdr:nvSpPr>
        <xdr:cNvPr id="23" name="楕円 22">
          <a:extLst>
            <a:ext uri="{FF2B5EF4-FFF2-40B4-BE49-F238E27FC236}">
              <a16:creationId xmlns:a16="http://schemas.microsoft.com/office/drawing/2014/main" id="{D58B2DC4-7F3C-4E83-80AA-DB6978694D1A}"/>
            </a:ext>
          </a:extLst>
        </xdr:cNvPr>
        <xdr:cNvSpPr/>
      </xdr:nvSpPr>
      <xdr:spPr>
        <a:xfrm>
          <a:off x="7070016" y="10964121"/>
          <a:ext cx="180000" cy="18000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bg1"/>
              </a:solidFill>
            </a:rPr>
            <a:t>4</a:t>
          </a:r>
          <a:endParaRPr kumimoji="1" lang="ja-JP" altLang="en-US" sz="1100" b="1">
            <a:solidFill>
              <a:schemeClr val="bg1"/>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277906</xdr:colOff>
      <xdr:row>16</xdr:row>
      <xdr:rowOff>18706</xdr:rowOff>
    </xdr:from>
    <xdr:ext cx="180000" cy="180000"/>
    <xdr:sp macro="" textlink="">
      <xdr:nvSpPr>
        <xdr:cNvPr id="3" name="楕円 2">
          <a:extLst>
            <a:ext uri="{FF2B5EF4-FFF2-40B4-BE49-F238E27FC236}">
              <a16:creationId xmlns:a16="http://schemas.microsoft.com/office/drawing/2014/main" id="{6D883761-942A-496F-9DF1-DD06519A9E91}"/>
            </a:ext>
          </a:extLst>
        </xdr:cNvPr>
        <xdr:cNvSpPr/>
      </xdr:nvSpPr>
      <xdr:spPr>
        <a:xfrm>
          <a:off x="1382806" y="2761906"/>
          <a:ext cx="180000" cy="180000"/>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accent1"/>
              </a:solidFill>
            </a:rPr>
            <a:t>1</a:t>
          </a:r>
          <a:endParaRPr kumimoji="1" lang="ja-JP" altLang="en-US" sz="1100" b="1">
            <a:solidFill>
              <a:schemeClr val="accent1"/>
            </a:solidFill>
          </a:endParaRPr>
        </a:p>
      </xdr:txBody>
    </xdr:sp>
    <xdr:clientData/>
  </xdr:oneCellAnchor>
  <xdr:oneCellAnchor>
    <xdr:from>
      <xdr:col>3</xdr:col>
      <xdr:colOff>152401</xdr:colOff>
      <xdr:row>16</xdr:row>
      <xdr:rowOff>18706</xdr:rowOff>
    </xdr:from>
    <xdr:ext cx="180000" cy="180000"/>
    <xdr:sp macro="" textlink="">
      <xdr:nvSpPr>
        <xdr:cNvPr id="4" name="楕円 3">
          <a:extLst>
            <a:ext uri="{FF2B5EF4-FFF2-40B4-BE49-F238E27FC236}">
              <a16:creationId xmlns:a16="http://schemas.microsoft.com/office/drawing/2014/main" id="{969A2849-77DA-49FB-8AB2-F28F8BD06743}"/>
            </a:ext>
          </a:extLst>
        </xdr:cNvPr>
        <xdr:cNvSpPr/>
      </xdr:nvSpPr>
      <xdr:spPr>
        <a:xfrm>
          <a:off x="1927861" y="2761906"/>
          <a:ext cx="180000" cy="180000"/>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accent1"/>
              </a:solidFill>
            </a:rPr>
            <a:t>2</a:t>
          </a:r>
          <a:endParaRPr kumimoji="1" lang="ja-JP" altLang="en-US" sz="1100" b="1">
            <a:solidFill>
              <a:schemeClr val="accent1"/>
            </a:solidFill>
          </a:endParaRPr>
        </a:p>
      </xdr:txBody>
    </xdr:sp>
    <xdr:clientData/>
  </xdr:oneCellAnchor>
  <xdr:oneCellAnchor>
    <xdr:from>
      <xdr:col>3</xdr:col>
      <xdr:colOff>654424</xdr:colOff>
      <xdr:row>16</xdr:row>
      <xdr:rowOff>18705</xdr:rowOff>
    </xdr:from>
    <xdr:ext cx="180000" cy="180000"/>
    <xdr:sp macro="" textlink="">
      <xdr:nvSpPr>
        <xdr:cNvPr id="5" name="楕円 4">
          <a:extLst>
            <a:ext uri="{FF2B5EF4-FFF2-40B4-BE49-F238E27FC236}">
              <a16:creationId xmlns:a16="http://schemas.microsoft.com/office/drawing/2014/main" id="{A476D826-68B8-471D-98A3-B176F71D7862}"/>
            </a:ext>
          </a:extLst>
        </xdr:cNvPr>
        <xdr:cNvSpPr/>
      </xdr:nvSpPr>
      <xdr:spPr>
        <a:xfrm>
          <a:off x="2429884" y="2761905"/>
          <a:ext cx="180000" cy="180000"/>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accent1"/>
              </a:solidFill>
            </a:rPr>
            <a:t>3</a:t>
          </a:r>
          <a:endParaRPr kumimoji="1" lang="ja-JP" altLang="en-US" sz="1100" b="1">
            <a:solidFill>
              <a:schemeClr val="accent1"/>
            </a:solidFill>
          </a:endParaRPr>
        </a:p>
      </xdr:txBody>
    </xdr:sp>
    <xdr:clientData/>
  </xdr:oneCellAnchor>
  <xdr:oneCellAnchor>
    <xdr:from>
      <xdr:col>4</xdr:col>
      <xdr:colOff>627530</xdr:colOff>
      <xdr:row>16</xdr:row>
      <xdr:rowOff>18705</xdr:rowOff>
    </xdr:from>
    <xdr:ext cx="180000" cy="180000"/>
    <xdr:sp macro="" textlink="">
      <xdr:nvSpPr>
        <xdr:cNvPr id="6" name="楕円 5">
          <a:extLst>
            <a:ext uri="{FF2B5EF4-FFF2-40B4-BE49-F238E27FC236}">
              <a16:creationId xmlns:a16="http://schemas.microsoft.com/office/drawing/2014/main" id="{5F1C0020-AF28-41EB-9251-B24E2ABDDA05}"/>
            </a:ext>
          </a:extLst>
        </xdr:cNvPr>
        <xdr:cNvSpPr/>
      </xdr:nvSpPr>
      <xdr:spPr>
        <a:xfrm>
          <a:off x="3073550" y="2761905"/>
          <a:ext cx="180000" cy="180000"/>
        </a:xfrm>
        <a:prstGeom prst="ellipse">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accent1"/>
              </a:solidFill>
            </a:rPr>
            <a:t>4</a:t>
          </a:r>
          <a:endParaRPr kumimoji="1" lang="ja-JP" altLang="en-US" sz="1100" b="1">
            <a:solidFill>
              <a:schemeClr val="accent1"/>
            </a:solidFill>
          </a:endParaRPr>
        </a:p>
      </xdr:txBody>
    </xdr:sp>
    <xdr:clientData/>
  </xdr:oneCellAnchor>
  <xdr:twoCellAnchor>
    <xdr:from>
      <xdr:col>3</xdr:col>
      <xdr:colOff>125506</xdr:colOff>
      <xdr:row>5</xdr:row>
      <xdr:rowOff>8964</xdr:rowOff>
    </xdr:from>
    <xdr:to>
      <xdr:col>3</xdr:col>
      <xdr:colOff>457200</xdr:colOff>
      <xdr:row>7</xdr:row>
      <xdr:rowOff>27432</xdr:rowOff>
    </xdr:to>
    <xdr:sp macro="" textlink="">
      <xdr:nvSpPr>
        <xdr:cNvPr id="9" name="矢印: 右 8">
          <a:extLst>
            <a:ext uri="{FF2B5EF4-FFF2-40B4-BE49-F238E27FC236}">
              <a16:creationId xmlns:a16="http://schemas.microsoft.com/office/drawing/2014/main" id="{DB59F23A-7C9A-F5AB-2537-E47A05A83BB2}"/>
            </a:ext>
          </a:extLst>
        </xdr:cNvPr>
        <xdr:cNvSpPr/>
      </xdr:nvSpPr>
      <xdr:spPr>
        <a:xfrm>
          <a:off x="1900518" y="1174376"/>
          <a:ext cx="331694"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44824</xdr:colOff>
      <xdr:row>7</xdr:row>
      <xdr:rowOff>143434</xdr:rowOff>
    </xdr:from>
    <xdr:to>
      <xdr:col>2</xdr:col>
      <xdr:colOff>206188</xdr:colOff>
      <xdr:row>8</xdr:row>
      <xdr:rowOff>206187</xdr:rowOff>
    </xdr:to>
    <xdr:sp macro="" textlink="">
      <xdr:nvSpPr>
        <xdr:cNvPr id="10" name="テキスト ボックス 9">
          <a:extLst>
            <a:ext uri="{FF2B5EF4-FFF2-40B4-BE49-F238E27FC236}">
              <a16:creationId xmlns:a16="http://schemas.microsoft.com/office/drawing/2014/main" id="{4ACC1B0D-33CF-4384-B124-A65193A2810C}"/>
            </a:ext>
          </a:extLst>
        </xdr:cNvPr>
        <xdr:cNvSpPr txBox="1"/>
      </xdr:nvSpPr>
      <xdr:spPr>
        <a:xfrm>
          <a:off x="475130" y="1775010"/>
          <a:ext cx="833717" cy="29583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noAutofit/>
        </a:bodyPr>
        <a:lstStyle/>
        <a:p>
          <a:r>
            <a:rPr kumimoji="1" lang="ja-JP" altLang="en-US" sz="1100" b="1">
              <a:solidFill>
                <a:schemeClr val="accent1"/>
              </a:solidFill>
            </a:rPr>
            <a:t>横に調べる</a:t>
          </a:r>
        </a:p>
      </xdr:txBody>
    </xdr:sp>
    <xdr:clientData/>
  </xdr:twoCellAnchor>
  <xdr:twoCellAnchor>
    <xdr:from>
      <xdr:col>5</xdr:col>
      <xdr:colOff>26466</xdr:colOff>
      <xdr:row>8</xdr:row>
      <xdr:rowOff>161364</xdr:rowOff>
    </xdr:from>
    <xdr:to>
      <xdr:col>6</xdr:col>
      <xdr:colOff>125504</xdr:colOff>
      <xdr:row>10</xdr:row>
      <xdr:rowOff>17928</xdr:rowOff>
    </xdr:to>
    <xdr:sp macro="" textlink="">
      <xdr:nvSpPr>
        <xdr:cNvPr id="11" name="正方形/長方形 10">
          <a:extLst>
            <a:ext uri="{FF2B5EF4-FFF2-40B4-BE49-F238E27FC236}">
              <a16:creationId xmlns:a16="http://schemas.microsoft.com/office/drawing/2014/main" id="{5F81B560-FA6E-422B-BE3C-112A4B8A52F4}"/>
            </a:ext>
          </a:extLst>
        </xdr:cNvPr>
        <xdr:cNvSpPr/>
      </xdr:nvSpPr>
      <xdr:spPr>
        <a:xfrm>
          <a:off x="3146184" y="2026023"/>
          <a:ext cx="771391" cy="322729"/>
        </a:xfrm>
        <a:prstGeom prst="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662960</xdr:colOff>
      <xdr:row>8</xdr:row>
      <xdr:rowOff>179294</xdr:rowOff>
    </xdr:from>
    <xdr:to>
      <xdr:col>5</xdr:col>
      <xdr:colOff>0</xdr:colOff>
      <xdr:row>8</xdr:row>
      <xdr:rowOff>181900</xdr:rowOff>
    </xdr:to>
    <xdr:cxnSp macro="">
      <xdr:nvCxnSpPr>
        <xdr:cNvPr id="13" name="直線コネクタ 12">
          <a:extLst>
            <a:ext uri="{FF2B5EF4-FFF2-40B4-BE49-F238E27FC236}">
              <a16:creationId xmlns:a16="http://schemas.microsoft.com/office/drawing/2014/main" id="{E07B1C5B-4685-4A01-902A-2A0CBB5D2DE1}"/>
            </a:ext>
          </a:extLst>
        </xdr:cNvPr>
        <xdr:cNvCxnSpPr/>
      </xdr:nvCxnSpPr>
      <xdr:spPr>
        <a:xfrm flipV="1">
          <a:off x="1093266" y="2043953"/>
          <a:ext cx="2026452" cy="2606"/>
        </a:xfrm>
        <a:prstGeom prst="line">
          <a:avLst/>
        </a:prstGeom>
        <a:ln w="25400">
          <a:round/>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26467</xdr:colOff>
      <xdr:row>11</xdr:row>
      <xdr:rowOff>11571</xdr:rowOff>
    </xdr:from>
    <xdr:to>
      <xdr:col>6</xdr:col>
      <xdr:colOff>134470</xdr:colOff>
      <xdr:row>12</xdr:row>
      <xdr:rowOff>35859</xdr:rowOff>
    </xdr:to>
    <xdr:sp macro="" textlink="">
      <xdr:nvSpPr>
        <xdr:cNvPr id="16" name="正方形/長方形 15">
          <a:extLst>
            <a:ext uri="{FF2B5EF4-FFF2-40B4-BE49-F238E27FC236}">
              <a16:creationId xmlns:a16="http://schemas.microsoft.com/office/drawing/2014/main" id="{BA16E2A1-26A4-92E6-63E8-5184204C2778}"/>
            </a:ext>
          </a:extLst>
        </xdr:cNvPr>
        <xdr:cNvSpPr/>
      </xdr:nvSpPr>
      <xdr:spPr>
        <a:xfrm>
          <a:off x="3146185" y="2575477"/>
          <a:ext cx="780356" cy="257370"/>
        </a:xfrm>
        <a:prstGeom prst="rect">
          <a:avLst/>
        </a:prstGeom>
        <a:no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62324</xdr:colOff>
      <xdr:row>10</xdr:row>
      <xdr:rowOff>11571</xdr:rowOff>
    </xdr:from>
    <xdr:to>
      <xdr:col>6</xdr:col>
      <xdr:colOff>62753</xdr:colOff>
      <xdr:row>11</xdr:row>
      <xdr:rowOff>0</xdr:rowOff>
    </xdr:to>
    <xdr:cxnSp macro="">
      <xdr:nvCxnSpPr>
        <xdr:cNvPr id="18" name="直線コネクタ 17">
          <a:extLst>
            <a:ext uri="{FF2B5EF4-FFF2-40B4-BE49-F238E27FC236}">
              <a16:creationId xmlns:a16="http://schemas.microsoft.com/office/drawing/2014/main" id="{465ED7C3-E9D5-293A-7ACE-28584F0002A1}"/>
            </a:ext>
          </a:extLst>
        </xdr:cNvPr>
        <xdr:cNvCxnSpPr/>
      </xdr:nvCxnSpPr>
      <xdr:spPr>
        <a:xfrm>
          <a:off x="3854395" y="2342395"/>
          <a:ext cx="429" cy="221511"/>
        </a:xfrm>
        <a:prstGeom prst="line">
          <a:avLst/>
        </a:prstGeom>
        <a:ln w="25400">
          <a:round/>
          <a:tailEnd type="arrow" w="lg"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161365</xdr:colOff>
      <xdr:row>9</xdr:row>
      <xdr:rowOff>188260</xdr:rowOff>
    </xdr:from>
    <xdr:to>
      <xdr:col>8</xdr:col>
      <xdr:colOff>601177</xdr:colOff>
      <xdr:row>11</xdr:row>
      <xdr:rowOff>54533</xdr:rowOff>
    </xdr:to>
    <xdr:sp macro="" textlink="">
      <xdr:nvSpPr>
        <xdr:cNvPr id="22" name="テキスト ボックス 21">
          <a:extLst>
            <a:ext uri="{FF2B5EF4-FFF2-40B4-BE49-F238E27FC236}">
              <a16:creationId xmlns:a16="http://schemas.microsoft.com/office/drawing/2014/main" id="{B50A65A4-C6B9-4493-9E8F-816D72397AA0}"/>
            </a:ext>
          </a:extLst>
        </xdr:cNvPr>
        <xdr:cNvSpPr txBox="1"/>
      </xdr:nvSpPr>
      <xdr:spPr>
        <a:xfrm>
          <a:off x="3953436" y="2286001"/>
          <a:ext cx="1784517" cy="33243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noAutofit/>
        </a:bodyPr>
        <a:lstStyle/>
        <a:p>
          <a:r>
            <a:rPr kumimoji="1" lang="ja-JP" altLang="en-US" sz="1100" b="1">
              <a:solidFill>
                <a:schemeClr val="accent1"/>
              </a:solidFill>
            </a:rPr>
            <a:t>必要情報を縦から抜き出す</a:t>
          </a:r>
        </a:p>
      </xdr:txBody>
    </xdr:sp>
    <xdr:clientData/>
  </xdr:twoCellAnchor>
  <xdr:twoCellAnchor>
    <xdr:from>
      <xdr:col>4</xdr:col>
      <xdr:colOff>654423</xdr:colOff>
      <xdr:row>28</xdr:row>
      <xdr:rowOff>17930</xdr:rowOff>
    </xdr:from>
    <xdr:to>
      <xdr:col>9</xdr:col>
      <xdr:colOff>600636</xdr:colOff>
      <xdr:row>30</xdr:row>
      <xdr:rowOff>164413</xdr:rowOff>
    </xdr:to>
    <xdr:sp macro="" textlink="">
      <xdr:nvSpPr>
        <xdr:cNvPr id="23" name="吹き出し: 折線 22">
          <a:extLst>
            <a:ext uri="{FF2B5EF4-FFF2-40B4-BE49-F238E27FC236}">
              <a16:creationId xmlns:a16="http://schemas.microsoft.com/office/drawing/2014/main" id="{5841F887-D038-42B4-8443-7DFFC9366CEF}"/>
            </a:ext>
          </a:extLst>
        </xdr:cNvPr>
        <xdr:cNvSpPr/>
      </xdr:nvSpPr>
      <xdr:spPr>
        <a:xfrm>
          <a:off x="3101788" y="6544236"/>
          <a:ext cx="3307977" cy="612648"/>
        </a:xfrm>
        <a:prstGeom prst="borderCallout2">
          <a:avLst>
            <a:gd name="adj1" fmla="val 17287"/>
            <a:gd name="adj2" fmla="val -1016"/>
            <a:gd name="adj3" fmla="val 18750"/>
            <a:gd name="adj4" fmla="val -16667"/>
            <a:gd name="adj5" fmla="val -3098"/>
            <a:gd name="adj6" fmla="val -214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=IFERROR(HLOOKUP(C28,$D$10:$F$12,3,0),"")</a:t>
          </a:r>
          <a:endParaRPr kumimoji="1" lang="ja-JP" altLang="en-US" sz="1100"/>
        </a:p>
      </xdr:txBody>
    </xdr:sp>
    <xdr:clientData/>
  </xdr:twoCellAnchor>
  <xdr:oneCellAnchor>
    <xdr:from>
      <xdr:col>6</xdr:col>
      <xdr:colOff>600637</xdr:colOff>
      <xdr:row>29</xdr:row>
      <xdr:rowOff>22699</xdr:rowOff>
    </xdr:from>
    <xdr:ext cx="180000" cy="180000"/>
    <xdr:sp macro="" textlink="">
      <xdr:nvSpPr>
        <xdr:cNvPr id="24" name="楕円 23">
          <a:extLst>
            <a:ext uri="{FF2B5EF4-FFF2-40B4-BE49-F238E27FC236}">
              <a16:creationId xmlns:a16="http://schemas.microsoft.com/office/drawing/2014/main" id="{CDF89DED-D175-4399-AFA0-A266E1F7DF07}"/>
            </a:ext>
          </a:extLst>
        </xdr:cNvPr>
        <xdr:cNvSpPr/>
      </xdr:nvSpPr>
      <xdr:spPr>
        <a:xfrm>
          <a:off x="4392708" y="6782087"/>
          <a:ext cx="180000" cy="18000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bg1"/>
              </a:solidFill>
            </a:rPr>
            <a:t>1</a:t>
          </a:r>
          <a:endParaRPr kumimoji="1" lang="ja-JP" altLang="en-US" sz="1100" b="1">
            <a:solidFill>
              <a:schemeClr val="bg1"/>
            </a:solidFill>
          </a:endParaRPr>
        </a:p>
      </xdr:txBody>
    </xdr:sp>
    <xdr:clientData/>
  </xdr:oneCellAnchor>
  <xdr:oneCellAnchor>
    <xdr:from>
      <xdr:col>7</xdr:col>
      <xdr:colOff>367556</xdr:colOff>
      <xdr:row>29</xdr:row>
      <xdr:rowOff>13735</xdr:rowOff>
    </xdr:from>
    <xdr:ext cx="180000" cy="180000"/>
    <xdr:sp macro="" textlink="">
      <xdr:nvSpPr>
        <xdr:cNvPr id="25" name="楕円 24">
          <a:extLst>
            <a:ext uri="{FF2B5EF4-FFF2-40B4-BE49-F238E27FC236}">
              <a16:creationId xmlns:a16="http://schemas.microsoft.com/office/drawing/2014/main" id="{B2A122C8-9C54-4BFF-8D98-933EE61F955A}"/>
            </a:ext>
          </a:extLst>
        </xdr:cNvPr>
        <xdr:cNvSpPr/>
      </xdr:nvSpPr>
      <xdr:spPr>
        <a:xfrm>
          <a:off x="4831980" y="6773123"/>
          <a:ext cx="180000" cy="18000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bg1"/>
              </a:solidFill>
            </a:rPr>
            <a:t>2</a:t>
          </a:r>
          <a:endParaRPr kumimoji="1" lang="ja-JP" altLang="en-US" sz="1100" b="1">
            <a:solidFill>
              <a:schemeClr val="bg1"/>
            </a:solidFill>
          </a:endParaRPr>
        </a:p>
      </xdr:txBody>
    </xdr:sp>
    <xdr:clientData/>
  </xdr:oneCellAnchor>
  <xdr:oneCellAnchor>
    <xdr:from>
      <xdr:col>8</xdr:col>
      <xdr:colOff>134474</xdr:colOff>
      <xdr:row>29</xdr:row>
      <xdr:rowOff>13733</xdr:rowOff>
    </xdr:from>
    <xdr:ext cx="180000" cy="180000"/>
    <xdr:sp macro="" textlink="">
      <xdr:nvSpPr>
        <xdr:cNvPr id="26" name="楕円 25">
          <a:extLst>
            <a:ext uri="{FF2B5EF4-FFF2-40B4-BE49-F238E27FC236}">
              <a16:creationId xmlns:a16="http://schemas.microsoft.com/office/drawing/2014/main" id="{63C40B1E-D73A-456A-886E-417F503BC54E}"/>
            </a:ext>
          </a:extLst>
        </xdr:cNvPr>
        <xdr:cNvSpPr/>
      </xdr:nvSpPr>
      <xdr:spPr>
        <a:xfrm>
          <a:off x="5271250" y="6773121"/>
          <a:ext cx="180000" cy="18000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bg1"/>
              </a:solidFill>
            </a:rPr>
            <a:t>3</a:t>
          </a:r>
          <a:endParaRPr kumimoji="1" lang="ja-JP" altLang="en-US" sz="1100" b="1">
            <a:solidFill>
              <a:schemeClr val="bg1"/>
            </a:solidFill>
          </a:endParaRPr>
        </a:p>
      </xdr:txBody>
    </xdr:sp>
    <xdr:clientData/>
  </xdr:oneCellAnchor>
  <xdr:oneCellAnchor>
    <xdr:from>
      <xdr:col>8</xdr:col>
      <xdr:colOff>484097</xdr:colOff>
      <xdr:row>29</xdr:row>
      <xdr:rowOff>4769</xdr:rowOff>
    </xdr:from>
    <xdr:ext cx="180000" cy="180000"/>
    <xdr:sp macro="" textlink="">
      <xdr:nvSpPr>
        <xdr:cNvPr id="27" name="楕円 26">
          <a:extLst>
            <a:ext uri="{FF2B5EF4-FFF2-40B4-BE49-F238E27FC236}">
              <a16:creationId xmlns:a16="http://schemas.microsoft.com/office/drawing/2014/main" id="{86959E35-9131-412E-B01D-527C23B6CA43}"/>
            </a:ext>
          </a:extLst>
        </xdr:cNvPr>
        <xdr:cNvSpPr/>
      </xdr:nvSpPr>
      <xdr:spPr>
        <a:xfrm>
          <a:off x="5620873" y="6764157"/>
          <a:ext cx="180000" cy="18000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spAutoFit/>
        </a:bodyPr>
        <a:lstStyle/>
        <a:p>
          <a:pPr algn="ctr"/>
          <a:r>
            <a:rPr kumimoji="1" lang="en-US" altLang="ja-JP" sz="1100" b="1">
              <a:solidFill>
                <a:schemeClr val="bg1"/>
              </a:solidFill>
            </a:rPr>
            <a:t>4</a:t>
          </a:r>
          <a:endParaRPr kumimoji="1" lang="ja-JP" altLang="en-US" sz="1100" b="1">
            <a:solidFill>
              <a:schemeClr val="bg1"/>
            </a:solidFill>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49768-1287-49C5-B748-950BA81C213A}">
  <sheetPr codeName="Sheet1"/>
  <dimension ref="B1:K106"/>
  <sheetViews>
    <sheetView showWhiteSpace="0" view="pageLayout" topLeftCell="A65" zoomScale="145" zoomScaleNormal="100" zoomScalePageLayoutView="145" workbookViewId="0">
      <selection activeCell="C2" sqref="C2:K2"/>
    </sheetView>
  </sheetViews>
  <sheetFormatPr defaultRowHeight="17.649999999999999" x14ac:dyDescent="0.7"/>
  <cols>
    <col min="1" max="1" width="1.5" customWidth="1"/>
    <col min="2" max="2" width="3.6875" customWidth="1"/>
    <col min="3" max="6" width="8.6875" customWidth="1"/>
    <col min="7" max="7" width="3.6875" customWidth="1"/>
    <col min="8" max="11" width="8.6875" customWidth="1"/>
  </cols>
  <sheetData>
    <row r="1" spans="2:11" x14ac:dyDescent="0.7">
      <c r="B1" s="18">
        <v>1</v>
      </c>
      <c r="C1" s="18" t="s">
        <v>0</v>
      </c>
    </row>
    <row r="2" spans="2:11" x14ac:dyDescent="0.7">
      <c r="B2" s="34" t="s">
        <v>1</v>
      </c>
      <c r="C2" s="113" t="s">
        <v>2</v>
      </c>
      <c r="D2" s="113"/>
      <c r="E2" s="113"/>
      <c r="F2" s="113"/>
      <c r="G2" s="113"/>
      <c r="H2" s="113"/>
      <c r="I2" s="113"/>
      <c r="J2" s="113"/>
      <c r="K2" s="113"/>
    </row>
    <row r="3" spans="2:11" ht="54" customHeight="1" x14ac:dyDescent="0.7">
      <c r="C3" s="112" t="s">
        <v>224</v>
      </c>
      <c r="D3" s="112"/>
      <c r="E3" s="112"/>
      <c r="F3" s="112"/>
      <c r="G3" s="112"/>
      <c r="H3" s="112"/>
      <c r="I3" s="112"/>
      <c r="J3" s="112"/>
      <c r="K3" s="112"/>
    </row>
    <row r="4" spans="2:11" x14ac:dyDescent="0.7">
      <c r="C4" s="18" t="s">
        <v>3</v>
      </c>
      <c r="H4" s="18" t="s">
        <v>4</v>
      </c>
    </row>
    <row r="5" spans="2:11" x14ac:dyDescent="0.7">
      <c r="C5" s="103" t="s">
        <v>5</v>
      </c>
      <c r="D5" s="103"/>
      <c r="E5" s="103"/>
      <c r="F5" s="103"/>
      <c r="G5" s="37"/>
      <c r="H5" s="103" t="s">
        <v>6</v>
      </c>
      <c r="I5" s="103"/>
      <c r="J5" s="103"/>
      <c r="K5" s="103"/>
    </row>
    <row r="6" spans="2:11" x14ac:dyDescent="0.7">
      <c r="C6" s="5"/>
      <c r="D6" s="114" t="s">
        <v>7</v>
      </c>
      <c r="E6" s="115"/>
      <c r="F6" s="15"/>
      <c r="H6" s="6"/>
      <c r="I6" s="12" t="s">
        <v>7</v>
      </c>
      <c r="J6" s="12" t="s">
        <v>7</v>
      </c>
    </row>
    <row r="7" spans="2:11" x14ac:dyDescent="0.7">
      <c r="C7" s="126" t="s">
        <v>8</v>
      </c>
      <c r="D7" s="122" t="s">
        <v>9</v>
      </c>
      <c r="E7" s="123"/>
      <c r="F7" s="14"/>
      <c r="H7" s="7"/>
      <c r="I7" s="13" t="s">
        <v>10</v>
      </c>
      <c r="J7" s="13" t="s">
        <v>11</v>
      </c>
      <c r="K7" s="58" t="s">
        <v>12</v>
      </c>
    </row>
    <row r="8" spans="2:11" ht="18" customHeight="1" x14ac:dyDescent="0.7">
      <c r="C8" s="126"/>
      <c r="D8" s="124"/>
      <c r="E8" s="125"/>
      <c r="F8" s="14"/>
      <c r="H8" s="8" t="s">
        <v>13</v>
      </c>
      <c r="I8" s="19">
        <v>373</v>
      </c>
      <c r="J8" s="19">
        <v>973</v>
      </c>
      <c r="K8" s="56">
        <f>J8-I8</f>
        <v>600</v>
      </c>
    </row>
    <row r="9" spans="2:11" x14ac:dyDescent="0.7">
      <c r="C9" s="126"/>
      <c r="D9" s="124"/>
      <c r="E9" s="125"/>
      <c r="F9" s="14"/>
      <c r="H9" s="9" t="s">
        <v>14</v>
      </c>
      <c r="I9" s="20">
        <v>434</v>
      </c>
      <c r="J9" s="20">
        <v>1234</v>
      </c>
      <c r="K9" s="56">
        <f t="shared" ref="K9:K12" si="0">J9-I9</f>
        <v>800</v>
      </c>
    </row>
    <row r="10" spans="2:11" ht="18" customHeight="1" x14ac:dyDescent="0.7">
      <c r="C10" s="127" t="s">
        <v>15</v>
      </c>
      <c r="D10" s="130" t="s">
        <v>16</v>
      </c>
      <c r="E10" s="130"/>
      <c r="F10" s="14"/>
      <c r="H10" s="10" t="s">
        <v>17</v>
      </c>
      <c r="I10" s="20">
        <v>549</v>
      </c>
      <c r="J10" s="20">
        <v>1449</v>
      </c>
      <c r="K10" s="56">
        <f t="shared" si="0"/>
        <v>900</v>
      </c>
    </row>
    <row r="11" spans="2:11" x14ac:dyDescent="0.7">
      <c r="C11" s="128"/>
      <c r="D11" s="131"/>
      <c r="E11" s="131"/>
      <c r="F11" s="14"/>
      <c r="H11" s="10" t="s">
        <v>18</v>
      </c>
      <c r="I11" s="20">
        <v>638</v>
      </c>
      <c r="J11" s="20">
        <v>1738</v>
      </c>
      <c r="K11" s="56">
        <f t="shared" si="0"/>
        <v>1100</v>
      </c>
    </row>
    <row r="12" spans="2:11" x14ac:dyDescent="0.7">
      <c r="C12" s="128"/>
      <c r="D12" s="131"/>
      <c r="E12" s="131"/>
      <c r="F12" s="14"/>
      <c r="H12" s="11" t="s">
        <v>19</v>
      </c>
      <c r="I12" s="21">
        <v>741</v>
      </c>
      <c r="J12" s="21">
        <v>1841</v>
      </c>
      <c r="K12" s="56">
        <f t="shared" si="0"/>
        <v>1100</v>
      </c>
    </row>
    <row r="13" spans="2:11" x14ac:dyDescent="0.7">
      <c r="C13" s="129"/>
      <c r="D13" s="132"/>
      <c r="E13" s="132"/>
      <c r="F13" s="14"/>
      <c r="H13" s="55" t="s">
        <v>20</v>
      </c>
      <c r="I13" s="56">
        <f>SUM(I8:I12)</f>
        <v>2735</v>
      </c>
      <c r="J13" s="56">
        <f>SUM(J8:J12)</f>
        <v>7235</v>
      </c>
      <c r="K13" s="57"/>
    </row>
    <row r="14" spans="2:11" ht="48.6" customHeight="1" x14ac:dyDescent="0.7">
      <c r="C14" s="133" t="s">
        <v>125</v>
      </c>
      <c r="D14" s="102"/>
      <c r="E14" s="102"/>
      <c r="F14" s="102"/>
      <c r="H14" s="133" t="s">
        <v>126</v>
      </c>
      <c r="I14" s="103"/>
      <c r="J14" s="103"/>
      <c r="K14" s="103"/>
    </row>
    <row r="16" spans="2:11" x14ac:dyDescent="0.7">
      <c r="B16" s="35" t="s">
        <v>21</v>
      </c>
      <c r="C16" s="113" t="s">
        <v>22</v>
      </c>
      <c r="D16" s="113"/>
      <c r="E16" s="113"/>
      <c r="F16" s="113"/>
      <c r="G16" s="113"/>
      <c r="H16" s="113"/>
      <c r="I16" s="113"/>
      <c r="J16" s="113"/>
      <c r="K16" s="113"/>
    </row>
    <row r="17" spans="3:11" ht="54.6" customHeight="1" x14ac:dyDescent="0.7">
      <c r="C17" s="120" t="s">
        <v>23</v>
      </c>
      <c r="D17" s="121"/>
      <c r="E17" s="121"/>
      <c r="F17" s="121"/>
      <c r="G17" s="121"/>
      <c r="H17" s="121"/>
      <c r="I17" s="121"/>
      <c r="J17" s="121"/>
      <c r="K17" s="121"/>
    </row>
    <row r="18" spans="3:11" ht="90.6" customHeight="1" x14ac:dyDescent="0.7">
      <c r="C18" s="120" t="s">
        <v>24</v>
      </c>
      <c r="D18" s="121"/>
      <c r="E18" s="121"/>
      <c r="F18" s="121"/>
      <c r="G18" s="121"/>
      <c r="H18" s="121"/>
      <c r="I18" s="121"/>
      <c r="J18" s="121"/>
      <c r="K18" s="121"/>
    </row>
    <row r="19" spans="3:11" ht="19.8" customHeight="1" x14ac:dyDescent="0.7">
      <c r="C19" s="18" t="s">
        <v>3</v>
      </c>
      <c r="H19" s="18" t="s">
        <v>4</v>
      </c>
    </row>
    <row r="20" spans="3:11" ht="35.450000000000003" customHeight="1" x14ac:dyDescent="0.7">
      <c r="C20" s="116" t="s">
        <v>25</v>
      </c>
      <c r="D20" s="117"/>
      <c r="E20" s="117"/>
      <c r="F20" s="117"/>
      <c r="H20" s="118" t="s">
        <v>26</v>
      </c>
      <c r="I20" s="119"/>
      <c r="J20" s="119"/>
      <c r="K20" s="119"/>
    </row>
    <row r="21" spans="3:11" x14ac:dyDescent="0.7">
      <c r="C21" s="5"/>
      <c r="D21" s="13" t="s">
        <v>27</v>
      </c>
      <c r="E21" s="13" t="s">
        <v>28</v>
      </c>
      <c r="F21" s="13" t="s">
        <v>29</v>
      </c>
      <c r="H21" s="5"/>
      <c r="I21" s="13" t="s">
        <v>27</v>
      </c>
      <c r="J21" s="13" t="s">
        <v>28</v>
      </c>
      <c r="K21" s="13" t="s">
        <v>29</v>
      </c>
    </row>
    <row r="22" spans="3:11" x14ac:dyDescent="0.7">
      <c r="C22" s="8" t="s">
        <v>30</v>
      </c>
      <c r="D22" s="22" t="s">
        <v>31</v>
      </c>
      <c r="E22" s="22">
        <v>130</v>
      </c>
      <c r="F22" s="23" t="s">
        <v>32</v>
      </c>
      <c r="H22" s="8" t="s">
        <v>30</v>
      </c>
      <c r="I22" s="22">
        <v>10030</v>
      </c>
      <c r="J22" s="19">
        <v>130</v>
      </c>
      <c r="K22" s="30">
        <v>12000</v>
      </c>
    </row>
    <row r="23" spans="3:11" x14ac:dyDescent="0.7">
      <c r="C23" s="10" t="s">
        <v>33</v>
      </c>
      <c r="D23" s="24" t="s">
        <v>34</v>
      </c>
      <c r="E23" s="24" t="s">
        <v>35</v>
      </c>
      <c r="F23" s="25" t="s">
        <v>36</v>
      </c>
      <c r="H23" s="10" t="s">
        <v>33</v>
      </c>
      <c r="I23" s="24">
        <v>9100</v>
      </c>
      <c r="J23" s="20">
        <v>-200</v>
      </c>
      <c r="K23" s="31">
        <v>29000</v>
      </c>
    </row>
    <row r="24" spans="3:11" x14ac:dyDescent="0.7">
      <c r="C24" s="10" t="s">
        <v>37</v>
      </c>
      <c r="D24" s="24" t="s">
        <v>38</v>
      </c>
      <c r="E24" s="24" t="s">
        <v>39</v>
      </c>
      <c r="F24" s="25" t="s">
        <v>40</v>
      </c>
      <c r="H24" s="10" t="s">
        <v>37</v>
      </c>
      <c r="I24" s="24">
        <v>8020</v>
      </c>
      <c r="J24" s="20">
        <v>-350</v>
      </c>
      <c r="K24" s="31">
        <v>37000</v>
      </c>
    </row>
    <row r="25" spans="3:11" x14ac:dyDescent="0.7">
      <c r="C25" s="38" t="s">
        <v>41</v>
      </c>
      <c r="D25" s="26" t="s">
        <v>42</v>
      </c>
      <c r="E25" s="26">
        <v>500</v>
      </c>
      <c r="F25" s="27" t="s">
        <v>43</v>
      </c>
      <c r="H25" s="38" t="s">
        <v>41</v>
      </c>
      <c r="I25" s="26">
        <v>7500</v>
      </c>
      <c r="J25" s="32">
        <v>500</v>
      </c>
      <c r="K25" s="33">
        <v>43000</v>
      </c>
    </row>
    <row r="26" spans="3:11" x14ac:dyDescent="0.7">
      <c r="C26" s="16" t="s">
        <v>44</v>
      </c>
      <c r="D26" s="28">
        <f>SUM(D22:D25)</f>
        <v>0</v>
      </c>
      <c r="E26" s="28">
        <f>SUM(E22:E25)</f>
        <v>630</v>
      </c>
      <c r="F26" s="28">
        <f>SUM(F22:F25)</f>
        <v>0</v>
      </c>
      <c r="H26" s="16" t="s">
        <v>44</v>
      </c>
      <c r="I26" s="28">
        <f>SUM(I22:I25)</f>
        <v>34650</v>
      </c>
      <c r="J26" s="28">
        <f>SUM(J22:J25)</f>
        <v>80</v>
      </c>
      <c r="K26" s="28">
        <f>SUM(K22:K25)</f>
        <v>121000</v>
      </c>
    </row>
    <row r="27" spans="3:11" x14ac:dyDescent="0.7">
      <c r="C27" s="17" t="s">
        <v>45</v>
      </c>
      <c r="D27" s="29" t="e">
        <f>D22+D23+D24+D25</f>
        <v>#VALUE!</v>
      </c>
      <c r="E27" s="29" t="e">
        <f>E22+E23+E24+E25</f>
        <v>#VALUE!</v>
      </c>
      <c r="F27" s="29">
        <f>F22+F23+F24+F25</f>
        <v>121000</v>
      </c>
      <c r="H27" s="17" t="s">
        <v>45</v>
      </c>
      <c r="I27" s="29">
        <f>I22+I23+I24+I25</f>
        <v>34650</v>
      </c>
      <c r="J27" s="29">
        <f>J22+J23+J24+J25</f>
        <v>80</v>
      </c>
      <c r="K27" s="29">
        <f>K22+K23+K24+K25</f>
        <v>121000</v>
      </c>
    </row>
    <row r="28" spans="3:11" x14ac:dyDescent="0.7">
      <c r="C28" s="136" t="s">
        <v>46</v>
      </c>
      <c r="D28" s="136"/>
      <c r="E28" s="136"/>
      <c r="F28" s="136"/>
      <c r="H28" s="136" t="s">
        <v>47</v>
      </c>
      <c r="I28" s="136"/>
      <c r="J28" s="136"/>
      <c r="K28" s="136"/>
    </row>
    <row r="29" spans="3:11" x14ac:dyDescent="0.7">
      <c r="C29" s="18" t="s">
        <v>3</v>
      </c>
      <c r="H29" s="18" t="s">
        <v>4</v>
      </c>
    </row>
    <row r="30" spans="3:11" ht="35.450000000000003" customHeight="1" x14ac:dyDescent="0.7">
      <c r="C30" s="102" t="s">
        <v>48</v>
      </c>
      <c r="D30" s="103"/>
      <c r="E30" s="103"/>
      <c r="F30" s="103"/>
      <c r="G30" s="37"/>
      <c r="H30" s="103" t="s">
        <v>49</v>
      </c>
      <c r="I30" s="103"/>
      <c r="J30" s="103"/>
      <c r="K30" s="103"/>
    </row>
    <row r="31" spans="3:11" x14ac:dyDescent="0.7">
      <c r="C31" s="5"/>
      <c r="D31" s="13" t="s">
        <v>50</v>
      </c>
      <c r="E31" s="13" t="s">
        <v>51</v>
      </c>
      <c r="H31" s="5"/>
      <c r="I31" s="13" t="s">
        <v>50</v>
      </c>
      <c r="J31" s="13" t="s">
        <v>51</v>
      </c>
    </row>
    <row r="32" spans="3:11" x14ac:dyDescent="0.7">
      <c r="C32" s="8" t="s">
        <v>30</v>
      </c>
      <c r="D32" s="22" t="s">
        <v>52</v>
      </c>
      <c r="E32" s="22" t="s">
        <v>53</v>
      </c>
      <c r="H32" s="8" t="s">
        <v>30</v>
      </c>
      <c r="I32" s="22">
        <v>5000</v>
      </c>
      <c r="J32" s="22">
        <v>1300</v>
      </c>
    </row>
    <row r="33" spans="2:11" x14ac:dyDescent="0.7">
      <c r="C33" s="10" t="s">
        <v>33</v>
      </c>
      <c r="D33" s="24" t="s">
        <v>54</v>
      </c>
      <c r="E33" s="24" t="s">
        <v>55</v>
      </c>
      <c r="H33" s="10" t="s">
        <v>33</v>
      </c>
      <c r="I33" s="24">
        <v>4000</v>
      </c>
      <c r="J33" s="24">
        <v>1800</v>
      </c>
    </row>
    <row r="34" spans="2:11" x14ac:dyDescent="0.7">
      <c r="C34" s="10" t="s">
        <v>37</v>
      </c>
      <c r="D34" s="24" t="s">
        <v>56</v>
      </c>
      <c r="E34" s="24" t="s">
        <v>57</v>
      </c>
      <c r="H34" s="10" t="s">
        <v>37</v>
      </c>
      <c r="I34" s="24">
        <v>3000</v>
      </c>
      <c r="J34" s="24">
        <v>1000</v>
      </c>
    </row>
    <row r="35" spans="2:11" x14ac:dyDescent="0.7">
      <c r="C35" s="11" t="s">
        <v>41</v>
      </c>
      <c r="D35" s="36" t="s">
        <v>58</v>
      </c>
      <c r="E35" s="36" t="s">
        <v>59</v>
      </c>
      <c r="H35" s="11" t="s">
        <v>41</v>
      </c>
      <c r="I35" s="36">
        <v>2000</v>
      </c>
      <c r="J35" s="36">
        <v>1600</v>
      </c>
    </row>
    <row r="36" spans="2:11" x14ac:dyDescent="0.7">
      <c r="C36" s="16" t="s">
        <v>44</v>
      </c>
      <c r="D36" s="28">
        <f>SUM(D32:D35)</f>
        <v>0</v>
      </c>
      <c r="E36" s="28">
        <f>SUM(E32:E35)</f>
        <v>0</v>
      </c>
      <c r="H36" s="16" t="s">
        <v>44</v>
      </c>
      <c r="I36" s="28">
        <f>SUM(I32:I35)</f>
        <v>14000</v>
      </c>
      <c r="J36" s="28">
        <f>SUM(J32:J35)</f>
        <v>5700</v>
      </c>
    </row>
    <row r="37" spans="2:11" x14ac:dyDescent="0.7">
      <c r="C37" s="17" t="s">
        <v>45</v>
      </c>
      <c r="D37" s="29" t="e">
        <f>D32+D33+D34+D35</f>
        <v>#VALUE!</v>
      </c>
      <c r="E37" s="29" t="e">
        <f>E32+E33+E34+E35</f>
        <v>#VALUE!</v>
      </c>
      <c r="H37" s="17" t="s">
        <v>45</v>
      </c>
      <c r="I37" s="29">
        <f>I32+I33+I34+I35</f>
        <v>14000</v>
      </c>
      <c r="J37" s="29">
        <f>J32+J33+J34+J35</f>
        <v>5700</v>
      </c>
    </row>
    <row r="39" spans="2:11" x14ac:dyDescent="0.7">
      <c r="B39" s="35" t="s">
        <v>60</v>
      </c>
      <c r="C39" s="18" t="s">
        <v>61</v>
      </c>
    </row>
    <row r="40" spans="2:11" ht="36.6" customHeight="1" x14ac:dyDescent="0.7">
      <c r="C40" s="111" t="s">
        <v>62</v>
      </c>
      <c r="D40" s="111"/>
      <c r="E40" s="111"/>
      <c r="F40" s="111"/>
      <c r="G40" s="111"/>
      <c r="H40" s="111"/>
      <c r="I40" s="111"/>
      <c r="J40" s="111"/>
      <c r="K40" s="111"/>
    </row>
    <row r="41" spans="2:11" x14ac:dyDescent="0.7">
      <c r="C41" s="18" t="s">
        <v>3</v>
      </c>
      <c r="H41" s="18" t="s">
        <v>4</v>
      </c>
    </row>
    <row r="42" spans="2:11" ht="35.450000000000003" customHeight="1" x14ac:dyDescent="0.7">
      <c r="C42" s="102" t="s">
        <v>63</v>
      </c>
      <c r="D42" s="103"/>
      <c r="E42" s="103"/>
      <c r="F42" s="103"/>
      <c r="G42" s="37"/>
      <c r="H42" s="102" t="s">
        <v>64</v>
      </c>
      <c r="I42" s="103"/>
      <c r="J42" s="103"/>
      <c r="K42" s="103"/>
    </row>
    <row r="43" spans="2:11" x14ac:dyDescent="0.7">
      <c r="C43" s="5" t="s">
        <v>65</v>
      </c>
      <c r="D43" s="5" t="s">
        <v>66</v>
      </c>
      <c r="H43" s="5" t="s">
        <v>65</v>
      </c>
      <c r="I43" s="5" t="s">
        <v>67</v>
      </c>
      <c r="J43" s="5" t="s">
        <v>66</v>
      </c>
    </row>
    <row r="44" spans="2:11" x14ac:dyDescent="0.7">
      <c r="C44" s="39" t="s">
        <v>68</v>
      </c>
      <c r="D44" s="108">
        <v>58406</v>
      </c>
      <c r="H44" s="41" t="s">
        <v>69</v>
      </c>
      <c r="I44" s="39" t="s">
        <v>70</v>
      </c>
      <c r="J44" s="52">
        <v>243283</v>
      </c>
    </row>
    <row r="45" spans="2:11" x14ac:dyDescent="0.7">
      <c r="C45" s="40" t="s">
        <v>71</v>
      </c>
      <c r="D45" s="108"/>
      <c r="H45" s="42" t="s">
        <v>72</v>
      </c>
      <c r="I45" s="43" t="s">
        <v>73</v>
      </c>
      <c r="J45" s="20">
        <v>141183</v>
      </c>
    </row>
    <row r="46" spans="2:11" x14ac:dyDescent="0.7">
      <c r="C46" s="39" t="s">
        <v>73</v>
      </c>
      <c r="D46" s="108">
        <v>141183</v>
      </c>
      <c r="H46" s="40" t="s">
        <v>71</v>
      </c>
      <c r="I46" s="44" t="s">
        <v>68</v>
      </c>
      <c r="J46" s="21">
        <v>58406</v>
      </c>
    </row>
    <row r="47" spans="2:11" x14ac:dyDescent="0.7">
      <c r="C47" s="40" t="s">
        <v>72</v>
      </c>
      <c r="D47" s="108"/>
    </row>
    <row r="48" spans="2:11" x14ac:dyDescent="0.7">
      <c r="C48" s="39" t="s">
        <v>70</v>
      </c>
      <c r="D48" s="108">
        <v>243283</v>
      </c>
    </row>
    <row r="49" spans="2:11" x14ac:dyDescent="0.7">
      <c r="C49" s="40" t="s">
        <v>69</v>
      </c>
      <c r="D49" s="108"/>
    </row>
    <row r="51" spans="2:11" x14ac:dyDescent="0.7">
      <c r="C51" s="18" t="s">
        <v>74</v>
      </c>
    </row>
    <row r="52" spans="2:11" ht="54" customHeight="1" x14ac:dyDescent="0.7">
      <c r="C52" s="141" t="s">
        <v>132</v>
      </c>
      <c r="D52" s="141"/>
      <c r="E52" s="141"/>
      <c r="F52" s="141"/>
    </row>
    <row r="53" spans="2:11" x14ac:dyDescent="0.7">
      <c r="C53" s="13" t="s">
        <v>65</v>
      </c>
      <c r="D53" s="13" t="s">
        <v>75</v>
      </c>
      <c r="E53" s="13" t="s">
        <v>76</v>
      </c>
    </row>
    <row r="54" spans="2:11" x14ac:dyDescent="0.7">
      <c r="C54" s="45" t="s">
        <v>77</v>
      </c>
      <c r="D54" s="19">
        <v>200012</v>
      </c>
      <c r="E54" s="19">
        <v>3501</v>
      </c>
    </row>
    <row r="55" spans="2:11" x14ac:dyDescent="0.7">
      <c r="C55" s="42" t="s">
        <v>78</v>
      </c>
      <c r="D55" s="20">
        <v>33445</v>
      </c>
      <c r="E55" s="20">
        <v>-52</v>
      </c>
    </row>
    <row r="56" spans="2:11" x14ac:dyDescent="0.7">
      <c r="C56" s="42" t="s">
        <v>79</v>
      </c>
      <c r="D56" s="20">
        <v>17446</v>
      </c>
      <c r="E56" s="20">
        <v>796</v>
      </c>
    </row>
    <row r="57" spans="2:11" x14ac:dyDescent="0.7">
      <c r="C57" s="42" t="s">
        <v>80</v>
      </c>
      <c r="D57" s="20">
        <v>2209</v>
      </c>
      <c r="E57" s="20">
        <v>-349</v>
      </c>
    </row>
    <row r="58" spans="2:11" x14ac:dyDescent="0.7">
      <c r="C58" s="42" t="s">
        <v>81</v>
      </c>
      <c r="D58" s="20">
        <v>5234</v>
      </c>
      <c r="E58" s="20">
        <v>-811</v>
      </c>
    </row>
    <row r="59" spans="2:11" x14ac:dyDescent="0.7">
      <c r="C59" s="42" t="s">
        <v>82</v>
      </c>
      <c r="D59" s="104" t="s">
        <v>83</v>
      </c>
      <c r="E59" s="105"/>
    </row>
    <row r="60" spans="2:11" x14ac:dyDescent="0.7">
      <c r="C60" s="40" t="s">
        <v>84</v>
      </c>
      <c r="D60" s="106" t="s">
        <v>83</v>
      </c>
      <c r="E60" s="107"/>
    </row>
    <row r="63" spans="2:11" x14ac:dyDescent="0.7">
      <c r="B63" s="35" t="s">
        <v>85</v>
      </c>
      <c r="C63" s="18" t="s">
        <v>86</v>
      </c>
    </row>
    <row r="64" spans="2:11" ht="65.45" customHeight="1" x14ac:dyDescent="0.7">
      <c r="C64" s="142" t="s">
        <v>241</v>
      </c>
      <c r="D64" s="111"/>
      <c r="E64" s="111"/>
      <c r="F64" s="111"/>
      <c r="G64" s="111"/>
      <c r="H64" s="111"/>
      <c r="I64" s="111"/>
      <c r="J64" s="111"/>
      <c r="K64" s="111"/>
    </row>
    <row r="65" spans="3:11" x14ac:dyDescent="0.7">
      <c r="C65" s="18" t="s">
        <v>3</v>
      </c>
      <c r="H65" s="18" t="s">
        <v>4</v>
      </c>
    </row>
    <row r="66" spans="3:11" ht="19.25" customHeight="1" x14ac:dyDescent="0.7">
      <c r="C66" s="102" t="s">
        <v>87</v>
      </c>
      <c r="D66" s="103"/>
      <c r="E66" s="103"/>
      <c r="F66" s="103"/>
      <c r="G66" s="37"/>
      <c r="H66" s="102" t="s">
        <v>88</v>
      </c>
      <c r="I66" s="103"/>
      <c r="J66" s="103"/>
      <c r="K66" s="103"/>
    </row>
    <row r="67" spans="3:11" x14ac:dyDescent="0.7">
      <c r="C67" s="13" t="s">
        <v>89</v>
      </c>
      <c r="D67" s="13" t="s">
        <v>90</v>
      </c>
      <c r="E67" s="13" t="s">
        <v>91</v>
      </c>
      <c r="F67" s="13" t="s">
        <v>92</v>
      </c>
      <c r="H67" s="13" t="s">
        <v>89</v>
      </c>
      <c r="I67" s="13" t="s">
        <v>90</v>
      </c>
      <c r="J67" s="13" t="s">
        <v>91</v>
      </c>
      <c r="K67" s="13" t="s">
        <v>92</v>
      </c>
    </row>
    <row r="68" spans="3:11" x14ac:dyDescent="0.7">
      <c r="C68" s="45" t="s">
        <v>93</v>
      </c>
      <c r="D68" s="19">
        <f>SUM(D69:D71)</f>
        <v>900</v>
      </c>
      <c r="E68" s="19">
        <f t="shared" ref="E68:F68" si="1">SUM(E69:E71)</f>
        <v>450</v>
      </c>
      <c r="F68" s="19">
        <f t="shared" si="1"/>
        <v>450</v>
      </c>
      <c r="H68" s="45" t="s">
        <v>93</v>
      </c>
      <c r="I68" s="19">
        <f>SUM(I69:I71)</f>
        <v>900</v>
      </c>
      <c r="J68" s="19">
        <f t="shared" ref="J68" si="2">SUM(J69:J71)</f>
        <v>450</v>
      </c>
      <c r="K68" s="19">
        <f t="shared" ref="K68" si="3">SUM(K69:K71)</f>
        <v>450</v>
      </c>
    </row>
    <row r="69" spans="3:11" x14ac:dyDescent="0.7">
      <c r="C69" s="42" t="s">
        <v>94</v>
      </c>
      <c r="D69" s="20">
        <v>200</v>
      </c>
      <c r="E69" s="20">
        <v>100</v>
      </c>
      <c r="F69" s="20">
        <v>100</v>
      </c>
      <c r="H69" s="42" t="s">
        <v>95</v>
      </c>
      <c r="I69" s="20">
        <v>200</v>
      </c>
      <c r="J69" s="20">
        <v>100</v>
      </c>
      <c r="K69" s="20">
        <v>100</v>
      </c>
    </row>
    <row r="70" spans="3:11" x14ac:dyDescent="0.7">
      <c r="C70" s="42" t="s">
        <v>96</v>
      </c>
      <c r="D70" s="20">
        <v>300</v>
      </c>
      <c r="E70" s="20">
        <v>150</v>
      </c>
      <c r="F70" s="20">
        <v>150</v>
      </c>
      <c r="H70" s="42" t="s">
        <v>97</v>
      </c>
      <c r="I70" s="20">
        <v>300</v>
      </c>
      <c r="J70" s="20">
        <v>150</v>
      </c>
      <c r="K70" s="20">
        <v>150</v>
      </c>
    </row>
    <row r="71" spans="3:11" x14ac:dyDescent="0.7">
      <c r="C71" s="40" t="s">
        <v>98</v>
      </c>
      <c r="D71" s="21">
        <v>400</v>
      </c>
      <c r="E71" s="21">
        <v>200</v>
      </c>
      <c r="F71" s="21">
        <v>200</v>
      </c>
      <c r="H71" s="40" t="s">
        <v>99</v>
      </c>
      <c r="I71" s="21">
        <v>400</v>
      </c>
      <c r="J71" s="21">
        <v>200</v>
      </c>
      <c r="K71" s="21">
        <v>200</v>
      </c>
    </row>
    <row r="72" spans="3:11" ht="61.25" customHeight="1" x14ac:dyDescent="0.7">
      <c r="C72" s="109" t="s">
        <v>100</v>
      </c>
      <c r="D72" s="110"/>
      <c r="E72" s="110"/>
      <c r="F72" s="110"/>
    </row>
    <row r="73" spans="3:11" ht="18" customHeight="1" x14ac:dyDescent="0.7">
      <c r="C73" s="95"/>
      <c r="D73" s="96"/>
      <c r="E73" s="96"/>
      <c r="F73" s="96"/>
    </row>
    <row r="74" spans="3:11" ht="18" customHeight="1" x14ac:dyDescent="0.7">
      <c r="C74" s="18" t="s">
        <v>3</v>
      </c>
      <c r="H74" s="18" t="s">
        <v>4</v>
      </c>
    </row>
    <row r="75" spans="3:11" ht="18" customHeight="1" x14ac:dyDescent="0.7">
      <c r="C75" s="103" t="s">
        <v>246</v>
      </c>
      <c r="D75" s="103"/>
      <c r="E75" s="103"/>
      <c r="F75" s="103"/>
      <c r="H75" s="103" t="s">
        <v>247</v>
      </c>
      <c r="I75" s="103"/>
      <c r="J75" s="103"/>
      <c r="K75" s="103"/>
    </row>
    <row r="76" spans="3:11" ht="18" customHeight="1" x14ac:dyDescent="0.7">
      <c r="C76" s="13" t="s">
        <v>106</v>
      </c>
      <c r="D76" s="13" t="s">
        <v>107</v>
      </c>
      <c r="E76" s="13" t="s">
        <v>108</v>
      </c>
      <c r="F76" s="96"/>
      <c r="H76" s="13" t="s">
        <v>106</v>
      </c>
      <c r="I76" s="13" t="s">
        <v>107</v>
      </c>
      <c r="J76" s="13" t="s">
        <v>108</v>
      </c>
    </row>
    <row r="77" spans="3:11" ht="30" x14ac:dyDescent="0.7">
      <c r="C77" s="97" t="s">
        <v>242</v>
      </c>
      <c r="D77" s="19">
        <v>429</v>
      </c>
      <c r="E77" s="19">
        <v>756</v>
      </c>
      <c r="F77" s="96"/>
      <c r="H77" s="46" t="s">
        <v>109</v>
      </c>
      <c r="I77" s="19">
        <v>429</v>
      </c>
      <c r="J77" s="19">
        <v>756</v>
      </c>
    </row>
    <row r="78" spans="3:11" ht="30" x14ac:dyDescent="0.7">
      <c r="C78" s="98" t="s">
        <v>243</v>
      </c>
      <c r="D78" s="20">
        <v>321</v>
      </c>
      <c r="E78" s="20">
        <v>648</v>
      </c>
      <c r="F78" s="96"/>
      <c r="H78" s="47" t="s">
        <v>110</v>
      </c>
      <c r="I78" s="20">
        <v>321</v>
      </c>
      <c r="J78" s="20">
        <v>648</v>
      </c>
    </row>
    <row r="79" spans="3:11" ht="30" x14ac:dyDescent="0.7">
      <c r="C79" s="98" t="s">
        <v>244</v>
      </c>
      <c r="D79" s="20">
        <v>384</v>
      </c>
      <c r="E79" s="20">
        <v>438</v>
      </c>
      <c r="F79" s="96"/>
      <c r="H79" s="47" t="s">
        <v>111</v>
      </c>
      <c r="I79" s="20">
        <v>384</v>
      </c>
      <c r="J79" s="20">
        <v>438</v>
      </c>
    </row>
    <row r="80" spans="3:11" ht="30" x14ac:dyDescent="0.7">
      <c r="C80" s="99" t="s">
        <v>245</v>
      </c>
      <c r="D80" s="21">
        <v>408</v>
      </c>
      <c r="E80" s="21">
        <v>775</v>
      </c>
      <c r="F80" s="96"/>
      <c r="H80" s="48" t="s">
        <v>112</v>
      </c>
      <c r="I80" s="21">
        <v>408</v>
      </c>
      <c r="J80" s="21">
        <v>775</v>
      </c>
    </row>
    <row r="81" spans="2:11" ht="76.25" customHeight="1" x14ac:dyDescent="0.7">
      <c r="C81" s="109" t="s">
        <v>248</v>
      </c>
      <c r="D81" s="109"/>
      <c r="E81" s="109"/>
      <c r="F81" s="109"/>
    </row>
    <row r="82" spans="2:11" ht="18" customHeight="1" x14ac:dyDescent="0.7">
      <c r="C82" s="95"/>
      <c r="D82" s="95"/>
      <c r="E82" s="95"/>
      <c r="F82" s="95"/>
    </row>
    <row r="83" spans="2:11" ht="18" customHeight="1" x14ac:dyDescent="0.7">
      <c r="C83" s="95"/>
      <c r="D83" s="95"/>
      <c r="E83" s="95"/>
      <c r="F83" s="95"/>
    </row>
    <row r="84" spans="2:11" ht="18" customHeight="1" x14ac:dyDescent="0.7">
      <c r="C84" s="95"/>
      <c r="D84" s="95"/>
      <c r="E84" s="95"/>
      <c r="F84" s="95"/>
    </row>
    <row r="85" spans="2:11" ht="18" customHeight="1" x14ac:dyDescent="0.7">
      <c r="C85" s="95"/>
      <c r="D85" s="95"/>
      <c r="E85" s="95"/>
      <c r="F85" s="95"/>
    </row>
    <row r="86" spans="2:11" ht="18" customHeight="1" x14ac:dyDescent="0.7">
      <c r="C86" s="95"/>
      <c r="D86" s="95"/>
      <c r="E86" s="95"/>
      <c r="F86" s="95"/>
    </row>
    <row r="87" spans="2:11" ht="18" customHeight="1" x14ac:dyDescent="0.7">
      <c r="C87" s="95"/>
      <c r="D87" s="95"/>
      <c r="E87" s="95"/>
      <c r="F87" s="95"/>
    </row>
    <row r="88" spans="2:11" ht="18" customHeight="1" x14ac:dyDescent="0.7">
      <c r="C88" s="95"/>
      <c r="D88" s="95"/>
      <c r="E88" s="95"/>
      <c r="F88" s="95"/>
    </row>
    <row r="89" spans="2:11" ht="18" customHeight="1" x14ac:dyDescent="0.7">
      <c r="C89" s="95"/>
      <c r="D89" s="95"/>
      <c r="E89" s="95"/>
      <c r="F89" s="95"/>
    </row>
    <row r="90" spans="2:11" ht="18" customHeight="1" x14ac:dyDescent="0.7"/>
    <row r="91" spans="2:11" x14ac:dyDescent="0.7">
      <c r="B91" s="35" t="s">
        <v>101</v>
      </c>
      <c r="C91" s="18" t="s">
        <v>102</v>
      </c>
    </row>
    <row r="92" spans="2:11" ht="54" customHeight="1" x14ac:dyDescent="0.7">
      <c r="C92" s="111" t="s">
        <v>103</v>
      </c>
      <c r="D92" s="111"/>
      <c r="E92" s="111"/>
      <c r="F92" s="111"/>
      <c r="G92" s="111"/>
      <c r="H92" s="111"/>
      <c r="I92" s="111"/>
      <c r="J92" s="111"/>
      <c r="K92" s="111"/>
    </row>
    <row r="93" spans="2:11" x14ac:dyDescent="0.7">
      <c r="C93" s="18" t="s">
        <v>3</v>
      </c>
      <c r="H93" s="18" t="s">
        <v>4</v>
      </c>
    </row>
    <row r="94" spans="2:11" ht="35.450000000000003" customHeight="1" x14ac:dyDescent="0.7">
      <c r="C94" s="102" t="s">
        <v>104</v>
      </c>
      <c r="D94" s="103"/>
      <c r="E94" s="103"/>
      <c r="F94" s="103"/>
      <c r="G94" s="37"/>
      <c r="H94" s="102" t="s">
        <v>105</v>
      </c>
      <c r="I94" s="103"/>
      <c r="J94" s="103"/>
      <c r="K94" s="103"/>
    </row>
    <row r="95" spans="2:11" x14ac:dyDescent="0.7">
      <c r="C95" s="13" t="s">
        <v>106</v>
      </c>
      <c r="D95" s="13" t="s">
        <v>107</v>
      </c>
      <c r="E95" s="13" t="s">
        <v>108</v>
      </c>
      <c r="H95" s="13" t="s">
        <v>106</v>
      </c>
      <c r="I95" s="13" t="s">
        <v>107</v>
      </c>
      <c r="J95" s="13" t="s">
        <v>108</v>
      </c>
    </row>
    <row r="96" spans="2:11" x14ac:dyDescent="0.7">
      <c r="C96" s="46" t="s">
        <v>109</v>
      </c>
      <c r="D96" s="19">
        <v>429</v>
      </c>
      <c r="E96" s="19">
        <v>756</v>
      </c>
      <c r="H96" s="46" t="s">
        <v>109</v>
      </c>
      <c r="I96" s="19">
        <v>429</v>
      </c>
      <c r="J96" s="19">
        <v>756</v>
      </c>
    </row>
    <row r="97" spans="2:11" x14ac:dyDescent="0.7">
      <c r="C97" s="49">
        <v>2</v>
      </c>
      <c r="D97" s="20">
        <v>321</v>
      </c>
      <c r="E97" s="20">
        <v>648</v>
      </c>
      <c r="H97" s="47" t="s">
        <v>110</v>
      </c>
      <c r="I97" s="20">
        <v>321</v>
      </c>
      <c r="J97" s="20">
        <v>648</v>
      </c>
    </row>
    <row r="98" spans="2:11" x14ac:dyDescent="0.7">
      <c r="C98" s="49">
        <v>3</v>
      </c>
      <c r="D98" s="20">
        <v>384</v>
      </c>
      <c r="E98" s="20">
        <v>438</v>
      </c>
      <c r="H98" s="47" t="s">
        <v>111</v>
      </c>
      <c r="I98" s="20">
        <v>384</v>
      </c>
      <c r="J98" s="20">
        <v>438</v>
      </c>
    </row>
    <row r="99" spans="2:11" x14ac:dyDescent="0.7">
      <c r="C99" s="50">
        <v>4</v>
      </c>
      <c r="D99" s="21">
        <v>408</v>
      </c>
      <c r="E99" s="21">
        <v>775</v>
      </c>
      <c r="H99" s="48" t="s">
        <v>112</v>
      </c>
      <c r="I99" s="21">
        <v>408</v>
      </c>
      <c r="J99" s="21">
        <v>775</v>
      </c>
    </row>
    <row r="100" spans="2:11" x14ac:dyDescent="0.7">
      <c r="C100" s="134" t="s">
        <v>131</v>
      </c>
      <c r="D100" s="103"/>
      <c r="E100" s="103"/>
      <c r="F100" s="103"/>
      <c r="H100" s="135"/>
      <c r="I100" s="135"/>
      <c r="J100" s="135"/>
      <c r="K100" s="135"/>
    </row>
    <row r="101" spans="2:11" x14ac:dyDescent="0.7">
      <c r="C101" s="91"/>
      <c r="D101" s="90"/>
      <c r="E101" s="90"/>
      <c r="F101" s="90"/>
      <c r="H101" s="54"/>
      <c r="I101" s="54"/>
      <c r="J101" s="54"/>
      <c r="K101" s="54"/>
    </row>
    <row r="102" spans="2:11" x14ac:dyDescent="0.7">
      <c r="B102" s="35" t="s">
        <v>127</v>
      </c>
      <c r="C102" s="18" t="s">
        <v>133</v>
      </c>
    </row>
    <row r="103" spans="2:11" ht="36.6" customHeight="1" x14ac:dyDescent="0.7">
      <c r="C103" s="111" t="s">
        <v>240</v>
      </c>
      <c r="D103" s="135"/>
      <c r="E103" s="135"/>
      <c r="F103" s="135"/>
      <c r="G103" s="135"/>
      <c r="H103" s="135"/>
      <c r="I103" s="135"/>
      <c r="J103" s="135"/>
      <c r="K103" s="135"/>
    </row>
    <row r="104" spans="2:11" x14ac:dyDescent="0.7">
      <c r="C104" s="18" t="s">
        <v>74</v>
      </c>
    </row>
    <row r="105" spans="2:11" x14ac:dyDescent="0.7">
      <c r="C105" s="59" t="s">
        <v>128</v>
      </c>
      <c r="D105" s="60"/>
      <c r="E105" s="60"/>
      <c r="F105" s="61"/>
      <c r="H105" s="62" t="s">
        <v>128</v>
      </c>
      <c r="I105" s="63"/>
      <c r="J105" s="63"/>
      <c r="K105" s="64"/>
    </row>
    <row r="106" spans="2:11" ht="108" customHeight="1" x14ac:dyDescent="0.7">
      <c r="C106" s="137" t="s">
        <v>130</v>
      </c>
      <c r="D106" s="138"/>
      <c r="E106" s="138"/>
      <c r="F106" s="138"/>
      <c r="H106" s="139" t="s">
        <v>129</v>
      </c>
      <c r="I106" s="140"/>
      <c r="J106" s="140"/>
      <c r="K106" s="140"/>
    </row>
  </sheetData>
  <autoFilter ref="C43:D49" xr:uid="{4A549768-1287-49C5-B748-950BA81C213A}"/>
  <mergeCells count="44">
    <mergeCell ref="C100:F100"/>
    <mergeCell ref="H100:K100"/>
    <mergeCell ref="C28:F28"/>
    <mergeCell ref="H28:K28"/>
    <mergeCell ref="C106:F106"/>
    <mergeCell ref="C103:K103"/>
    <mergeCell ref="H106:K106"/>
    <mergeCell ref="C42:F42"/>
    <mergeCell ref="H42:K42"/>
    <mergeCell ref="C30:F30"/>
    <mergeCell ref="H30:K30"/>
    <mergeCell ref="C40:K40"/>
    <mergeCell ref="C52:F52"/>
    <mergeCell ref="C64:K64"/>
    <mergeCell ref="C66:F66"/>
    <mergeCell ref="H66:K66"/>
    <mergeCell ref="C3:K3"/>
    <mergeCell ref="C2:K2"/>
    <mergeCell ref="D6:E6"/>
    <mergeCell ref="C20:F20"/>
    <mergeCell ref="H20:K20"/>
    <mergeCell ref="C16:K16"/>
    <mergeCell ref="C17:K17"/>
    <mergeCell ref="C18:K18"/>
    <mergeCell ref="D7:E9"/>
    <mergeCell ref="C7:C9"/>
    <mergeCell ref="C10:C13"/>
    <mergeCell ref="D10:E13"/>
    <mergeCell ref="C14:F14"/>
    <mergeCell ref="H14:K14"/>
    <mergeCell ref="C5:F5"/>
    <mergeCell ref="H5:K5"/>
    <mergeCell ref="C94:F94"/>
    <mergeCell ref="H94:K94"/>
    <mergeCell ref="D59:E59"/>
    <mergeCell ref="D60:E60"/>
    <mergeCell ref="D44:D45"/>
    <mergeCell ref="D46:D47"/>
    <mergeCell ref="D48:D49"/>
    <mergeCell ref="C72:F72"/>
    <mergeCell ref="C92:K92"/>
    <mergeCell ref="C75:F75"/>
    <mergeCell ref="H75:K75"/>
    <mergeCell ref="C81:F81"/>
  </mergeCells>
  <phoneticPr fontId="1"/>
  <pageMargins left="0.7" right="0.7" top="0.75" bottom="0.75" header="0.3" footer="0.3"/>
  <pageSetup paperSize="9" orientation="portrait" r:id="rId1"/>
  <ignoredErrors>
    <ignoredError sqref="F22:F24 F25" numberStoredAsText="1"/>
    <ignoredError sqref="D27:E27" evalError="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D84C-9D7B-4C48-A0B6-D3C8EF8C168D}">
  <sheetPr codeName="Sheet2"/>
  <dimension ref="B1:J35"/>
  <sheetViews>
    <sheetView tabSelected="1" zoomScaleNormal="100" workbookViewId="0">
      <selection activeCell="L30" sqref="L30"/>
    </sheetView>
  </sheetViews>
  <sheetFormatPr defaultRowHeight="17.649999999999999" x14ac:dyDescent="0.7"/>
  <cols>
    <col min="1" max="1" width="1.5" customWidth="1"/>
    <col min="2" max="2" width="3.6875" customWidth="1"/>
    <col min="3" max="3" width="8.6875" customWidth="1"/>
    <col min="4" max="5" width="9.8125" customWidth="1"/>
    <col min="6" max="10" width="8.6875" customWidth="1"/>
  </cols>
  <sheetData>
    <row r="1" spans="2:10" x14ac:dyDescent="0.7">
      <c r="B1" s="18">
        <v>2</v>
      </c>
      <c r="C1" s="18" t="s">
        <v>249</v>
      </c>
    </row>
    <row r="2" spans="2:10" ht="53.25" customHeight="1" x14ac:dyDescent="0.7">
      <c r="B2" s="18"/>
      <c r="C2" s="112" t="s">
        <v>250</v>
      </c>
      <c r="D2" s="112"/>
      <c r="E2" s="112"/>
      <c r="F2" s="112"/>
      <c r="G2" s="112"/>
      <c r="H2" s="112"/>
      <c r="I2" s="112"/>
      <c r="J2" s="112"/>
    </row>
    <row r="3" spans="2:10" x14ac:dyDescent="0.7">
      <c r="B3" s="18"/>
      <c r="C3" s="100"/>
      <c r="D3" s="100"/>
      <c r="E3" s="152" t="s">
        <v>255</v>
      </c>
      <c r="F3" s="152" t="s">
        <v>251</v>
      </c>
      <c r="G3" s="152" t="s">
        <v>252</v>
      </c>
      <c r="H3" s="153" t="s">
        <v>253</v>
      </c>
      <c r="I3" s="152" t="s">
        <v>254</v>
      </c>
      <c r="J3" s="100"/>
    </row>
    <row r="4" spans="2:10" ht="50" customHeight="1" x14ac:dyDescent="0.7">
      <c r="B4" s="18"/>
      <c r="C4" s="100"/>
      <c r="D4" s="148" t="s">
        <v>269</v>
      </c>
      <c r="E4" s="145" t="s">
        <v>256</v>
      </c>
      <c r="F4" s="145" t="s">
        <v>257</v>
      </c>
      <c r="G4" s="146" t="s">
        <v>258</v>
      </c>
      <c r="H4" s="147" t="s">
        <v>259</v>
      </c>
      <c r="I4" s="146" t="s">
        <v>260</v>
      </c>
      <c r="J4" s="100"/>
    </row>
    <row r="5" spans="2:10" ht="50" customHeight="1" x14ac:dyDescent="0.7">
      <c r="B5" s="18"/>
      <c r="C5" s="101"/>
      <c r="D5" s="148" t="s">
        <v>270</v>
      </c>
      <c r="E5" s="145" t="s">
        <v>261</v>
      </c>
      <c r="F5" s="145" t="s">
        <v>262</v>
      </c>
      <c r="G5" s="146" t="s">
        <v>263</v>
      </c>
      <c r="H5" s="147" t="s">
        <v>264</v>
      </c>
      <c r="I5" s="146"/>
      <c r="J5" s="101"/>
    </row>
    <row r="6" spans="2:10" ht="50" customHeight="1" x14ac:dyDescent="0.7">
      <c r="D6" s="148" t="s">
        <v>271</v>
      </c>
      <c r="E6" s="145" t="s">
        <v>265</v>
      </c>
      <c r="F6" s="145" t="s">
        <v>266</v>
      </c>
      <c r="G6" s="146" t="s">
        <v>267</v>
      </c>
      <c r="H6" s="147" t="s">
        <v>268</v>
      </c>
      <c r="I6" s="146"/>
    </row>
    <row r="7" spans="2:10" x14ac:dyDescent="0.7">
      <c r="D7" s="148"/>
      <c r="E7" s="149"/>
      <c r="F7" s="149"/>
      <c r="G7" s="150"/>
      <c r="H7" s="151"/>
      <c r="I7" s="150"/>
    </row>
    <row r="8" spans="2:10" x14ac:dyDescent="0.7">
      <c r="E8" s="143"/>
      <c r="F8" s="143"/>
      <c r="G8" s="143"/>
      <c r="H8" s="144"/>
      <c r="I8" s="143"/>
    </row>
    <row r="9" spans="2:10" x14ac:dyDescent="0.7">
      <c r="B9" s="35" t="s">
        <v>113</v>
      </c>
      <c r="C9" s="18" t="s">
        <v>114</v>
      </c>
    </row>
    <row r="10" spans="2:10" ht="54" customHeight="1" x14ac:dyDescent="0.7">
      <c r="C10" s="121" t="s">
        <v>115</v>
      </c>
      <c r="D10" s="121"/>
      <c r="E10" s="121"/>
      <c r="F10" s="121"/>
      <c r="G10" s="121"/>
      <c r="H10" s="121"/>
      <c r="I10" s="121"/>
      <c r="J10" s="121"/>
    </row>
    <row r="12" spans="2:10" x14ac:dyDescent="0.7">
      <c r="C12" s="18" t="s">
        <v>74</v>
      </c>
    </row>
    <row r="13" spans="2:10" x14ac:dyDescent="0.7">
      <c r="C13" s="12" t="s">
        <v>116</v>
      </c>
      <c r="D13" s="12" t="s">
        <v>117</v>
      </c>
      <c r="E13" s="12" t="s">
        <v>65</v>
      </c>
      <c r="F13" s="12" t="s">
        <v>75</v>
      </c>
      <c r="G13" s="12" t="s">
        <v>76</v>
      </c>
      <c r="H13" s="12" t="s">
        <v>118</v>
      </c>
      <c r="I13" s="12" t="s">
        <v>119</v>
      </c>
      <c r="J13" s="12" t="s">
        <v>10</v>
      </c>
    </row>
    <row r="14" spans="2:10" x14ac:dyDescent="0.7">
      <c r="C14" s="41" t="s">
        <v>120</v>
      </c>
      <c r="D14" s="1" t="s">
        <v>121</v>
      </c>
      <c r="E14" s="1" t="s">
        <v>71</v>
      </c>
      <c r="F14" s="52">
        <v>58406</v>
      </c>
      <c r="G14" s="52">
        <v>11291</v>
      </c>
      <c r="H14" s="52">
        <v>429</v>
      </c>
      <c r="I14" s="52">
        <v>28</v>
      </c>
      <c r="J14" s="52">
        <v>12012</v>
      </c>
    </row>
    <row r="15" spans="2:10" x14ac:dyDescent="0.7">
      <c r="C15" s="42" t="s">
        <v>122</v>
      </c>
      <c r="D15" s="2" t="s">
        <v>121</v>
      </c>
      <c r="E15" s="2" t="s">
        <v>72</v>
      </c>
      <c r="F15" s="20">
        <v>141183</v>
      </c>
      <c r="G15" s="20">
        <v>18421</v>
      </c>
      <c r="H15" s="20" t="s">
        <v>123</v>
      </c>
      <c r="I15" s="20">
        <v>35</v>
      </c>
      <c r="J15" s="20">
        <v>11235</v>
      </c>
    </row>
    <row r="16" spans="2:10" x14ac:dyDescent="0.7">
      <c r="C16" s="51"/>
      <c r="D16" s="4"/>
      <c r="E16" s="4"/>
      <c r="F16" s="32"/>
      <c r="G16" s="32"/>
      <c r="H16" s="32"/>
      <c r="I16" s="32"/>
      <c r="J16" s="32"/>
    </row>
    <row r="17" spans="2:10" x14ac:dyDescent="0.7">
      <c r="C17" s="40" t="s">
        <v>122</v>
      </c>
      <c r="D17" s="3" t="s">
        <v>121</v>
      </c>
      <c r="E17" s="3" t="s">
        <v>69</v>
      </c>
      <c r="F17" s="21">
        <v>243283</v>
      </c>
      <c r="G17" s="21">
        <v>38152</v>
      </c>
      <c r="H17" s="21">
        <v>384</v>
      </c>
      <c r="I17" s="21">
        <v>42</v>
      </c>
      <c r="J17" s="21">
        <v>16128</v>
      </c>
    </row>
    <row r="18" spans="2:10" ht="72" customHeight="1" x14ac:dyDescent="0.7">
      <c r="C18" s="133" t="s">
        <v>124</v>
      </c>
      <c r="D18" s="102"/>
      <c r="E18" s="102"/>
      <c r="F18" s="102"/>
      <c r="G18" s="102"/>
      <c r="H18" s="102"/>
      <c r="I18" s="102"/>
      <c r="J18" s="102"/>
    </row>
    <row r="21" spans="2:10" x14ac:dyDescent="0.7">
      <c r="B21" s="35" t="s">
        <v>134</v>
      </c>
      <c r="C21" s="18" t="s">
        <v>135</v>
      </c>
    </row>
    <row r="22" spans="2:10" ht="110.45" customHeight="1" x14ac:dyDescent="0.7">
      <c r="C22" s="111" t="s">
        <v>227</v>
      </c>
      <c r="D22" s="135"/>
      <c r="E22" s="135"/>
      <c r="F22" s="135"/>
      <c r="G22" s="135"/>
      <c r="H22" s="135"/>
      <c r="I22" s="135"/>
      <c r="J22" s="135"/>
    </row>
    <row r="23" spans="2:10" x14ac:dyDescent="0.7">
      <c r="C23" s="53"/>
      <c r="D23" s="54"/>
      <c r="E23" s="54"/>
      <c r="F23" s="54"/>
      <c r="G23" s="54"/>
      <c r="H23" s="54"/>
      <c r="I23" s="54"/>
      <c r="J23" s="54"/>
    </row>
    <row r="24" spans="2:10" x14ac:dyDescent="0.7">
      <c r="C24" s="18" t="s">
        <v>74</v>
      </c>
    </row>
    <row r="25" spans="2:10" x14ac:dyDescent="0.7">
      <c r="C25" s="69" t="s">
        <v>136</v>
      </c>
      <c r="D25" s="70" t="s">
        <v>137</v>
      </c>
      <c r="E25" s="70" t="s">
        <v>141</v>
      </c>
      <c r="F25" s="70" t="s">
        <v>138</v>
      </c>
      <c r="G25" s="70" t="s">
        <v>139</v>
      </c>
      <c r="H25" s="70" t="s">
        <v>140</v>
      </c>
    </row>
    <row r="26" spans="2:10" ht="30" customHeight="1" x14ac:dyDescent="0.7">
      <c r="C26" s="65">
        <v>1</v>
      </c>
      <c r="D26" s="65" t="s">
        <v>142</v>
      </c>
      <c r="E26" s="71" t="s">
        <v>151</v>
      </c>
      <c r="F26" s="66">
        <v>1</v>
      </c>
      <c r="G26" s="67" t="s">
        <v>95</v>
      </c>
      <c r="H26" s="68" t="s">
        <v>162</v>
      </c>
    </row>
    <row r="27" spans="2:10" ht="30" customHeight="1" x14ac:dyDescent="0.7">
      <c r="C27" s="65">
        <v>2</v>
      </c>
      <c r="D27" s="65" t="s">
        <v>143</v>
      </c>
      <c r="E27" s="71" t="s">
        <v>152</v>
      </c>
      <c r="F27" s="68">
        <v>1</v>
      </c>
      <c r="G27" s="67" t="s">
        <v>97</v>
      </c>
      <c r="H27" s="68" t="s">
        <v>163</v>
      </c>
    </row>
    <row r="28" spans="2:10" ht="30" customHeight="1" x14ac:dyDescent="0.7">
      <c r="C28" s="65">
        <v>3</v>
      </c>
      <c r="D28" s="65" t="s">
        <v>144</v>
      </c>
      <c r="E28" s="71" t="s">
        <v>153</v>
      </c>
      <c r="F28" s="68">
        <v>1</v>
      </c>
      <c r="G28" s="67" t="s">
        <v>95</v>
      </c>
      <c r="H28" s="68" t="s">
        <v>164</v>
      </c>
    </row>
    <row r="29" spans="2:10" ht="30" customHeight="1" x14ac:dyDescent="0.7">
      <c r="C29" s="65">
        <v>4</v>
      </c>
      <c r="D29" s="65" t="s">
        <v>145</v>
      </c>
      <c r="E29" s="71" t="s">
        <v>154</v>
      </c>
      <c r="F29" s="68">
        <v>1</v>
      </c>
      <c r="G29" s="67" t="s">
        <v>99</v>
      </c>
      <c r="H29" s="68" t="s">
        <v>165</v>
      </c>
    </row>
    <row r="30" spans="2:10" ht="30" customHeight="1" x14ac:dyDescent="0.7">
      <c r="C30" s="65">
        <v>5</v>
      </c>
      <c r="D30" s="65" t="s">
        <v>146</v>
      </c>
      <c r="E30" s="71" t="s">
        <v>155</v>
      </c>
      <c r="F30" s="68">
        <v>1</v>
      </c>
      <c r="G30" s="67" t="s">
        <v>95</v>
      </c>
      <c r="H30" s="68" t="s">
        <v>166</v>
      </c>
    </row>
    <row r="31" spans="2:10" ht="30" customHeight="1" x14ac:dyDescent="0.7">
      <c r="C31" s="65">
        <v>6</v>
      </c>
      <c r="D31" s="65" t="s">
        <v>147</v>
      </c>
      <c r="E31" s="71" t="s">
        <v>156</v>
      </c>
      <c r="F31" s="68">
        <v>1</v>
      </c>
      <c r="G31" s="67" t="s">
        <v>97</v>
      </c>
      <c r="H31" s="68" t="s">
        <v>164</v>
      </c>
    </row>
    <row r="32" spans="2:10" ht="30" customHeight="1" x14ac:dyDescent="0.7">
      <c r="C32" s="65">
        <v>7</v>
      </c>
      <c r="D32" s="65" t="s">
        <v>148</v>
      </c>
      <c r="E32" s="71" t="s">
        <v>157</v>
      </c>
      <c r="F32" s="68">
        <v>1</v>
      </c>
      <c r="G32" s="67" t="s">
        <v>97</v>
      </c>
      <c r="H32" s="68" t="s">
        <v>163</v>
      </c>
    </row>
    <row r="33" spans="3:8" ht="30" customHeight="1" x14ac:dyDescent="0.7">
      <c r="C33" s="65">
        <v>8</v>
      </c>
      <c r="D33" s="65" t="s">
        <v>159</v>
      </c>
      <c r="E33" s="71" t="s">
        <v>158</v>
      </c>
      <c r="F33" s="68">
        <v>1</v>
      </c>
      <c r="G33" s="67" t="s">
        <v>99</v>
      </c>
      <c r="H33" s="68" t="s">
        <v>167</v>
      </c>
    </row>
    <row r="34" spans="3:8" ht="30" customHeight="1" x14ac:dyDescent="0.7">
      <c r="C34" s="65">
        <v>9</v>
      </c>
      <c r="D34" s="65" t="s">
        <v>149</v>
      </c>
      <c r="E34" s="71" t="s">
        <v>160</v>
      </c>
      <c r="F34" s="68">
        <v>1</v>
      </c>
      <c r="G34" s="67" t="s">
        <v>95</v>
      </c>
      <c r="H34" s="68" t="s">
        <v>165</v>
      </c>
    </row>
    <row r="35" spans="3:8" ht="30" customHeight="1" x14ac:dyDescent="0.7">
      <c r="C35" s="65">
        <v>10</v>
      </c>
      <c r="D35" s="65" t="s">
        <v>150</v>
      </c>
      <c r="E35" s="71" t="s">
        <v>161</v>
      </c>
      <c r="F35" s="68">
        <v>1</v>
      </c>
      <c r="G35" s="67" t="s">
        <v>97</v>
      </c>
      <c r="H35" s="68" t="s">
        <v>164</v>
      </c>
    </row>
  </sheetData>
  <autoFilter ref="C25:H28" xr:uid="{74D2D84C-9D7B-4C48-A0B6-D3C8EF8C168D}"/>
  <mergeCells count="4">
    <mergeCell ref="C18:J18"/>
    <mergeCell ref="C10:J10"/>
    <mergeCell ref="C22:J22"/>
    <mergeCell ref="C2:J2"/>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6AFA-A34A-436A-8CB9-D1B8320FAA59}">
  <sheetPr codeName="Sheet3"/>
  <dimension ref="A2:L52"/>
  <sheetViews>
    <sheetView zoomScale="85" zoomScaleNormal="85" workbookViewId="0"/>
  </sheetViews>
  <sheetFormatPr defaultRowHeight="17.649999999999999" x14ac:dyDescent="0.7"/>
  <cols>
    <col min="1" max="1" width="5.6875" customWidth="1"/>
  </cols>
  <sheetData>
    <row r="2" spans="1:12" x14ac:dyDescent="0.7">
      <c r="A2" s="18">
        <v>1</v>
      </c>
      <c r="B2" s="18" t="s">
        <v>168</v>
      </c>
    </row>
    <row r="3" spans="1:12" x14ac:dyDescent="0.7">
      <c r="B3" t="s">
        <v>232</v>
      </c>
      <c r="C3" t="s">
        <v>169</v>
      </c>
    </row>
    <row r="4" spans="1:12" x14ac:dyDescent="0.7">
      <c r="B4" t="s">
        <v>231</v>
      </c>
      <c r="C4" t="s">
        <v>170</v>
      </c>
    </row>
    <row r="6" spans="1:12" x14ac:dyDescent="0.7">
      <c r="B6" t="s">
        <v>171</v>
      </c>
      <c r="H6" t="s">
        <v>172</v>
      </c>
    </row>
    <row r="8" spans="1:12" ht="35.25" x14ac:dyDescent="0.7">
      <c r="I8" s="72" t="s">
        <v>173</v>
      </c>
      <c r="J8" s="72" t="s">
        <v>174</v>
      </c>
      <c r="K8" s="72" t="s">
        <v>175</v>
      </c>
      <c r="L8" s="73" t="s">
        <v>176</v>
      </c>
    </row>
    <row r="9" spans="1:12" x14ac:dyDescent="0.7">
      <c r="I9" s="74" t="s">
        <v>177</v>
      </c>
      <c r="J9" s="74">
        <v>1</v>
      </c>
      <c r="K9" s="74">
        <v>1</v>
      </c>
      <c r="L9" s="75">
        <v>552</v>
      </c>
    </row>
    <row r="10" spans="1:12" x14ac:dyDescent="0.7">
      <c r="I10" s="74" t="s">
        <v>178</v>
      </c>
      <c r="J10" s="74">
        <v>2</v>
      </c>
      <c r="K10" s="74">
        <v>1</v>
      </c>
      <c r="L10" s="75">
        <v>610</v>
      </c>
    </row>
    <row r="11" spans="1:12" x14ac:dyDescent="0.7">
      <c r="I11" s="74" t="s">
        <v>179</v>
      </c>
      <c r="J11" s="74">
        <v>3</v>
      </c>
      <c r="K11" s="74">
        <v>1</v>
      </c>
      <c r="L11" s="75">
        <v>1542</v>
      </c>
    </row>
    <row r="12" spans="1:12" x14ac:dyDescent="0.7">
      <c r="I12" s="76" t="s">
        <v>180</v>
      </c>
      <c r="J12" s="74">
        <v>4</v>
      </c>
      <c r="K12" s="74">
        <v>1</v>
      </c>
      <c r="L12" s="75">
        <v>911</v>
      </c>
    </row>
    <row r="13" spans="1:12" x14ac:dyDescent="0.7">
      <c r="I13" s="74" t="s">
        <v>181</v>
      </c>
      <c r="J13" s="74">
        <v>5</v>
      </c>
      <c r="K13" s="74">
        <v>2</v>
      </c>
      <c r="L13" s="75">
        <v>576</v>
      </c>
    </row>
    <row r="14" spans="1:12" x14ac:dyDescent="0.7">
      <c r="I14" s="74" t="s">
        <v>182</v>
      </c>
      <c r="J14" s="74">
        <v>6</v>
      </c>
      <c r="K14" s="74">
        <v>2</v>
      </c>
      <c r="L14" s="75">
        <v>1883</v>
      </c>
    </row>
    <row r="15" spans="1:12" x14ac:dyDescent="0.7">
      <c r="I15" s="74" t="s">
        <v>183</v>
      </c>
      <c r="J15" s="74">
        <v>7</v>
      </c>
      <c r="K15" s="74">
        <v>3</v>
      </c>
      <c r="L15" s="75">
        <v>1105</v>
      </c>
    </row>
    <row r="16" spans="1:12" x14ac:dyDescent="0.7">
      <c r="I16" s="74" t="s">
        <v>184</v>
      </c>
      <c r="J16" s="74">
        <v>8</v>
      </c>
      <c r="K16" s="74">
        <v>3</v>
      </c>
      <c r="L16" s="75">
        <v>1189</v>
      </c>
    </row>
    <row r="17" spans="1:12" x14ac:dyDescent="0.7">
      <c r="I17" s="74" t="s">
        <v>185</v>
      </c>
      <c r="J17" s="74">
        <v>9</v>
      </c>
      <c r="K17" s="74">
        <v>3</v>
      </c>
      <c r="L17" s="75">
        <v>880</v>
      </c>
    </row>
    <row r="18" spans="1:12" x14ac:dyDescent="0.7">
      <c r="I18" s="74" t="s">
        <v>186</v>
      </c>
      <c r="J18" s="74">
        <v>10</v>
      </c>
      <c r="K18" s="74">
        <v>4</v>
      </c>
      <c r="L18" s="75">
        <v>954</v>
      </c>
    </row>
    <row r="19" spans="1:12" x14ac:dyDescent="0.7">
      <c r="I19" s="74" t="s">
        <v>187</v>
      </c>
      <c r="J19" s="74">
        <v>11</v>
      </c>
      <c r="K19" s="74">
        <v>4</v>
      </c>
      <c r="L19" s="75">
        <v>1447</v>
      </c>
    </row>
    <row r="20" spans="1:12" x14ac:dyDescent="0.7">
      <c r="I20" s="74" t="s">
        <v>188</v>
      </c>
      <c r="J20" s="74">
        <v>12</v>
      </c>
      <c r="K20" s="74">
        <v>5</v>
      </c>
      <c r="L20" s="75">
        <v>1118</v>
      </c>
    </row>
    <row r="32" spans="1:12" x14ac:dyDescent="0.7">
      <c r="A32" s="18">
        <v>2</v>
      </c>
      <c r="B32" s="18" t="s">
        <v>189</v>
      </c>
    </row>
    <row r="33" spans="2:8" x14ac:dyDescent="0.7">
      <c r="B33" s="77" t="s">
        <v>190</v>
      </c>
    </row>
    <row r="36" spans="2:8" x14ac:dyDescent="0.7">
      <c r="B36" t="s">
        <v>191</v>
      </c>
    </row>
    <row r="37" spans="2:8" x14ac:dyDescent="0.7">
      <c r="B37" s="78" t="s">
        <v>192</v>
      </c>
      <c r="C37" t="s">
        <v>193</v>
      </c>
    </row>
    <row r="38" spans="2:8" x14ac:dyDescent="0.7">
      <c r="B38" s="78" t="s">
        <v>194</v>
      </c>
      <c r="C38" t="s">
        <v>195</v>
      </c>
      <c r="H38" t="s">
        <v>196</v>
      </c>
    </row>
    <row r="39" spans="2:8" x14ac:dyDescent="0.7">
      <c r="B39" s="78" t="s">
        <v>197</v>
      </c>
      <c r="C39" t="s">
        <v>198</v>
      </c>
      <c r="H39" t="s">
        <v>199</v>
      </c>
    </row>
    <row r="40" spans="2:8" x14ac:dyDescent="0.7">
      <c r="B40" s="78" t="s">
        <v>200</v>
      </c>
      <c r="C40" t="s">
        <v>201</v>
      </c>
    </row>
    <row r="41" spans="2:8" x14ac:dyDescent="0.7">
      <c r="C41" t="s">
        <v>202</v>
      </c>
    </row>
    <row r="43" spans="2:8" x14ac:dyDescent="0.7">
      <c r="C43" t="s">
        <v>203</v>
      </c>
    </row>
    <row r="44" spans="2:8" ht="35.25" x14ac:dyDescent="0.7">
      <c r="C44" s="72" t="s">
        <v>136</v>
      </c>
      <c r="D44" s="72" t="s">
        <v>173</v>
      </c>
      <c r="E44" s="72" t="s">
        <v>204</v>
      </c>
      <c r="F44" s="73" t="s">
        <v>205</v>
      </c>
      <c r="G44" s="72" t="s">
        <v>206</v>
      </c>
    </row>
    <row r="45" spans="2:8" x14ac:dyDescent="0.7">
      <c r="C45" s="74">
        <v>1</v>
      </c>
      <c r="D45" s="79" t="s">
        <v>207</v>
      </c>
      <c r="E45" s="74">
        <f>IFERROR(VLOOKUP(D45,$I$9:$L$20,4,FALSE),"")</f>
        <v>610</v>
      </c>
      <c r="F45" s="79">
        <v>3</v>
      </c>
      <c r="G45" s="80">
        <f>E45*F45</f>
        <v>1830</v>
      </c>
    </row>
    <row r="46" spans="2:8" x14ac:dyDescent="0.7">
      <c r="C46" s="74">
        <v>2</v>
      </c>
      <c r="D46" s="79"/>
      <c r="E46" s="74" t="str">
        <f t="shared" ref="E46:E49" si="0">IFERROR(VLOOKUP(D46,$I$9:$L$20,4,FALSE),"")</f>
        <v/>
      </c>
      <c r="F46" s="79"/>
      <c r="G46" s="74"/>
    </row>
    <row r="47" spans="2:8" x14ac:dyDescent="0.7">
      <c r="C47" s="74">
        <v>3</v>
      </c>
      <c r="D47" s="79"/>
      <c r="E47" s="74" t="str">
        <f t="shared" si="0"/>
        <v/>
      </c>
      <c r="F47" s="79"/>
      <c r="G47" s="74"/>
    </row>
    <row r="48" spans="2:8" x14ac:dyDescent="0.7">
      <c r="C48" s="74">
        <v>4</v>
      </c>
      <c r="D48" s="79"/>
      <c r="E48" s="74" t="str">
        <f t="shared" si="0"/>
        <v/>
      </c>
      <c r="F48" s="79"/>
      <c r="G48" s="74"/>
    </row>
    <row r="49" spans="3:10" x14ac:dyDescent="0.7">
      <c r="C49" s="74">
        <v>5</v>
      </c>
      <c r="D49" s="79"/>
      <c r="E49" s="74" t="str">
        <f t="shared" si="0"/>
        <v/>
      </c>
      <c r="F49" s="79"/>
      <c r="G49" s="74"/>
      <c r="J49" t="s">
        <v>208</v>
      </c>
    </row>
    <row r="50" spans="3:10" x14ac:dyDescent="0.7">
      <c r="F50" t="s">
        <v>209</v>
      </c>
      <c r="G50" s="81">
        <f>SUM(G45:G49)</f>
        <v>1830</v>
      </c>
      <c r="J50" t="s">
        <v>210</v>
      </c>
    </row>
    <row r="51" spans="3:10" x14ac:dyDescent="0.7">
      <c r="C51" s="134" t="s">
        <v>211</v>
      </c>
      <c r="D51" s="134"/>
      <c r="E51" s="134"/>
      <c r="F51" s="134"/>
      <c r="G51" s="134"/>
      <c r="J51" t="s">
        <v>212</v>
      </c>
    </row>
    <row r="52" spans="3:10" x14ac:dyDescent="0.7">
      <c r="J52" t="s">
        <v>213</v>
      </c>
    </row>
  </sheetData>
  <mergeCells count="1">
    <mergeCell ref="C51:G51"/>
  </mergeCells>
  <phoneticPr fontId="1"/>
  <dataValidations count="1">
    <dataValidation type="list" allowBlank="1" showInputMessage="1" showErrorMessage="1" sqref="D45:D49" xr:uid="{9ED84EA0-F635-4CB6-8A49-4B7E009873E3}">
      <formula1>$I$9:$I$20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BDF2B-69C1-4C49-A3D9-3763D54FD7C4}">
  <sheetPr codeName="Sheet4"/>
  <dimension ref="A2:H35"/>
  <sheetViews>
    <sheetView zoomScale="85" zoomScaleNormal="85" workbookViewId="0"/>
  </sheetViews>
  <sheetFormatPr defaultRowHeight="17.649999999999999" x14ac:dyDescent="0.7"/>
  <cols>
    <col min="1" max="1" width="5.6875" customWidth="1"/>
  </cols>
  <sheetData>
    <row r="2" spans="1:6" x14ac:dyDescent="0.7">
      <c r="A2" s="18">
        <v>1</v>
      </c>
      <c r="B2" s="18" t="s">
        <v>235</v>
      </c>
    </row>
    <row r="3" spans="1:6" x14ac:dyDescent="0.7">
      <c r="B3" t="s">
        <v>225</v>
      </c>
    </row>
    <row r="4" spans="1:6" x14ac:dyDescent="0.7">
      <c r="B4" t="s">
        <v>228</v>
      </c>
    </row>
    <row r="6" spans="1:6" x14ac:dyDescent="0.7">
      <c r="B6" t="s">
        <v>229</v>
      </c>
      <c r="C6" t="s">
        <v>230</v>
      </c>
      <c r="E6" t="s">
        <v>234</v>
      </c>
    </row>
    <row r="7" spans="1:6" x14ac:dyDescent="0.7">
      <c r="B7" t="s">
        <v>231</v>
      </c>
      <c r="C7" t="s">
        <v>170</v>
      </c>
      <c r="E7" t="s">
        <v>233</v>
      </c>
    </row>
    <row r="10" spans="1:6" x14ac:dyDescent="0.7">
      <c r="B10" s="92"/>
      <c r="C10" s="82" t="s">
        <v>214</v>
      </c>
      <c r="D10" s="83">
        <v>1001</v>
      </c>
      <c r="E10" s="83">
        <v>1002</v>
      </c>
      <c r="F10" s="83">
        <v>1003</v>
      </c>
    </row>
    <row r="11" spans="1:6" x14ac:dyDescent="0.7">
      <c r="B11" s="93"/>
      <c r="C11" s="84" t="s">
        <v>226</v>
      </c>
      <c r="D11" s="83" t="s">
        <v>215</v>
      </c>
      <c r="E11" s="83" t="s">
        <v>216</v>
      </c>
      <c r="F11" s="83" t="s">
        <v>217</v>
      </c>
    </row>
    <row r="12" spans="1:6" x14ac:dyDescent="0.7">
      <c r="B12" s="93"/>
      <c r="C12" s="84" t="s">
        <v>27</v>
      </c>
      <c r="D12" s="85">
        <v>98</v>
      </c>
      <c r="E12" s="85">
        <v>198</v>
      </c>
      <c r="F12" s="85">
        <v>348</v>
      </c>
    </row>
    <row r="15" spans="1:6" x14ac:dyDescent="0.7">
      <c r="A15" s="18">
        <v>2</v>
      </c>
      <c r="B15" s="86" t="s">
        <v>218</v>
      </c>
    </row>
    <row r="16" spans="1:6" x14ac:dyDescent="0.7">
      <c r="B16" s="77" t="s">
        <v>219</v>
      </c>
    </row>
    <row r="19" spans="2:8" x14ac:dyDescent="0.7">
      <c r="B19" t="s">
        <v>236</v>
      </c>
    </row>
    <row r="20" spans="2:8" x14ac:dyDescent="0.7">
      <c r="B20" s="78" t="s">
        <v>192</v>
      </c>
      <c r="C20" t="s">
        <v>193</v>
      </c>
    </row>
    <row r="21" spans="2:8" x14ac:dyDescent="0.7">
      <c r="B21" s="78" t="s">
        <v>194</v>
      </c>
      <c r="C21" t="s">
        <v>195</v>
      </c>
      <c r="H21" t="s">
        <v>220</v>
      </c>
    </row>
    <row r="22" spans="2:8" x14ac:dyDescent="0.7">
      <c r="B22" s="78" t="s">
        <v>197</v>
      </c>
      <c r="C22" t="s">
        <v>221</v>
      </c>
      <c r="H22" t="s">
        <v>222</v>
      </c>
    </row>
    <row r="23" spans="2:8" x14ac:dyDescent="0.7">
      <c r="B23" s="78" t="s">
        <v>200</v>
      </c>
      <c r="C23" t="s">
        <v>201</v>
      </c>
    </row>
    <row r="24" spans="2:8" x14ac:dyDescent="0.7">
      <c r="C24" t="s">
        <v>202</v>
      </c>
    </row>
    <row r="26" spans="2:8" x14ac:dyDescent="0.7">
      <c r="C26" t="s">
        <v>223</v>
      </c>
    </row>
    <row r="27" spans="2:8" x14ac:dyDescent="0.7">
      <c r="C27" s="87" t="s">
        <v>214</v>
      </c>
      <c r="D27" s="88" t="s">
        <v>27</v>
      </c>
    </row>
    <row r="28" spans="2:8" x14ac:dyDescent="0.7">
      <c r="C28" s="94">
        <v>1001</v>
      </c>
      <c r="D28" s="89">
        <f>IFERROR(HLOOKUP(C28,$D$10:$F$12,3,0),"")</f>
        <v>98</v>
      </c>
    </row>
    <row r="32" spans="2:8" x14ac:dyDescent="0.7">
      <c r="G32" t="s">
        <v>237</v>
      </c>
    </row>
    <row r="33" spans="7:7" x14ac:dyDescent="0.7">
      <c r="G33" t="s">
        <v>238</v>
      </c>
    </row>
    <row r="34" spans="7:7" x14ac:dyDescent="0.7">
      <c r="G34" t="s">
        <v>239</v>
      </c>
    </row>
    <row r="35" spans="7:7" x14ac:dyDescent="0.7">
      <c r="G35" t="s">
        <v>213</v>
      </c>
    </row>
  </sheetData>
  <phoneticPr fontId="1"/>
  <dataValidations count="1">
    <dataValidation type="list" allowBlank="1" showInputMessage="1" showErrorMessage="1" sqref="C28" xr:uid="{400C1EAF-C4D7-4297-A369-A88A0C495A9E}">
      <formula1>$D$10:$F$10</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B795568F88269468A296AB5868CE9B7" ma:contentTypeVersion="14" ma:contentTypeDescription="新しいドキュメントを作成します。" ma:contentTypeScope="" ma:versionID="c467e58b180b691fc9a5ebd33d17751c">
  <xsd:schema xmlns:xsd="http://www.w3.org/2001/XMLSchema" xmlns:xs="http://www.w3.org/2001/XMLSchema" xmlns:p="http://schemas.microsoft.com/office/2006/metadata/properties" xmlns:ns2="badd6d64-8fef-4a6e-8362-3cc13c725e0d" xmlns:ns3="9f114352-e42d-421a-8cea-74afedee6331" targetNamespace="http://schemas.microsoft.com/office/2006/metadata/properties" ma:root="true" ma:fieldsID="0e961d23d59585e8388431dc8fba62ff" ns2:_="" ns3:_="">
    <xsd:import namespace="badd6d64-8fef-4a6e-8362-3cc13c725e0d"/>
    <xsd:import namespace="9f114352-e42d-421a-8cea-74afedee633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3:TaxCatchAll"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d6d64-8fef-4a6e-8362-3cc13c725e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c90ad503-e655-4753-8385-9cef78629f26" ma:termSetId="09814cd3-568e-fe90-9814-8d621ff8fb84" ma:anchorId="fba54fb3-c3e1-fe81-a776-ca4b69148c4d" ma:open="true" ma:isKeyword="false">
      <xsd:complexType>
        <xsd:sequence>
          <xsd:element ref="pc:Terms" minOccurs="0" maxOccurs="1"/>
        </xsd:sequence>
      </xsd:complex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f114352-e42d-421a-8cea-74afedee6331"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09deda8-16cf-4c23-95b1-b6b79616633a}" ma:internalName="TaxCatchAll" ma:showField="CatchAllData" ma:web="9f114352-e42d-421a-8cea-74afedee63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114352-e42d-421a-8cea-74afedee6331" xsi:nil="true"/>
    <lcf76f155ced4ddcb4097134ff3c332f xmlns="badd6d64-8fef-4a6e-8362-3cc13c725e0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BCF3CB6-C3B3-4EA5-BA35-2875DF7EA1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d6d64-8fef-4a6e-8362-3cc13c725e0d"/>
    <ds:schemaRef ds:uri="9f114352-e42d-421a-8cea-74afedee6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0C9BA4-3AAA-4AA0-B339-7CCE463DA455}">
  <ds:schemaRefs>
    <ds:schemaRef ds:uri="http://schemas.microsoft.com/sharepoint/v3/contenttype/forms"/>
  </ds:schemaRefs>
</ds:datastoreItem>
</file>

<file path=customXml/itemProps3.xml><?xml version="1.0" encoding="utf-8"?>
<ds:datastoreItem xmlns:ds="http://schemas.openxmlformats.org/officeDocument/2006/customXml" ds:itemID="{03B374E7-B63E-478A-94D8-D7FE037F06C3}">
  <ds:schemaRefs>
    <ds:schemaRef ds:uri="http://purl.org/dc/terms/"/>
    <ds:schemaRef ds:uri="http://schemas.microsoft.com/office/2006/documentManagement/types"/>
    <ds:schemaRef ds:uri="9f114352-e42d-421a-8cea-74afedee6331"/>
    <ds:schemaRef ds:uri="http://www.w3.org/XML/1998/namespace"/>
    <ds:schemaRef ds:uri="http://schemas.microsoft.com/office/infopath/2007/PartnerControls"/>
    <ds:schemaRef ds:uri="badd6d64-8fef-4a6e-8362-3cc13c725e0d"/>
    <ds:schemaRef ds:uri="http://schemas.openxmlformats.org/package/2006/metadata/core-properties"/>
    <ds:schemaRef ds:uri="http://schemas.microsoft.com/office/2006/metadata/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1.データ・項目の扱い</vt:lpstr>
      <vt:lpstr>2.データーベース</vt:lpstr>
      <vt:lpstr>3.VLOOKUP関数</vt:lpstr>
      <vt:lpstr>4.HLOOKUP関数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phonet-ict011</dc:creator>
  <cp:keywords/>
  <dc:description/>
  <cp:lastModifiedBy>一瀬 貴士</cp:lastModifiedBy>
  <cp:revision/>
  <cp:lastPrinted>2023-07-22T01:59:44Z</cp:lastPrinted>
  <dcterms:created xsi:type="dcterms:W3CDTF">2022-07-06T05:14:53Z</dcterms:created>
  <dcterms:modified xsi:type="dcterms:W3CDTF">2023-07-23T12:48:55Z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0x010100FB795568F88269468A296AB5868CE9B7</vt:lpwstr>
  </property>
  <property fmtid="{D5CDD505-2E9C-101B-9397-08002B2CF9AE}" pid="3" name="MediaServiceImageTags">
    <vt:lpwstr/>
  </property>
</Properties>
</file>