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https://mines0-my.sharepoint.com/personal/victor_anisi_mines_edu/Documents/Documents/PhD Research/ECMC/"/>
    </mc:Choice>
  </mc:AlternateContent>
  <xr:revisionPtr revIDLastSave="16" documentId="11_96E1D754AA0D5B863D8E70A97C911BB61C0D5324" xr6:coauthVersionLast="47" xr6:coauthVersionMax="47" xr10:uidLastSave="{B7D1D6E4-B560-4D1C-9685-14B4A0A14659}"/>
  <bookViews>
    <workbookView xWindow="-120" yWindow="-120" windowWidth="29040" windowHeight="15720" tabRatio="863" xr2:uid="{00000000-000D-0000-FFFF-FFFF00000000}"/>
  </bookViews>
  <sheets>
    <sheet name="FL Spill Analysis" sheetId="1" r:id="rId1"/>
    <sheet name="Basin Blanks Report" sheetId="13" state="hidden" r:id="rId2"/>
    <sheet name="Root Causes Chart unk." sheetId="10" state="hidden" r:id="rId3"/>
  </sheets>
  <externalReferences>
    <externalReference r:id="rId4"/>
    <externalReference r:id="rId5"/>
  </externalReferences>
  <definedNames>
    <definedName name="_xlnm._FilterDatabase" localSheetId="1" hidden="1">'Basin Blanks Report'!$A$1:$G$1</definedName>
    <definedName name="_xlnm._FilterDatabase" localSheetId="0" hidden="1">'FL Spill Analysis'!$A$1:$AI$926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283" i="1" l="1"/>
  <c r="AC1282" i="1"/>
  <c r="AC1281" i="1"/>
  <c r="AC1280" i="1"/>
  <c r="AC1279" i="1"/>
  <c r="AC1278" i="1"/>
  <c r="AC1277" i="1"/>
  <c r="AC1276" i="1"/>
  <c r="AC1275" i="1"/>
  <c r="AC1274" i="1"/>
  <c r="AC1273" i="1"/>
  <c r="AC1272" i="1"/>
  <c r="AC1271" i="1"/>
  <c r="AC1270" i="1"/>
  <c r="AC1269" i="1"/>
  <c r="AC1268" i="1"/>
  <c r="AC1267" i="1"/>
  <c r="AC1266" i="1"/>
  <c r="AC1265" i="1"/>
  <c r="AC1264" i="1"/>
  <c r="AC1263" i="1"/>
  <c r="AC1262" i="1"/>
  <c r="AC1261" i="1"/>
  <c r="AC1260" i="1"/>
  <c r="AC1259" i="1"/>
  <c r="AC1258" i="1"/>
  <c r="AC1257" i="1"/>
  <c r="AC1256" i="1"/>
  <c r="AC1255" i="1"/>
  <c r="AC1254" i="1"/>
  <c r="AC1253" i="1"/>
  <c r="AC1252" i="1"/>
  <c r="AC1251" i="1"/>
  <c r="AC1250" i="1"/>
  <c r="AC1249" i="1"/>
  <c r="AC1248" i="1"/>
  <c r="AC1247" i="1"/>
  <c r="AC1246" i="1"/>
  <c r="AC1245" i="1"/>
  <c r="AC1244" i="1"/>
  <c r="AC1243" i="1"/>
  <c r="AC1242" i="1"/>
  <c r="AC1241" i="1"/>
  <c r="AC1240" i="1"/>
  <c r="AC1239" i="1"/>
  <c r="AC1238" i="1"/>
  <c r="AC1237" i="1"/>
  <c r="AC1236" i="1"/>
  <c r="AC1235" i="1"/>
  <c r="AC1234" i="1"/>
  <c r="AC1233" i="1"/>
  <c r="AC1232" i="1"/>
  <c r="AC1231" i="1"/>
  <c r="AC1230" i="1"/>
  <c r="AC1229" i="1"/>
  <c r="AC1228" i="1"/>
  <c r="AC1227" i="1"/>
  <c r="AC1226" i="1"/>
  <c r="AC1225" i="1"/>
  <c r="AC1224" i="1"/>
  <c r="AC1223" i="1"/>
  <c r="AC1222" i="1"/>
  <c r="AC1221" i="1"/>
  <c r="AC1220" i="1"/>
  <c r="AC1219" i="1"/>
  <c r="AC1218" i="1"/>
  <c r="AC1217" i="1"/>
  <c r="AC1216" i="1"/>
  <c r="AC1215" i="1"/>
  <c r="AC1214" i="1"/>
  <c r="AC1213" i="1"/>
  <c r="AC1212" i="1"/>
  <c r="AC1211" i="1"/>
  <c r="AC1210" i="1"/>
  <c r="AC1209" i="1"/>
  <c r="AC1208" i="1"/>
  <c r="AC1207" i="1"/>
  <c r="AC1206" i="1"/>
  <c r="AC1205" i="1"/>
  <c r="AC1204" i="1"/>
  <c r="AC1203" i="1"/>
  <c r="AC1202" i="1"/>
  <c r="AC1201" i="1"/>
  <c r="AC1200" i="1"/>
  <c r="AC1199" i="1"/>
  <c r="AC1198" i="1"/>
  <c r="AC1197" i="1"/>
  <c r="AC1196" i="1"/>
  <c r="AC1195" i="1"/>
  <c r="AC1194" i="1"/>
  <c r="AC1193" i="1"/>
  <c r="AC1192" i="1"/>
  <c r="AC1191" i="1"/>
  <c r="AC1190" i="1"/>
  <c r="AC1189" i="1"/>
  <c r="AC1188" i="1"/>
  <c r="AC1187" i="1"/>
  <c r="AC1186" i="1"/>
  <c r="AC1185" i="1"/>
  <c r="AC1184" i="1"/>
  <c r="AC1183" i="1"/>
  <c r="AC1182" i="1"/>
  <c r="AC1181" i="1"/>
  <c r="AC1180" i="1"/>
  <c r="AC1179" i="1"/>
  <c r="AC1178" i="1"/>
  <c r="AC1177" i="1"/>
  <c r="AC1176" i="1"/>
  <c r="AC1175" i="1"/>
  <c r="AC1174" i="1"/>
  <c r="AC1173" i="1"/>
  <c r="AC1172" i="1"/>
  <c r="AC1171" i="1"/>
  <c r="AC1170" i="1"/>
  <c r="AC1169" i="1"/>
  <c r="AC1168" i="1"/>
  <c r="AC1167" i="1"/>
  <c r="AC1166" i="1"/>
  <c r="AC1165" i="1"/>
  <c r="AC1164" i="1"/>
  <c r="AC1163" i="1"/>
  <c r="AC1162" i="1"/>
  <c r="AC1161" i="1"/>
  <c r="AC1160" i="1"/>
  <c r="AC1159" i="1"/>
  <c r="AC1158" i="1"/>
  <c r="AC1157" i="1"/>
  <c r="AC1156" i="1"/>
  <c r="AC1155" i="1"/>
  <c r="AC1154" i="1"/>
  <c r="AC1153" i="1"/>
  <c r="AC1152" i="1"/>
  <c r="AC1151" i="1"/>
  <c r="AC1150" i="1"/>
  <c r="AC1149" i="1"/>
  <c r="AC1148" i="1"/>
  <c r="AC1147" i="1"/>
  <c r="AC1146" i="1"/>
  <c r="AC1145" i="1"/>
  <c r="AC1144" i="1"/>
  <c r="AC1143" i="1"/>
  <c r="AC1142" i="1"/>
  <c r="AC1141" i="1"/>
  <c r="AC1140" i="1"/>
  <c r="AC1139" i="1"/>
  <c r="AC1138" i="1"/>
  <c r="AC1137" i="1"/>
  <c r="AC1136" i="1"/>
  <c r="AC1135" i="1"/>
  <c r="AC1134" i="1"/>
  <c r="AC1133" i="1"/>
  <c r="AC1132" i="1"/>
  <c r="AC1131" i="1"/>
  <c r="AC1130" i="1"/>
  <c r="AC1129" i="1"/>
  <c r="AC1128" i="1"/>
  <c r="AC1127" i="1"/>
  <c r="S821" i="1" l="1"/>
  <c r="T821" i="1"/>
  <c r="S822" i="1"/>
  <c r="T822" i="1"/>
  <c r="S823" i="1"/>
  <c r="T823" i="1"/>
  <c r="S824" i="1"/>
  <c r="T824" i="1"/>
  <c r="S825" i="1"/>
  <c r="T825" i="1"/>
  <c r="S828" i="1"/>
  <c r="T828" i="1"/>
  <c r="S826" i="1"/>
  <c r="T826" i="1"/>
  <c r="S827" i="1"/>
  <c r="T827" i="1"/>
  <c r="S829" i="1"/>
  <c r="T829" i="1"/>
  <c r="S830" i="1"/>
  <c r="T830" i="1"/>
  <c r="S831" i="1"/>
  <c r="T831" i="1"/>
  <c r="S833" i="1"/>
  <c r="T833" i="1"/>
  <c r="S834" i="1"/>
  <c r="T834" i="1"/>
  <c r="S836" i="1"/>
  <c r="T836" i="1"/>
  <c r="S837" i="1"/>
  <c r="T837" i="1"/>
  <c r="S838" i="1"/>
  <c r="T838" i="1"/>
  <c r="S839" i="1"/>
  <c r="T839" i="1"/>
  <c r="S841" i="1"/>
  <c r="T841" i="1"/>
  <c r="S840" i="1"/>
  <c r="T840" i="1"/>
  <c r="S842" i="1"/>
  <c r="T842" i="1"/>
  <c r="S844" i="1"/>
  <c r="T844" i="1"/>
  <c r="S845" i="1"/>
  <c r="T845" i="1"/>
  <c r="S846" i="1"/>
  <c r="T846" i="1"/>
  <c r="S847" i="1"/>
  <c r="T847" i="1"/>
  <c r="S849" i="1"/>
  <c r="T849" i="1"/>
  <c r="S850" i="1"/>
  <c r="T850" i="1"/>
  <c r="S848" i="1"/>
  <c r="T848" i="1"/>
  <c r="S832" i="1"/>
  <c r="T832" i="1"/>
  <c r="S851" i="1"/>
  <c r="T851" i="1"/>
  <c r="S853" i="1"/>
  <c r="T853" i="1"/>
  <c r="S852" i="1"/>
  <c r="T852" i="1"/>
  <c r="S854" i="1"/>
  <c r="T854" i="1"/>
  <c r="S857" i="1"/>
  <c r="T857" i="1"/>
  <c r="S855" i="1"/>
  <c r="T855" i="1"/>
  <c r="S858" i="1"/>
  <c r="T858" i="1"/>
  <c r="S859" i="1"/>
  <c r="T859" i="1"/>
  <c r="S860" i="1"/>
  <c r="T860" i="1"/>
  <c r="S861" i="1"/>
  <c r="T861" i="1"/>
  <c r="S862" i="1"/>
  <c r="T862" i="1"/>
  <c r="S856" i="1"/>
  <c r="T856" i="1"/>
  <c r="S865" i="1"/>
  <c r="T865" i="1"/>
  <c r="S866" i="1"/>
  <c r="T866" i="1"/>
  <c r="S863" i="1"/>
  <c r="T863" i="1"/>
  <c r="S864" i="1"/>
  <c r="T864" i="1"/>
  <c r="S868" i="1"/>
  <c r="T868" i="1"/>
  <c r="S870" i="1"/>
  <c r="T870" i="1"/>
  <c r="S871" i="1"/>
  <c r="T871" i="1"/>
  <c r="S867" i="1"/>
  <c r="T867" i="1"/>
  <c r="S872" i="1"/>
  <c r="T872" i="1"/>
  <c r="S869" i="1"/>
  <c r="T869" i="1"/>
  <c r="S873" i="1"/>
  <c r="T873" i="1"/>
  <c r="S874" i="1"/>
  <c r="T874" i="1"/>
  <c r="S875" i="1"/>
  <c r="T875" i="1"/>
  <c r="S876" i="1"/>
  <c r="T876" i="1"/>
  <c r="S877" i="1"/>
  <c r="T877" i="1"/>
  <c r="S879" i="1"/>
  <c r="T879" i="1"/>
  <c r="S880" i="1"/>
  <c r="T880" i="1"/>
  <c r="S878" i="1"/>
  <c r="T878" i="1"/>
  <c r="S881" i="1"/>
  <c r="T881" i="1"/>
  <c r="S882" i="1"/>
  <c r="T882" i="1"/>
  <c r="S883" i="1"/>
  <c r="T883" i="1"/>
  <c r="S884" i="1"/>
  <c r="T884" i="1"/>
  <c r="S885" i="1"/>
  <c r="T885" i="1"/>
  <c r="S886" i="1"/>
  <c r="T886" i="1"/>
  <c r="S887" i="1"/>
  <c r="T887" i="1"/>
  <c r="S888" i="1"/>
  <c r="T888" i="1"/>
  <c r="S889" i="1"/>
  <c r="T889" i="1"/>
  <c r="S891" i="1"/>
  <c r="T891" i="1"/>
  <c r="S892" i="1"/>
  <c r="T892" i="1"/>
  <c r="S890" i="1"/>
  <c r="T890" i="1"/>
  <c r="S894" i="1"/>
  <c r="T894" i="1"/>
  <c r="S896" i="1"/>
  <c r="T896" i="1"/>
  <c r="S895" i="1"/>
  <c r="T895" i="1"/>
  <c r="S897" i="1"/>
  <c r="T897" i="1"/>
  <c r="S898" i="1"/>
  <c r="T898" i="1"/>
  <c r="S899" i="1"/>
  <c r="T899" i="1"/>
  <c r="S900" i="1"/>
  <c r="T900" i="1"/>
  <c r="S901" i="1"/>
  <c r="T901" i="1"/>
  <c r="S903" i="1"/>
  <c r="T903" i="1"/>
  <c r="S904" i="1"/>
  <c r="T904" i="1"/>
  <c r="S905" i="1"/>
  <c r="T905" i="1"/>
  <c r="S906" i="1"/>
  <c r="T906" i="1"/>
  <c r="S907" i="1"/>
  <c r="T907" i="1"/>
  <c r="S912" i="1"/>
  <c r="T912" i="1"/>
  <c r="S908" i="1"/>
  <c r="T908" i="1"/>
  <c r="S909" i="1"/>
  <c r="T909" i="1"/>
  <c r="S910" i="1"/>
  <c r="T910" i="1"/>
  <c r="S913" i="1"/>
  <c r="T913" i="1"/>
  <c r="S914" i="1"/>
  <c r="T914" i="1"/>
  <c r="S915" i="1"/>
  <c r="T915" i="1"/>
  <c r="S916" i="1"/>
  <c r="T916" i="1"/>
  <c r="S917" i="1"/>
  <c r="T917" i="1"/>
  <c r="S918" i="1"/>
  <c r="T918" i="1"/>
  <c r="S919" i="1"/>
  <c r="T919" i="1"/>
  <c r="S920" i="1"/>
  <c r="T920" i="1"/>
  <c r="S922" i="1"/>
  <c r="T922" i="1"/>
  <c r="S923" i="1"/>
  <c r="T923" i="1"/>
  <c r="S921" i="1"/>
  <c r="T921" i="1"/>
  <c r="S924" i="1"/>
  <c r="T924" i="1"/>
  <c r="S925" i="1"/>
  <c r="T925" i="1"/>
  <c r="S926" i="1"/>
  <c r="T926" i="1"/>
  <c r="S911" i="1"/>
  <c r="T911" i="1"/>
  <c r="T820" i="1"/>
  <c r="S820" i="1"/>
  <c r="AC463" i="1" l="1"/>
  <c r="AC425" i="1"/>
  <c r="AC420" i="1"/>
  <c r="AC419" i="1"/>
  <c r="AC418" i="1"/>
  <c r="AC416" i="1"/>
  <c r="AC413" i="1"/>
  <c r="AC409" i="1"/>
  <c r="AC400" i="1"/>
  <c r="AC399" i="1"/>
  <c r="AC398" i="1"/>
  <c r="AC396" i="1"/>
  <c r="AC395" i="1"/>
  <c r="AC393" i="1"/>
  <c r="AC388" i="1"/>
  <c r="AC385" i="1"/>
  <c r="AC383" i="1"/>
  <c r="AC382" i="1"/>
  <c r="AC381" i="1"/>
  <c r="AC380" i="1"/>
  <c r="AC377" i="1"/>
  <c r="AC375" i="1"/>
  <c r="AC374" i="1"/>
  <c r="AC373" i="1"/>
  <c r="AC371" i="1"/>
  <c r="AC369" i="1"/>
  <c r="AC363" i="1"/>
  <c r="AC358" i="1"/>
  <c r="AC357" i="1"/>
  <c r="AC356" i="1"/>
  <c r="AC355" i="1"/>
  <c r="AC353" i="1"/>
  <c r="AC350" i="1"/>
  <c r="AC348" i="1"/>
  <c r="AC346" i="1"/>
  <c r="AC345" i="1"/>
  <c r="AC344" i="1"/>
  <c r="AC342" i="1"/>
  <c r="AC341" i="1"/>
  <c r="AC340" i="1"/>
  <c r="AC339" i="1"/>
  <c r="AC338" i="1"/>
  <c r="AC337" i="1"/>
  <c r="AC335" i="1"/>
  <c r="AC334" i="1"/>
  <c r="AC332" i="1"/>
  <c r="AC331" i="1"/>
  <c r="AC330" i="1"/>
  <c r="AC329" i="1"/>
  <c r="AC322" i="1"/>
  <c r="AC317" i="1"/>
  <c r="AC316" i="1"/>
  <c r="AC312" i="1"/>
  <c r="AC310" i="1"/>
  <c r="AC306" i="1"/>
  <c r="AC305" i="1"/>
  <c r="AC304" i="1"/>
  <c r="AC303" i="1"/>
  <c r="AC302" i="1"/>
  <c r="AC301" i="1"/>
  <c r="AC300" i="1"/>
  <c r="AC299" i="1"/>
  <c r="AC298" i="1"/>
  <c r="AC297" i="1"/>
  <c r="AC289" i="1"/>
  <c r="AC288" i="1"/>
  <c r="AC287" i="1"/>
  <c r="AC285" i="1"/>
  <c r="AC277" i="1"/>
  <c r="AC276" i="1"/>
  <c r="AC275" i="1"/>
  <c r="AC274" i="1"/>
  <c r="AC272" i="1"/>
  <c r="AC265" i="1"/>
  <c r="AC263" i="1"/>
  <c r="AC261" i="1"/>
  <c r="AC259" i="1"/>
  <c r="AC258" i="1"/>
  <c r="AC256" i="1"/>
  <c r="AC255" i="1"/>
  <c r="AC252" i="1"/>
  <c r="AC250" i="1"/>
  <c r="AC248" i="1"/>
  <c r="AC246" i="1"/>
  <c r="AC245" i="1"/>
  <c r="AC244" i="1"/>
  <c r="AC243" i="1"/>
  <c r="AC238" i="1"/>
  <c r="AC236" i="1"/>
  <c r="AC235" i="1"/>
  <c r="AC234" i="1"/>
  <c r="AC232" i="1"/>
  <c r="AC231" i="1"/>
  <c r="AC230" i="1"/>
  <c r="AC229" i="1"/>
  <c r="AC228" i="1"/>
  <c r="AC226" i="1"/>
  <c r="AC223" i="1"/>
  <c r="AC222" i="1"/>
  <c r="AC221" i="1"/>
  <c r="AC220" i="1"/>
  <c r="AC218" i="1"/>
  <c r="AC217" i="1"/>
  <c r="AC214" i="1"/>
  <c r="AC212" i="1"/>
  <c r="AC211" i="1"/>
  <c r="AC208" i="1"/>
  <c r="AC204" i="1"/>
  <c r="AC203" i="1"/>
  <c r="AC202" i="1"/>
  <c r="AC201" i="1"/>
  <c r="AC199" i="1"/>
  <c r="AC198" i="1"/>
  <c r="AC197" i="1"/>
  <c r="AC193" i="1"/>
  <c r="AC192" i="1"/>
  <c r="AC188" i="1"/>
  <c r="AC187" i="1"/>
  <c r="AC186" i="1"/>
  <c r="AC184" i="1"/>
  <c r="AC183" i="1"/>
  <c r="AC182" i="1"/>
  <c r="AC181" i="1"/>
  <c r="AC180" i="1"/>
  <c r="AC179" i="1"/>
  <c r="AC178" i="1"/>
  <c r="AC177" i="1"/>
  <c r="AC176" i="1"/>
  <c r="AC174" i="1"/>
  <c r="AC173" i="1"/>
  <c r="AC171" i="1"/>
  <c r="AC170" i="1"/>
  <c r="AC167" i="1"/>
  <c r="AC164" i="1"/>
  <c r="AC162" i="1"/>
  <c r="AC160" i="1"/>
  <c r="AC158" i="1"/>
  <c r="AC156" i="1"/>
  <c r="AC155" i="1"/>
  <c r="AC154" i="1"/>
  <c r="AC150" i="1"/>
  <c r="AC149" i="1"/>
  <c r="AC148" i="1"/>
  <c r="AC142" i="1"/>
  <c r="AC139" i="1"/>
  <c r="AC137" i="1"/>
  <c r="AC136" i="1"/>
  <c r="AC134" i="1"/>
  <c r="AC132" i="1"/>
  <c r="AC128" i="1"/>
  <c r="AC127" i="1"/>
  <c r="AC125" i="1"/>
  <c r="AC124" i="1"/>
  <c r="AC123" i="1"/>
  <c r="AC122" i="1"/>
  <c r="AC121" i="1"/>
  <c r="AC119" i="1"/>
  <c r="AC118" i="1"/>
  <c r="AC117" i="1"/>
  <c r="AC116" i="1"/>
  <c r="AC114" i="1"/>
  <c r="AC112" i="1"/>
  <c r="AC110" i="1"/>
  <c r="AC109" i="1"/>
  <c r="AC107" i="1"/>
  <c r="AC106" i="1"/>
  <c r="AC104" i="1"/>
  <c r="AC101" i="1"/>
  <c r="AC100" i="1"/>
  <c r="AC98" i="1"/>
  <c r="AC95" i="1"/>
  <c r="AC94" i="1"/>
  <c r="AC93" i="1"/>
  <c r="AC92" i="1"/>
  <c r="AC90" i="1"/>
  <c r="AC86" i="1"/>
  <c r="AC84" i="1"/>
  <c r="AC81" i="1"/>
  <c r="AC80" i="1"/>
  <c r="AC79" i="1"/>
  <c r="AC78" i="1"/>
  <c r="AC76" i="1"/>
  <c r="AC75" i="1"/>
  <c r="AC72" i="1"/>
  <c r="AC70" i="1"/>
  <c r="AC68" i="1"/>
  <c r="AC62" i="1"/>
  <c r="AC58" i="1"/>
  <c r="AC56" i="1"/>
  <c r="AC55" i="1"/>
  <c r="AC52" i="1"/>
  <c r="AC51" i="1"/>
  <c r="AC50" i="1"/>
  <c r="AC49" i="1"/>
  <c r="AC48" i="1"/>
  <c r="AC47" i="1"/>
  <c r="AC46" i="1"/>
  <c r="AC45" i="1"/>
  <c r="AC43" i="1"/>
  <c r="AC42" i="1"/>
  <c r="AC39" i="1"/>
  <c r="AC38" i="1"/>
  <c r="AC37" i="1"/>
  <c r="AC35" i="1"/>
  <c r="AC31" i="1"/>
  <c r="AC30" i="1"/>
  <c r="AC28" i="1"/>
  <c r="AC27" i="1"/>
  <c r="AC26" i="1"/>
  <c r="AC25" i="1"/>
  <c r="AC24" i="1"/>
  <c r="AC23" i="1"/>
  <c r="AC22" i="1"/>
  <c r="AC19" i="1"/>
  <c r="AC18" i="1"/>
  <c r="AC17" i="1"/>
  <c r="AC13" i="1"/>
  <c r="AC12" i="1"/>
  <c r="AC8" i="1"/>
  <c r="AC5" i="1"/>
  <c r="AC4" i="1"/>
  <c r="AH820" i="1" l="1"/>
  <c r="AH821" i="1"/>
  <c r="AH822" i="1"/>
  <c r="AH823" i="1"/>
  <c r="AH824" i="1"/>
  <c r="AH825" i="1"/>
  <c r="AH828" i="1"/>
  <c r="AH826" i="1"/>
  <c r="AH827" i="1"/>
  <c r="AH829" i="1"/>
  <c r="AH830" i="1"/>
  <c r="AH831" i="1"/>
  <c r="AH833" i="1"/>
  <c r="AH834" i="1"/>
  <c r="AH835" i="1"/>
  <c r="AH836" i="1"/>
  <c r="AH837" i="1"/>
  <c r="AH838" i="1"/>
  <c r="AH839" i="1"/>
  <c r="AH841" i="1"/>
  <c r="AH840" i="1"/>
  <c r="AH842" i="1"/>
  <c r="AH843" i="1"/>
  <c r="AH844" i="1"/>
  <c r="AH845" i="1"/>
  <c r="AH846" i="1"/>
  <c r="AH847" i="1"/>
  <c r="AH849" i="1"/>
  <c r="AH850" i="1"/>
  <c r="AH848" i="1"/>
  <c r="AH832" i="1"/>
  <c r="AH851" i="1"/>
  <c r="AH853" i="1"/>
  <c r="AH854" i="1"/>
  <c r="AH857" i="1"/>
  <c r="AH855" i="1"/>
  <c r="AH858" i="1"/>
  <c r="AH859" i="1"/>
  <c r="AH860" i="1"/>
  <c r="AH861" i="1"/>
  <c r="AH862" i="1"/>
  <c r="AH856" i="1"/>
  <c r="AH865" i="1"/>
  <c r="AH866" i="1"/>
  <c r="AH863" i="1"/>
  <c r="AH864" i="1"/>
  <c r="AH868" i="1"/>
  <c r="AH870" i="1"/>
  <c r="AH871" i="1"/>
  <c r="AH867" i="1"/>
  <c r="AH872" i="1"/>
  <c r="AH869" i="1"/>
  <c r="AH873" i="1"/>
  <c r="AH874" i="1"/>
  <c r="AH875" i="1"/>
  <c r="AH876" i="1"/>
  <c r="AH877" i="1"/>
  <c r="AH879" i="1"/>
  <c r="AH880" i="1"/>
  <c r="AH878" i="1"/>
  <c r="AH881" i="1"/>
  <c r="AH882" i="1"/>
  <c r="AH883" i="1"/>
  <c r="AH884" i="1"/>
  <c r="AH885" i="1"/>
  <c r="AH886" i="1"/>
  <c r="AH887" i="1"/>
  <c r="AH888" i="1"/>
  <c r="AH889" i="1"/>
  <c r="AH891" i="1"/>
  <c r="AH892" i="1"/>
  <c r="AH890" i="1"/>
  <c r="AH893" i="1"/>
  <c r="AH894" i="1"/>
  <c r="AH896" i="1"/>
  <c r="AH895" i="1"/>
  <c r="AH897" i="1"/>
  <c r="AH898" i="1"/>
  <c r="AH899" i="1"/>
  <c r="AH900" i="1"/>
  <c r="AH901" i="1"/>
  <c r="AH902" i="1"/>
  <c r="AH903" i="1"/>
  <c r="AH904" i="1"/>
  <c r="AH905" i="1"/>
  <c r="AH906" i="1"/>
  <c r="AH907" i="1"/>
  <c r="AH912" i="1"/>
  <c r="AH908" i="1"/>
  <c r="AH909" i="1"/>
  <c r="AH910" i="1"/>
  <c r="AH913" i="1"/>
  <c r="AH914" i="1"/>
  <c r="AH915" i="1"/>
  <c r="AH916" i="1"/>
  <c r="AH917" i="1"/>
  <c r="AH918" i="1"/>
  <c r="AH919" i="1"/>
  <c r="AH920" i="1"/>
  <c r="AH922" i="1"/>
  <c r="AH923" i="1"/>
  <c r="AH921" i="1"/>
  <c r="AH924" i="1"/>
  <c r="AH925" i="1"/>
  <c r="AH926" i="1"/>
  <c r="AH911" i="1"/>
  <c r="B911" i="1" l="1"/>
  <c r="B926" i="1"/>
  <c r="B925" i="1"/>
  <c r="B924" i="1"/>
  <c r="B921" i="1"/>
  <c r="B923" i="1"/>
  <c r="B922" i="1"/>
  <c r="B920" i="1"/>
  <c r="B919" i="1"/>
  <c r="B918" i="1"/>
  <c r="B917" i="1"/>
  <c r="B916" i="1"/>
  <c r="B915" i="1"/>
  <c r="B914" i="1"/>
  <c r="B913" i="1"/>
  <c r="B910" i="1"/>
  <c r="B909" i="1"/>
  <c r="B908" i="1"/>
  <c r="B912" i="1"/>
  <c r="B907" i="1"/>
  <c r="B906" i="1"/>
  <c r="B905" i="1"/>
  <c r="B904" i="1"/>
  <c r="B903" i="1"/>
  <c r="B902" i="1"/>
  <c r="B901" i="1"/>
  <c r="B900" i="1"/>
  <c r="B899" i="1"/>
  <c r="B898" i="1"/>
  <c r="B897" i="1"/>
  <c r="B895" i="1"/>
  <c r="B896" i="1"/>
  <c r="B894" i="1"/>
  <c r="B893" i="1"/>
  <c r="B890" i="1"/>
  <c r="B892" i="1"/>
  <c r="B891" i="1"/>
  <c r="B889" i="1"/>
  <c r="B888" i="1"/>
  <c r="B887" i="1"/>
  <c r="B886" i="1"/>
  <c r="B885" i="1"/>
  <c r="B884" i="1"/>
  <c r="B883" i="1"/>
  <c r="B882" i="1"/>
  <c r="B881" i="1"/>
  <c r="B878" i="1"/>
  <c r="B880" i="1"/>
  <c r="B879" i="1"/>
  <c r="B877" i="1"/>
  <c r="B876" i="1"/>
  <c r="B875" i="1"/>
  <c r="B874" i="1"/>
  <c r="B873" i="1"/>
  <c r="B869" i="1"/>
  <c r="B872" i="1"/>
  <c r="B867" i="1"/>
  <c r="B871" i="1"/>
  <c r="B870" i="1"/>
  <c r="B868" i="1"/>
  <c r="B864" i="1"/>
  <c r="B863" i="1"/>
  <c r="B866" i="1"/>
  <c r="B865" i="1"/>
  <c r="B856" i="1"/>
  <c r="B862" i="1"/>
  <c r="B861" i="1"/>
  <c r="B860" i="1"/>
  <c r="B859" i="1"/>
  <c r="B858" i="1"/>
  <c r="B855" i="1"/>
  <c r="B857" i="1"/>
  <c r="B854" i="1"/>
  <c r="B852" i="1"/>
  <c r="B853" i="1"/>
  <c r="B851" i="1"/>
  <c r="B832" i="1"/>
  <c r="B848" i="1"/>
  <c r="B850" i="1"/>
  <c r="B849" i="1"/>
  <c r="B847" i="1"/>
  <c r="B846" i="1"/>
  <c r="B845" i="1"/>
  <c r="B844" i="1"/>
  <c r="B843" i="1"/>
  <c r="B842" i="1"/>
  <c r="B840" i="1"/>
  <c r="B841" i="1"/>
  <c r="B839" i="1"/>
  <c r="B838" i="1"/>
  <c r="B837" i="1"/>
  <c r="B836" i="1"/>
  <c r="B835" i="1"/>
  <c r="B834" i="1"/>
  <c r="B833" i="1"/>
  <c r="B831" i="1"/>
  <c r="B830" i="1"/>
  <c r="B829" i="1"/>
  <c r="B827" i="1"/>
  <c r="B826" i="1"/>
  <c r="B828" i="1"/>
  <c r="B825" i="1"/>
  <c r="B824" i="1"/>
  <c r="B823" i="1"/>
  <c r="B822" i="1"/>
  <c r="B821" i="1"/>
  <c r="B820" i="1"/>
  <c r="AI819" i="1" l="1"/>
  <c r="AG819" i="1"/>
  <c r="AF819" i="1"/>
  <c r="AI818" i="1"/>
  <c r="AG818" i="1"/>
  <c r="AF818" i="1"/>
  <c r="AI817" i="1"/>
  <c r="AG817" i="1"/>
  <c r="AF817" i="1"/>
  <c r="AI816" i="1"/>
  <c r="AG816" i="1"/>
  <c r="AF816" i="1"/>
  <c r="AI815" i="1"/>
  <c r="AG815" i="1"/>
  <c r="AF815" i="1"/>
  <c r="AI814" i="1"/>
  <c r="AG814" i="1"/>
  <c r="AF814" i="1"/>
  <c r="AI813" i="1"/>
  <c r="AG813" i="1"/>
  <c r="AF813" i="1"/>
  <c r="AI812" i="1"/>
  <c r="AG812" i="1"/>
  <c r="AF812" i="1"/>
  <c r="AI811" i="1"/>
  <c r="AG811" i="1"/>
  <c r="AF811" i="1"/>
  <c r="AI810" i="1"/>
  <c r="AG810" i="1"/>
  <c r="AF810" i="1"/>
  <c r="AI809" i="1"/>
  <c r="AG809" i="1"/>
  <c r="AF809" i="1"/>
  <c r="AI808" i="1"/>
  <c r="AG808" i="1"/>
  <c r="AF808" i="1"/>
  <c r="AI807" i="1"/>
  <c r="AG807" i="1"/>
  <c r="AF807" i="1"/>
  <c r="AI806" i="1"/>
  <c r="AG806" i="1"/>
  <c r="AF806" i="1"/>
  <c r="AI799" i="1"/>
  <c r="AG799" i="1"/>
  <c r="AF799" i="1"/>
  <c r="AI805" i="1"/>
  <c r="AG805" i="1"/>
  <c r="AF805" i="1"/>
  <c r="AI804" i="1"/>
  <c r="AG804" i="1"/>
  <c r="AF804" i="1"/>
  <c r="AI803" i="1"/>
  <c r="AG803" i="1"/>
  <c r="AF803" i="1"/>
  <c r="AI802" i="1"/>
  <c r="AG802" i="1"/>
  <c r="AF802" i="1"/>
  <c r="AI801" i="1"/>
  <c r="AG801" i="1"/>
  <c r="AF801" i="1"/>
  <c r="AI800" i="1"/>
  <c r="AG800" i="1"/>
  <c r="AF800" i="1"/>
  <c r="AI798" i="1"/>
  <c r="AG798" i="1"/>
  <c r="AF798" i="1"/>
  <c r="AI797" i="1"/>
  <c r="AG797" i="1"/>
  <c r="AF797" i="1"/>
  <c r="AI796" i="1"/>
  <c r="AG796" i="1"/>
  <c r="AF796" i="1"/>
  <c r="AI794" i="1"/>
  <c r="AG794" i="1"/>
  <c r="AF794" i="1"/>
  <c r="AI795" i="1"/>
  <c r="AG795" i="1"/>
  <c r="AF795" i="1"/>
  <c r="AI793" i="1"/>
  <c r="AG793" i="1"/>
  <c r="AF793" i="1"/>
  <c r="AI792" i="1"/>
  <c r="AG792" i="1"/>
  <c r="AF792" i="1"/>
  <c r="AI791" i="1"/>
  <c r="AG791" i="1"/>
  <c r="AF791" i="1"/>
  <c r="AI788" i="1"/>
  <c r="AG788" i="1"/>
  <c r="AF788" i="1"/>
  <c r="AI790" i="1"/>
  <c r="AG790" i="1"/>
  <c r="AF790" i="1"/>
  <c r="AI789" i="1"/>
  <c r="AG789" i="1"/>
  <c r="AF789" i="1"/>
  <c r="AI787" i="1"/>
  <c r="AG787" i="1"/>
  <c r="AF787" i="1"/>
  <c r="AI784" i="1"/>
  <c r="AG784" i="1"/>
  <c r="AF784" i="1"/>
  <c r="AI785" i="1"/>
  <c r="AG785" i="1"/>
  <c r="AF785" i="1"/>
  <c r="AI786" i="1"/>
  <c r="AG786" i="1"/>
  <c r="AF786" i="1"/>
  <c r="AI783" i="1"/>
  <c r="AG783" i="1"/>
  <c r="AF783" i="1"/>
  <c r="AI782" i="1"/>
  <c r="AG782" i="1"/>
  <c r="AF782" i="1"/>
  <c r="AI781" i="1"/>
  <c r="AG781" i="1"/>
  <c r="AF781" i="1"/>
  <c r="AI780" i="1"/>
  <c r="AG780" i="1"/>
  <c r="AF780" i="1"/>
  <c r="AI779" i="1"/>
  <c r="AG779" i="1"/>
  <c r="AF779" i="1"/>
  <c r="AI778" i="1"/>
  <c r="AG778" i="1"/>
  <c r="AF778" i="1"/>
  <c r="AI777" i="1"/>
  <c r="AG777" i="1"/>
  <c r="AF777" i="1"/>
  <c r="AI776" i="1"/>
  <c r="AG776" i="1"/>
  <c r="AF776" i="1"/>
  <c r="AI773" i="1"/>
  <c r="AG773" i="1"/>
  <c r="AF773" i="1"/>
  <c r="AI775" i="1"/>
  <c r="AG775" i="1"/>
  <c r="AF775" i="1"/>
  <c r="AI774" i="1"/>
  <c r="AG774" i="1"/>
  <c r="AF774" i="1"/>
  <c r="AI772" i="1"/>
  <c r="AG772" i="1"/>
  <c r="AF772" i="1"/>
  <c r="AI771" i="1"/>
  <c r="AG771" i="1"/>
  <c r="AF771" i="1"/>
  <c r="AI770" i="1"/>
  <c r="AG770" i="1"/>
  <c r="AF770" i="1"/>
  <c r="AI764" i="1"/>
  <c r="AG764" i="1"/>
  <c r="AF764" i="1"/>
  <c r="AI767" i="1"/>
  <c r="AG767" i="1"/>
  <c r="AF767" i="1"/>
  <c r="AI766" i="1"/>
  <c r="AG766" i="1"/>
  <c r="AF766" i="1"/>
  <c r="AI769" i="1"/>
  <c r="AG769" i="1"/>
  <c r="AF769" i="1"/>
  <c r="AI768" i="1"/>
  <c r="AG768" i="1"/>
  <c r="AF768" i="1"/>
  <c r="AI765" i="1"/>
  <c r="AG765" i="1"/>
  <c r="AF765" i="1"/>
  <c r="AI759" i="1"/>
  <c r="AG759" i="1"/>
  <c r="AF759" i="1"/>
  <c r="AI762" i="1"/>
  <c r="AG762" i="1"/>
  <c r="AF762" i="1"/>
  <c r="AI763" i="1"/>
  <c r="AG763" i="1"/>
  <c r="AF763" i="1"/>
  <c r="AI761" i="1"/>
  <c r="AG761" i="1"/>
  <c r="AF761" i="1"/>
  <c r="AI760" i="1"/>
  <c r="AG760" i="1"/>
  <c r="AF760" i="1"/>
  <c r="AI757" i="1"/>
  <c r="AG757" i="1"/>
  <c r="AF757" i="1"/>
  <c r="AI758" i="1"/>
  <c r="AG758" i="1"/>
  <c r="AF758" i="1"/>
  <c r="AI756" i="1"/>
  <c r="AG756" i="1"/>
  <c r="AF756" i="1"/>
  <c r="AI753" i="1"/>
  <c r="AG753" i="1"/>
  <c r="AF753" i="1"/>
  <c r="AI755" i="1"/>
  <c r="AG755" i="1"/>
  <c r="AF755" i="1"/>
  <c r="AI752" i="1"/>
  <c r="AG752" i="1"/>
  <c r="AF752" i="1"/>
  <c r="AI754" i="1"/>
  <c r="AG754" i="1"/>
  <c r="AF754" i="1"/>
  <c r="AI750" i="1"/>
  <c r="AG750" i="1"/>
  <c r="AF750" i="1"/>
  <c r="AI749" i="1"/>
  <c r="AG749" i="1"/>
  <c r="AF749" i="1"/>
  <c r="AI751" i="1"/>
  <c r="AG751" i="1"/>
  <c r="AF751" i="1"/>
  <c r="AI748" i="1"/>
  <c r="AG748" i="1"/>
  <c r="AF748" i="1"/>
  <c r="AI747" i="1"/>
  <c r="AG747" i="1"/>
  <c r="AF747" i="1"/>
  <c r="AI746" i="1"/>
  <c r="AG746" i="1"/>
  <c r="AF746" i="1"/>
  <c r="AI745" i="1"/>
  <c r="AG745" i="1"/>
  <c r="AF745" i="1"/>
  <c r="AI744" i="1"/>
  <c r="AG744" i="1"/>
  <c r="AF744" i="1"/>
  <c r="AI743" i="1"/>
  <c r="AG743" i="1"/>
  <c r="AF743" i="1"/>
  <c r="AI742" i="1"/>
  <c r="AG742" i="1"/>
  <c r="AF742" i="1"/>
  <c r="AI740" i="1"/>
  <c r="AG740" i="1"/>
  <c r="AF740" i="1"/>
  <c r="AI739" i="1"/>
  <c r="AG739" i="1"/>
  <c r="AF739" i="1"/>
  <c r="AI741" i="1"/>
  <c r="AG741" i="1"/>
  <c r="AF741" i="1"/>
  <c r="AI738" i="1"/>
  <c r="AG738" i="1"/>
  <c r="AF738" i="1"/>
  <c r="AI731" i="1"/>
  <c r="AG731" i="1"/>
  <c r="AF731" i="1"/>
  <c r="AI737" i="1"/>
  <c r="AG737" i="1"/>
  <c r="AF737" i="1"/>
  <c r="AI736" i="1"/>
  <c r="AG736" i="1"/>
  <c r="AF736" i="1"/>
  <c r="AI735" i="1"/>
  <c r="AG735" i="1"/>
  <c r="AF735" i="1"/>
  <c r="AI734" i="1"/>
  <c r="AG734" i="1"/>
  <c r="AF734" i="1"/>
  <c r="AI733" i="1"/>
  <c r="AG733" i="1"/>
  <c r="AF733" i="1"/>
  <c r="AI732" i="1"/>
  <c r="AG732" i="1"/>
  <c r="AF732" i="1"/>
  <c r="AI730" i="1"/>
  <c r="AG730" i="1"/>
  <c r="AF730" i="1"/>
  <c r="AI729" i="1"/>
  <c r="AG729" i="1"/>
  <c r="AF729" i="1"/>
  <c r="AI718" i="1"/>
  <c r="AG718" i="1"/>
  <c r="AF718" i="1"/>
  <c r="AI710" i="1"/>
  <c r="AG710" i="1"/>
  <c r="AF710" i="1"/>
  <c r="AI709" i="1"/>
  <c r="AG709" i="1"/>
  <c r="AF709" i="1"/>
  <c r="AI726" i="1"/>
  <c r="AG726" i="1"/>
  <c r="AF726" i="1"/>
  <c r="AI728" i="1"/>
  <c r="AG728" i="1"/>
  <c r="AF728" i="1"/>
  <c r="AI727" i="1"/>
  <c r="AG727" i="1"/>
  <c r="AF727" i="1"/>
  <c r="AI725" i="1"/>
  <c r="AG725" i="1"/>
  <c r="AF725" i="1"/>
  <c r="AI724" i="1"/>
  <c r="AG724" i="1"/>
  <c r="AF724" i="1"/>
  <c r="AI723" i="1"/>
  <c r="AG723" i="1"/>
  <c r="AF723" i="1"/>
  <c r="AI722" i="1"/>
  <c r="AG722" i="1"/>
  <c r="AF722" i="1"/>
  <c r="AI721" i="1"/>
  <c r="AG721" i="1"/>
  <c r="AF721" i="1"/>
  <c r="AI707" i="1"/>
  <c r="AG707" i="1"/>
  <c r="AF707" i="1"/>
  <c r="AI720" i="1"/>
  <c r="AG720" i="1"/>
  <c r="AF720" i="1"/>
  <c r="AI719" i="1"/>
  <c r="AG719" i="1"/>
  <c r="AF719" i="1"/>
  <c r="AI717" i="1"/>
  <c r="AG717" i="1"/>
  <c r="AF717" i="1"/>
  <c r="AI716" i="1"/>
  <c r="AG716" i="1"/>
  <c r="AF716" i="1"/>
  <c r="AI715" i="1"/>
  <c r="AG715" i="1"/>
  <c r="AF715" i="1"/>
  <c r="AI714" i="1"/>
  <c r="AG714" i="1"/>
  <c r="AF714" i="1"/>
  <c r="AI713" i="1"/>
  <c r="AG713" i="1"/>
  <c r="AF713" i="1"/>
  <c r="AI712" i="1"/>
  <c r="AG712" i="1"/>
  <c r="AF712" i="1"/>
  <c r="AI711" i="1"/>
  <c r="AG711" i="1"/>
  <c r="AF711" i="1"/>
  <c r="AI706" i="1"/>
  <c r="AG706" i="1"/>
  <c r="AF706" i="1"/>
  <c r="AI708" i="1"/>
  <c r="AG708" i="1"/>
  <c r="AF708" i="1"/>
  <c r="AI705" i="1"/>
  <c r="AG705" i="1"/>
  <c r="AF705" i="1"/>
  <c r="AI704" i="1"/>
  <c r="AG704" i="1"/>
  <c r="AF704" i="1"/>
  <c r="AI703" i="1"/>
  <c r="AG703" i="1"/>
  <c r="AF703" i="1"/>
  <c r="AI702" i="1"/>
  <c r="AG702" i="1"/>
  <c r="AF702" i="1"/>
  <c r="AI701" i="1"/>
  <c r="AG701" i="1"/>
  <c r="AF701" i="1"/>
  <c r="AI700" i="1"/>
  <c r="AG700" i="1"/>
  <c r="AF700" i="1"/>
  <c r="AI699" i="1"/>
  <c r="AG699" i="1"/>
  <c r="AF699" i="1"/>
  <c r="AD699" i="1"/>
  <c r="N699" i="1"/>
  <c r="M699" i="1"/>
  <c r="AI698" i="1"/>
  <c r="AG698" i="1"/>
  <c r="AF698" i="1"/>
  <c r="AD698" i="1"/>
  <c r="N698" i="1"/>
  <c r="M698" i="1"/>
  <c r="AI697" i="1"/>
  <c r="AG697" i="1"/>
  <c r="AF697" i="1"/>
  <c r="AD697" i="1"/>
  <c r="N697" i="1"/>
  <c r="M697" i="1"/>
  <c r="AI696" i="1"/>
  <c r="AG696" i="1"/>
  <c r="AF696" i="1"/>
  <c r="AD696" i="1"/>
  <c r="N696" i="1"/>
  <c r="M696" i="1"/>
  <c r="AI695" i="1"/>
  <c r="AG695" i="1"/>
  <c r="AF695" i="1"/>
  <c r="AD695" i="1"/>
  <c r="N695" i="1"/>
  <c r="M695" i="1"/>
  <c r="AI694" i="1"/>
  <c r="AG694" i="1"/>
  <c r="AF694" i="1"/>
  <c r="AD694" i="1"/>
  <c r="N694" i="1"/>
  <c r="M694" i="1"/>
  <c r="AI693" i="1"/>
  <c r="AG693" i="1"/>
  <c r="AF693" i="1"/>
  <c r="AD693" i="1"/>
  <c r="N693" i="1"/>
  <c r="M693" i="1"/>
  <c r="AI692" i="1"/>
  <c r="AG692" i="1"/>
  <c r="AF692" i="1"/>
  <c r="AD692" i="1"/>
  <c r="N692" i="1"/>
  <c r="M692" i="1"/>
  <c r="AI691" i="1"/>
  <c r="AG691" i="1"/>
  <c r="AF691" i="1"/>
  <c r="AD691" i="1"/>
  <c r="N691" i="1"/>
  <c r="M691" i="1"/>
  <c r="AI690" i="1"/>
  <c r="AG690" i="1"/>
  <c r="AF690" i="1"/>
  <c r="AD690" i="1"/>
  <c r="N690" i="1"/>
  <c r="M690" i="1"/>
  <c r="AI689" i="1"/>
  <c r="AG689" i="1"/>
  <c r="AF689" i="1"/>
  <c r="AD689" i="1"/>
  <c r="N689" i="1"/>
  <c r="M689" i="1"/>
  <c r="AI688" i="1"/>
  <c r="AG688" i="1"/>
  <c r="AF688" i="1"/>
  <c r="AD688" i="1"/>
  <c r="N688" i="1"/>
  <c r="M688" i="1"/>
  <c r="AI687" i="1"/>
  <c r="AG687" i="1"/>
  <c r="AF687" i="1"/>
  <c r="AD687" i="1"/>
  <c r="N687" i="1"/>
  <c r="M687" i="1"/>
  <c r="AI686" i="1"/>
  <c r="AG686" i="1"/>
  <c r="AF686" i="1"/>
  <c r="AD686" i="1"/>
  <c r="N686" i="1"/>
  <c r="M686" i="1"/>
  <c r="AI685" i="1"/>
  <c r="AG685" i="1"/>
  <c r="AF685" i="1"/>
  <c r="AD685" i="1"/>
  <c r="N685" i="1"/>
  <c r="M685" i="1"/>
  <c r="AI684" i="1"/>
  <c r="AG684" i="1"/>
  <c r="AF684" i="1"/>
  <c r="AD684" i="1"/>
  <c r="N684" i="1"/>
  <c r="M684" i="1"/>
  <c r="AI683" i="1"/>
  <c r="AG683" i="1"/>
  <c r="AF683" i="1"/>
  <c r="AD683" i="1"/>
  <c r="N683" i="1"/>
  <c r="M683" i="1"/>
  <c r="AI682" i="1"/>
  <c r="AG682" i="1"/>
  <c r="AF682" i="1"/>
  <c r="AD682" i="1"/>
  <c r="N682" i="1"/>
  <c r="M682" i="1"/>
  <c r="AI681" i="1"/>
  <c r="AG681" i="1"/>
  <c r="AF681" i="1"/>
  <c r="AD681" i="1"/>
  <c r="N681" i="1"/>
  <c r="M681" i="1"/>
  <c r="AI680" i="1"/>
  <c r="AG680" i="1"/>
  <c r="AF680" i="1"/>
  <c r="AD680" i="1"/>
  <c r="N680" i="1"/>
  <c r="M680" i="1"/>
  <c r="AI679" i="1"/>
  <c r="AG679" i="1"/>
  <c r="AF679" i="1"/>
  <c r="AD679" i="1"/>
  <c r="N679" i="1"/>
  <c r="M679" i="1"/>
  <c r="AI678" i="1"/>
  <c r="AG678" i="1"/>
  <c r="AF678" i="1"/>
  <c r="AD678" i="1"/>
  <c r="N678" i="1"/>
  <c r="M678" i="1"/>
  <c r="AI677" i="1"/>
  <c r="AG677" i="1"/>
  <c r="AF677" i="1"/>
  <c r="AD677" i="1"/>
  <c r="N677" i="1"/>
  <c r="M677" i="1"/>
  <c r="AI676" i="1"/>
  <c r="AG676" i="1"/>
  <c r="AF676" i="1"/>
  <c r="AD676" i="1"/>
  <c r="N676" i="1"/>
  <c r="M676" i="1"/>
  <c r="AI675" i="1"/>
  <c r="AG675" i="1"/>
  <c r="AF675" i="1"/>
  <c r="AD675" i="1"/>
  <c r="N675" i="1"/>
  <c r="M675" i="1"/>
  <c r="AI674" i="1"/>
  <c r="AG674" i="1"/>
  <c r="AF674" i="1"/>
  <c r="AD674" i="1"/>
  <c r="N674" i="1"/>
  <c r="M674" i="1"/>
  <c r="AI673" i="1"/>
  <c r="AG673" i="1"/>
  <c r="AF673" i="1"/>
  <c r="AD673" i="1"/>
  <c r="N673" i="1"/>
  <c r="M673" i="1"/>
  <c r="AI672" i="1"/>
  <c r="AG672" i="1"/>
  <c r="AF672" i="1"/>
  <c r="AD672" i="1"/>
  <c r="N672" i="1"/>
  <c r="M672" i="1"/>
  <c r="AI671" i="1"/>
  <c r="AG671" i="1"/>
  <c r="AF671" i="1"/>
  <c r="AD671" i="1"/>
  <c r="N671" i="1"/>
  <c r="M671" i="1"/>
  <c r="AI670" i="1"/>
  <c r="AG670" i="1"/>
  <c r="AF670" i="1"/>
  <c r="AD670" i="1"/>
  <c r="N670" i="1"/>
  <c r="M670" i="1"/>
  <c r="AI669" i="1"/>
  <c r="AG669" i="1"/>
  <c r="AF669" i="1"/>
  <c r="AD669" i="1"/>
  <c r="N669" i="1"/>
  <c r="M669" i="1"/>
  <c r="AI668" i="1"/>
  <c r="AG668" i="1"/>
  <c r="AF668" i="1"/>
  <c r="AD668" i="1"/>
  <c r="N668" i="1"/>
  <c r="M668" i="1"/>
  <c r="AI667" i="1"/>
  <c r="AG667" i="1"/>
  <c r="AF667" i="1"/>
  <c r="AD667" i="1"/>
  <c r="N667" i="1"/>
  <c r="M667" i="1"/>
  <c r="AI666" i="1"/>
  <c r="AG666" i="1"/>
  <c r="AF666" i="1"/>
  <c r="AD666" i="1"/>
  <c r="N666" i="1"/>
  <c r="M666" i="1"/>
  <c r="AI665" i="1"/>
  <c r="AG665" i="1"/>
  <c r="AF665" i="1"/>
  <c r="AD665" i="1"/>
  <c r="N665" i="1"/>
  <c r="M665" i="1"/>
  <c r="AI664" i="1"/>
  <c r="AG664" i="1"/>
  <c r="AF664" i="1"/>
  <c r="AD664" i="1"/>
  <c r="N664" i="1"/>
  <c r="M664" i="1"/>
  <c r="AI663" i="1"/>
  <c r="AG663" i="1"/>
  <c r="AF663" i="1"/>
  <c r="AD663" i="1"/>
  <c r="N663" i="1"/>
  <c r="M663" i="1"/>
  <c r="AI662" i="1"/>
  <c r="AG662" i="1"/>
  <c r="AF662" i="1"/>
  <c r="AD662" i="1"/>
  <c r="N662" i="1"/>
  <c r="M662" i="1"/>
  <c r="AI661" i="1"/>
  <c r="AG661" i="1"/>
  <c r="AF661" i="1"/>
  <c r="AD661" i="1"/>
  <c r="N661" i="1"/>
  <c r="M661" i="1"/>
  <c r="AI660" i="1"/>
  <c r="AG660" i="1"/>
  <c r="AF660" i="1"/>
  <c r="AD660" i="1"/>
  <c r="N660" i="1"/>
  <c r="M660" i="1"/>
  <c r="AI659" i="1"/>
  <c r="AG659" i="1"/>
  <c r="AF659" i="1"/>
  <c r="AD659" i="1"/>
  <c r="N659" i="1"/>
  <c r="M659" i="1"/>
  <c r="AI658" i="1"/>
  <c r="AG658" i="1"/>
  <c r="AF658" i="1"/>
  <c r="AD658" i="1"/>
  <c r="N658" i="1"/>
  <c r="M658" i="1"/>
  <c r="AI657" i="1"/>
  <c r="AG657" i="1"/>
  <c r="AF657" i="1"/>
  <c r="AD657" i="1"/>
  <c r="N657" i="1"/>
  <c r="M657" i="1"/>
  <c r="AI656" i="1"/>
  <c r="AG656" i="1"/>
  <c r="AF656" i="1"/>
  <c r="AD656" i="1"/>
  <c r="N656" i="1"/>
  <c r="M656" i="1"/>
  <c r="AI655" i="1"/>
  <c r="AG655" i="1"/>
  <c r="AF655" i="1"/>
  <c r="AD655" i="1"/>
  <c r="N655" i="1"/>
  <c r="M655" i="1"/>
  <c r="AI654" i="1"/>
  <c r="AG654" i="1"/>
  <c r="AF654" i="1"/>
  <c r="AD654" i="1"/>
  <c r="N654" i="1"/>
  <c r="M654" i="1"/>
  <c r="AI653" i="1"/>
  <c r="AG653" i="1"/>
  <c r="AF653" i="1"/>
  <c r="AD653" i="1"/>
  <c r="N653" i="1"/>
  <c r="M653" i="1"/>
  <c r="AI652" i="1"/>
  <c r="AG652" i="1"/>
  <c r="AF652" i="1"/>
  <c r="AD652" i="1"/>
  <c r="N652" i="1"/>
  <c r="M652" i="1"/>
  <c r="AI651" i="1"/>
  <c r="AG651" i="1"/>
  <c r="AF651" i="1"/>
  <c r="AD651" i="1"/>
  <c r="N651" i="1"/>
  <c r="M651" i="1"/>
  <c r="AI650" i="1"/>
  <c r="AG650" i="1"/>
  <c r="AF650" i="1"/>
  <c r="AD650" i="1"/>
  <c r="N650" i="1"/>
  <c r="M650" i="1"/>
  <c r="AI649" i="1"/>
  <c r="AG649" i="1"/>
  <c r="AF649" i="1"/>
  <c r="AD649" i="1"/>
  <c r="N649" i="1"/>
  <c r="M649" i="1"/>
  <c r="AI648" i="1"/>
  <c r="AG648" i="1"/>
  <c r="AF648" i="1"/>
  <c r="AD648" i="1"/>
  <c r="N648" i="1"/>
  <c r="M648" i="1"/>
  <c r="AI647" i="1"/>
  <c r="AG647" i="1"/>
  <c r="AF647" i="1"/>
  <c r="AD647" i="1"/>
  <c r="N647" i="1"/>
  <c r="M647" i="1"/>
  <c r="AI646" i="1"/>
  <c r="AG646" i="1"/>
  <c r="AF646" i="1"/>
  <c r="AD646" i="1"/>
  <c r="N646" i="1"/>
  <c r="M646" i="1"/>
  <c r="AI645" i="1"/>
  <c r="AG645" i="1"/>
  <c r="AF645" i="1"/>
  <c r="AD645" i="1"/>
  <c r="N645" i="1"/>
  <c r="M645" i="1"/>
  <c r="AI644" i="1"/>
  <c r="AG644" i="1"/>
  <c r="AF644" i="1"/>
  <c r="AD644" i="1"/>
  <c r="N644" i="1"/>
  <c r="M644" i="1"/>
  <c r="AI643" i="1"/>
  <c r="AG643" i="1"/>
  <c r="AF643" i="1"/>
  <c r="AD643" i="1"/>
  <c r="N643" i="1"/>
  <c r="M643" i="1"/>
  <c r="AI642" i="1"/>
  <c r="AG642" i="1"/>
  <c r="AF642" i="1"/>
  <c r="AD642" i="1"/>
  <c r="N642" i="1"/>
  <c r="M642" i="1"/>
  <c r="AI641" i="1"/>
  <c r="AG641" i="1"/>
  <c r="AF641" i="1"/>
  <c r="AD641" i="1"/>
  <c r="N641" i="1"/>
  <c r="M641" i="1"/>
  <c r="AI640" i="1"/>
  <c r="AG640" i="1"/>
  <c r="AF640" i="1"/>
  <c r="AD640" i="1"/>
  <c r="N640" i="1"/>
  <c r="M640" i="1"/>
  <c r="AI639" i="1"/>
  <c r="AG639" i="1"/>
  <c r="AF639" i="1"/>
  <c r="AD639" i="1"/>
  <c r="N639" i="1"/>
  <c r="M639" i="1"/>
  <c r="AI638" i="1"/>
  <c r="AG638" i="1"/>
  <c r="AF638" i="1"/>
  <c r="AD638" i="1"/>
  <c r="N638" i="1"/>
  <c r="M638" i="1"/>
  <c r="AI637" i="1"/>
  <c r="AG637" i="1"/>
  <c r="AF637" i="1"/>
  <c r="AD637" i="1"/>
  <c r="N637" i="1"/>
  <c r="M637" i="1"/>
  <c r="AI636" i="1"/>
  <c r="AG636" i="1"/>
  <c r="AF636" i="1"/>
  <c r="AD636" i="1"/>
  <c r="N636" i="1"/>
  <c r="M636" i="1"/>
  <c r="AI635" i="1"/>
  <c r="AG635" i="1"/>
  <c r="AF635" i="1"/>
  <c r="AD635" i="1"/>
  <c r="N635" i="1"/>
  <c r="M635" i="1"/>
  <c r="AI634" i="1"/>
  <c r="AG634" i="1"/>
  <c r="AF634" i="1"/>
  <c r="AD634" i="1"/>
  <c r="N634" i="1"/>
  <c r="M634" i="1"/>
  <c r="AI633" i="1"/>
  <c r="AG633" i="1"/>
  <c r="AF633" i="1"/>
  <c r="AD633" i="1"/>
  <c r="N633" i="1"/>
  <c r="M633" i="1"/>
  <c r="AI632" i="1"/>
  <c r="AG632" i="1"/>
  <c r="AF632" i="1"/>
  <c r="AD632" i="1"/>
  <c r="N632" i="1"/>
  <c r="M632" i="1"/>
  <c r="AI631" i="1"/>
  <c r="AG631" i="1"/>
  <c r="AF631" i="1"/>
  <c r="AD631" i="1"/>
  <c r="N631" i="1"/>
  <c r="M631" i="1"/>
  <c r="AI630" i="1"/>
  <c r="AG630" i="1"/>
  <c r="AF630" i="1"/>
  <c r="AD630" i="1"/>
  <c r="N630" i="1"/>
  <c r="M630" i="1"/>
  <c r="AI629" i="1"/>
  <c r="AG629" i="1"/>
  <c r="AF629" i="1"/>
  <c r="AD629" i="1"/>
  <c r="N629" i="1"/>
  <c r="M629" i="1"/>
  <c r="AI628" i="1"/>
  <c r="AG628" i="1"/>
  <c r="AF628" i="1"/>
  <c r="AD628" i="1"/>
  <c r="N628" i="1"/>
  <c r="M628" i="1"/>
  <c r="AI627" i="1"/>
  <c r="AG627" i="1"/>
  <c r="AF627" i="1"/>
  <c r="AD627" i="1"/>
  <c r="N627" i="1"/>
  <c r="M627" i="1"/>
  <c r="AI626" i="1"/>
  <c r="AG626" i="1"/>
  <c r="AF626" i="1"/>
  <c r="AD626" i="1"/>
  <c r="N626" i="1"/>
  <c r="M626" i="1"/>
  <c r="AI625" i="1"/>
  <c r="AG625" i="1"/>
  <c r="AF625" i="1"/>
  <c r="AD625" i="1"/>
  <c r="N625" i="1"/>
  <c r="M625" i="1"/>
  <c r="AI624" i="1"/>
  <c r="AG624" i="1"/>
  <c r="AF624" i="1"/>
  <c r="AD624" i="1"/>
  <c r="N624" i="1"/>
  <c r="M624" i="1"/>
  <c r="AI623" i="1"/>
  <c r="AG623" i="1"/>
  <c r="AF623" i="1"/>
  <c r="AD623" i="1"/>
  <c r="N623" i="1"/>
  <c r="M623" i="1"/>
  <c r="AI622" i="1"/>
  <c r="AG622" i="1"/>
  <c r="AF622" i="1"/>
  <c r="AD622" i="1"/>
  <c r="N622" i="1"/>
  <c r="M622" i="1"/>
  <c r="AI621" i="1"/>
  <c r="AG621" i="1"/>
  <c r="AF621" i="1"/>
  <c r="AD621" i="1"/>
  <c r="N621" i="1"/>
  <c r="M621" i="1"/>
  <c r="AI620" i="1"/>
  <c r="AG620" i="1"/>
  <c r="AF620" i="1"/>
  <c r="AD620" i="1"/>
  <c r="N620" i="1"/>
  <c r="M620" i="1"/>
  <c r="AI619" i="1"/>
  <c r="AG619" i="1"/>
  <c r="AF619" i="1"/>
  <c r="AD619" i="1"/>
  <c r="N619" i="1"/>
  <c r="M619" i="1"/>
  <c r="AI618" i="1"/>
  <c r="AG618" i="1"/>
  <c r="AF618" i="1"/>
  <c r="AD618" i="1"/>
  <c r="N618" i="1"/>
  <c r="M618" i="1"/>
  <c r="AI617" i="1"/>
  <c r="AG617" i="1"/>
  <c r="AF617" i="1"/>
  <c r="AD617" i="1"/>
  <c r="N617" i="1"/>
  <c r="M617" i="1"/>
  <c r="AI616" i="1"/>
  <c r="AG616" i="1"/>
  <c r="AF616" i="1"/>
  <c r="AD616" i="1"/>
  <c r="N616" i="1"/>
  <c r="M616" i="1"/>
  <c r="AI615" i="1"/>
  <c r="AG615" i="1"/>
  <c r="AF615" i="1"/>
  <c r="AD615" i="1"/>
  <c r="N615" i="1"/>
  <c r="M615" i="1"/>
  <c r="AI614" i="1"/>
  <c r="AG614" i="1"/>
  <c r="AF614" i="1"/>
  <c r="AD614" i="1"/>
  <c r="N614" i="1"/>
  <c r="M614" i="1"/>
  <c r="AI613" i="1"/>
  <c r="AG613" i="1"/>
  <c r="AF613" i="1"/>
  <c r="AD613" i="1"/>
  <c r="N613" i="1"/>
  <c r="M613" i="1"/>
  <c r="AI612" i="1"/>
  <c r="AG612" i="1"/>
  <c r="AF612" i="1"/>
  <c r="AD612" i="1"/>
  <c r="N612" i="1"/>
  <c r="M612" i="1"/>
  <c r="AI611" i="1"/>
  <c r="AG611" i="1"/>
  <c r="AF611" i="1"/>
  <c r="AD611" i="1"/>
  <c r="N611" i="1"/>
  <c r="M611" i="1"/>
  <c r="AI610" i="1"/>
  <c r="AG610" i="1"/>
  <c r="AF610" i="1"/>
  <c r="AD610" i="1"/>
  <c r="N610" i="1"/>
  <c r="M610" i="1"/>
  <c r="AI609" i="1"/>
  <c r="AG609" i="1"/>
  <c r="AF609" i="1"/>
  <c r="AD609" i="1"/>
  <c r="N609" i="1"/>
  <c r="M609" i="1"/>
  <c r="AI608" i="1"/>
  <c r="AG608" i="1"/>
  <c r="AF608" i="1"/>
  <c r="AD608" i="1"/>
  <c r="N608" i="1"/>
  <c r="M608" i="1"/>
  <c r="AI607" i="1"/>
  <c r="AG607" i="1"/>
  <c r="AF607" i="1"/>
  <c r="AD607" i="1"/>
  <c r="N607" i="1"/>
  <c r="M607" i="1"/>
  <c r="AI606" i="1"/>
  <c r="AG606" i="1"/>
  <c r="AF606" i="1"/>
  <c r="AD606" i="1"/>
  <c r="N606" i="1"/>
  <c r="M606" i="1"/>
  <c r="AI605" i="1"/>
  <c r="AG605" i="1"/>
  <c r="AF605" i="1"/>
  <c r="AD605" i="1"/>
  <c r="N605" i="1"/>
  <c r="M605" i="1"/>
  <c r="AI604" i="1"/>
  <c r="AG604" i="1"/>
  <c r="AF604" i="1"/>
  <c r="AD604" i="1"/>
  <c r="N604" i="1"/>
  <c r="M604" i="1"/>
  <c r="AI603" i="1"/>
  <c r="AG603" i="1"/>
  <c r="AF603" i="1"/>
  <c r="AD603" i="1"/>
  <c r="N603" i="1"/>
  <c r="M603" i="1"/>
  <c r="AI602" i="1"/>
  <c r="AG602" i="1"/>
  <c r="AF602" i="1"/>
  <c r="AD602" i="1"/>
  <c r="N602" i="1"/>
  <c r="M602" i="1"/>
  <c r="AI601" i="1"/>
  <c r="AG601" i="1"/>
  <c r="AF601" i="1"/>
  <c r="AD601" i="1"/>
  <c r="N601" i="1"/>
  <c r="M601" i="1"/>
  <c r="AI600" i="1"/>
  <c r="AG600" i="1"/>
  <c r="AF600" i="1"/>
  <c r="AD600" i="1"/>
  <c r="N600" i="1"/>
  <c r="M600" i="1"/>
  <c r="AI599" i="1"/>
  <c r="AG599" i="1"/>
  <c r="AF599" i="1"/>
  <c r="AD599" i="1"/>
  <c r="N599" i="1"/>
  <c r="M599" i="1"/>
  <c r="AI598" i="1"/>
  <c r="AG598" i="1"/>
  <c r="AF598" i="1"/>
  <c r="AD598" i="1"/>
  <c r="N598" i="1"/>
  <c r="M598" i="1"/>
  <c r="AI597" i="1"/>
  <c r="AG597" i="1"/>
  <c r="AF597" i="1"/>
  <c r="AD597" i="1"/>
  <c r="N597" i="1"/>
  <c r="M597" i="1"/>
  <c r="AI596" i="1"/>
  <c r="AG596" i="1"/>
  <c r="AF596" i="1"/>
  <c r="AD596" i="1"/>
  <c r="N596" i="1"/>
  <c r="M596" i="1"/>
  <c r="AI595" i="1"/>
  <c r="AG595" i="1"/>
  <c r="AF595" i="1"/>
  <c r="AD595" i="1"/>
  <c r="N595" i="1"/>
  <c r="M595" i="1"/>
  <c r="AI594" i="1"/>
  <c r="AG594" i="1"/>
  <c r="AF594" i="1"/>
  <c r="AD594" i="1"/>
  <c r="N594" i="1"/>
  <c r="M594" i="1"/>
  <c r="AI593" i="1"/>
  <c r="AG593" i="1"/>
  <c r="AF593" i="1"/>
  <c r="AD593" i="1"/>
  <c r="N593" i="1"/>
  <c r="M593" i="1"/>
  <c r="AI592" i="1"/>
  <c r="AG592" i="1"/>
  <c r="AF592" i="1"/>
  <c r="AD592" i="1"/>
  <c r="N592" i="1"/>
  <c r="M592" i="1"/>
  <c r="AI591" i="1"/>
  <c r="AG591" i="1"/>
  <c r="AF591" i="1"/>
  <c r="AD591" i="1"/>
  <c r="N591" i="1"/>
  <c r="M591" i="1"/>
  <c r="AI590" i="1"/>
  <c r="AG590" i="1"/>
  <c r="AF590" i="1"/>
  <c r="AD590" i="1"/>
  <c r="N590" i="1"/>
  <c r="M590" i="1"/>
  <c r="AI589" i="1"/>
  <c r="AG589" i="1"/>
  <c r="AF589" i="1"/>
  <c r="AD589" i="1"/>
  <c r="N589" i="1"/>
  <c r="M589" i="1"/>
  <c r="AI588" i="1"/>
  <c r="AG588" i="1"/>
  <c r="AF588" i="1"/>
  <c r="AD588" i="1"/>
  <c r="N588" i="1"/>
  <c r="M588" i="1"/>
  <c r="AI587" i="1"/>
  <c r="AG587" i="1"/>
  <c r="AF587" i="1"/>
  <c r="AD587" i="1"/>
  <c r="N587" i="1"/>
  <c r="M587" i="1"/>
  <c r="AI586" i="1"/>
  <c r="AG586" i="1"/>
  <c r="AF586" i="1"/>
  <c r="AD586" i="1"/>
  <c r="N586" i="1"/>
  <c r="M586" i="1"/>
  <c r="AI585" i="1"/>
  <c r="AG585" i="1"/>
  <c r="AF585" i="1"/>
  <c r="AD585" i="1"/>
  <c r="N585" i="1"/>
  <c r="M585" i="1"/>
  <c r="AI584" i="1"/>
  <c r="AG584" i="1"/>
  <c r="AF584" i="1"/>
  <c r="AD584" i="1"/>
  <c r="N584" i="1"/>
  <c r="M584" i="1"/>
  <c r="AI583" i="1"/>
  <c r="AG583" i="1"/>
  <c r="AF583" i="1"/>
  <c r="AD583" i="1"/>
  <c r="N583" i="1"/>
  <c r="M583" i="1"/>
  <c r="AI582" i="1"/>
  <c r="AG582" i="1"/>
  <c r="AF582" i="1"/>
  <c r="AD582" i="1"/>
  <c r="N582" i="1"/>
  <c r="M582" i="1"/>
  <c r="AI581" i="1"/>
  <c r="AG581" i="1"/>
  <c r="AF581" i="1"/>
  <c r="AD581" i="1"/>
  <c r="N581" i="1"/>
  <c r="M581" i="1"/>
  <c r="AI580" i="1"/>
  <c r="AG580" i="1"/>
  <c r="AF580" i="1"/>
  <c r="AD580" i="1"/>
  <c r="N580" i="1"/>
  <c r="M580" i="1"/>
  <c r="AI579" i="1"/>
  <c r="AG579" i="1"/>
  <c r="AF579" i="1"/>
  <c r="AD579" i="1"/>
  <c r="N579" i="1"/>
  <c r="M579" i="1"/>
  <c r="AI578" i="1"/>
  <c r="AG578" i="1"/>
  <c r="AF578" i="1"/>
  <c r="AD578" i="1"/>
  <c r="N578" i="1"/>
  <c r="M578" i="1"/>
  <c r="AI577" i="1"/>
  <c r="AG577" i="1"/>
  <c r="AF577" i="1"/>
  <c r="AD577" i="1"/>
  <c r="N577" i="1"/>
  <c r="M577" i="1"/>
  <c r="AI576" i="1"/>
  <c r="AG576" i="1"/>
  <c r="AF576" i="1"/>
  <c r="AD576" i="1"/>
  <c r="N576" i="1"/>
  <c r="M576" i="1"/>
  <c r="AI575" i="1"/>
  <c r="AG575" i="1"/>
  <c r="AF575" i="1"/>
  <c r="AD575" i="1"/>
  <c r="N575" i="1"/>
  <c r="M575" i="1"/>
  <c r="AI574" i="1"/>
  <c r="AG574" i="1"/>
  <c r="AF574" i="1"/>
  <c r="AD574" i="1"/>
  <c r="N574" i="1"/>
  <c r="M574" i="1"/>
  <c r="AI573" i="1"/>
  <c r="AG573" i="1"/>
  <c r="AF573" i="1"/>
  <c r="AD573" i="1"/>
  <c r="N573" i="1"/>
  <c r="M573" i="1"/>
  <c r="AI572" i="1"/>
  <c r="AG572" i="1"/>
  <c r="AF572" i="1"/>
  <c r="AD572" i="1"/>
  <c r="N572" i="1"/>
  <c r="M572" i="1"/>
  <c r="AI571" i="1"/>
  <c r="AG571" i="1"/>
  <c r="AF571" i="1"/>
  <c r="AD571" i="1"/>
  <c r="N571" i="1"/>
  <c r="M571" i="1"/>
  <c r="AI570" i="1"/>
  <c r="AG570" i="1"/>
  <c r="AF570" i="1"/>
  <c r="AD570" i="1"/>
  <c r="N570" i="1"/>
  <c r="M570" i="1"/>
  <c r="AI569" i="1"/>
  <c r="AG569" i="1"/>
  <c r="AF569" i="1"/>
  <c r="AD569" i="1"/>
  <c r="N569" i="1"/>
  <c r="M569" i="1"/>
  <c r="AI568" i="1"/>
  <c r="AG568" i="1"/>
  <c r="AF568" i="1"/>
  <c r="AD568" i="1"/>
  <c r="N568" i="1"/>
  <c r="M568" i="1"/>
  <c r="AI567" i="1"/>
  <c r="AG567" i="1"/>
  <c r="AF567" i="1"/>
  <c r="AD567" i="1"/>
  <c r="N567" i="1"/>
  <c r="M567" i="1"/>
  <c r="AI566" i="1"/>
  <c r="AG566" i="1"/>
  <c r="AF566" i="1"/>
  <c r="AD566" i="1"/>
  <c r="N566" i="1"/>
  <c r="M566" i="1"/>
  <c r="AI565" i="1"/>
  <c r="AG565" i="1"/>
  <c r="AF565" i="1"/>
  <c r="AD565" i="1"/>
  <c r="N565" i="1"/>
  <c r="M565" i="1"/>
  <c r="AI564" i="1"/>
  <c r="AG564" i="1"/>
  <c r="AF564" i="1"/>
  <c r="AD564" i="1"/>
  <c r="N564" i="1"/>
  <c r="M564" i="1"/>
  <c r="AI563" i="1"/>
  <c r="AG563" i="1"/>
  <c r="AF563" i="1"/>
  <c r="AD563" i="1"/>
  <c r="N563" i="1"/>
  <c r="M563" i="1"/>
  <c r="AI562" i="1"/>
  <c r="AG562" i="1"/>
  <c r="AF562" i="1"/>
  <c r="AD562" i="1"/>
  <c r="N562" i="1"/>
  <c r="M562" i="1"/>
  <c r="AI561" i="1"/>
  <c r="AG561" i="1"/>
  <c r="AF561" i="1"/>
  <c r="AD561" i="1"/>
  <c r="N561" i="1"/>
  <c r="M561" i="1"/>
  <c r="AI560" i="1"/>
  <c r="AG560" i="1"/>
  <c r="AF560" i="1"/>
  <c r="AD560" i="1"/>
  <c r="N560" i="1"/>
  <c r="M560" i="1"/>
  <c r="AI559" i="1"/>
  <c r="AG559" i="1"/>
  <c r="AF559" i="1"/>
  <c r="AD559" i="1"/>
  <c r="N559" i="1"/>
  <c r="M559" i="1"/>
  <c r="AI558" i="1"/>
  <c r="AG558" i="1"/>
  <c r="AF558" i="1"/>
  <c r="AD558" i="1"/>
  <c r="N558" i="1"/>
  <c r="M558" i="1"/>
  <c r="AI557" i="1"/>
  <c r="AG557" i="1"/>
  <c r="AF557" i="1"/>
  <c r="AD557" i="1"/>
  <c r="N557" i="1"/>
  <c r="M557" i="1"/>
  <c r="AI556" i="1"/>
  <c r="AG556" i="1"/>
  <c r="AF556" i="1"/>
  <c r="AD556" i="1"/>
  <c r="N556" i="1"/>
  <c r="M556" i="1"/>
  <c r="AI555" i="1"/>
  <c r="AG555" i="1"/>
  <c r="AF555" i="1"/>
  <c r="AD555" i="1"/>
  <c r="N555" i="1"/>
  <c r="M555" i="1"/>
  <c r="AI553" i="1"/>
  <c r="AG553" i="1"/>
  <c r="AF553" i="1"/>
  <c r="AD553" i="1"/>
  <c r="N553" i="1"/>
  <c r="M553" i="1"/>
  <c r="AI552" i="1"/>
  <c r="AG552" i="1"/>
  <c r="AF552" i="1"/>
  <c r="AD552" i="1"/>
  <c r="N552" i="1"/>
  <c r="M552" i="1"/>
  <c r="AI554" i="1"/>
  <c r="AG554" i="1"/>
  <c r="AF554" i="1"/>
  <c r="AD554" i="1"/>
  <c r="N554" i="1"/>
  <c r="M554" i="1"/>
  <c r="AI551" i="1"/>
  <c r="AG551" i="1"/>
  <c r="AF551" i="1"/>
  <c r="AD551" i="1"/>
  <c r="N551" i="1"/>
  <c r="M551" i="1"/>
  <c r="AI550" i="1"/>
  <c r="AG550" i="1"/>
  <c r="AF550" i="1"/>
  <c r="AD550" i="1"/>
  <c r="N550" i="1"/>
  <c r="M550" i="1"/>
  <c r="AI542" i="1"/>
  <c r="AG542" i="1"/>
  <c r="AF542" i="1"/>
  <c r="AD542" i="1"/>
  <c r="N542" i="1"/>
  <c r="M542" i="1"/>
  <c r="AI549" i="1"/>
  <c r="AG549" i="1"/>
  <c r="AF549" i="1"/>
  <c r="AD549" i="1"/>
  <c r="N549" i="1"/>
  <c r="M549" i="1"/>
  <c r="AI547" i="1"/>
  <c r="AG547" i="1"/>
  <c r="AF547" i="1"/>
  <c r="AD547" i="1"/>
  <c r="N547" i="1"/>
  <c r="M547" i="1"/>
  <c r="AI548" i="1"/>
  <c r="AG548" i="1"/>
  <c r="AF548" i="1"/>
  <c r="AD548" i="1"/>
  <c r="N548" i="1"/>
  <c r="M548" i="1"/>
  <c r="AI546" i="1"/>
  <c r="AG546" i="1"/>
  <c r="AF546" i="1"/>
  <c r="AD546" i="1"/>
  <c r="N546" i="1"/>
  <c r="M546" i="1"/>
  <c r="AI545" i="1"/>
  <c r="AG545" i="1"/>
  <c r="AF545" i="1"/>
  <c r="AD545" i="1"/>
  <c r="N545" i="1"/>
  <c r="M545" i="1"/>
  <c r="AI544" i="1"/>
  <c r="AG544" i="1"/>
  <c r="AF544" i="1"/>
  <c r="AD544" i="1"/>
  <c r="N544" i="1"/>
  <c r="M544" i="1"/>
  <c r="AI543" i="1"/>
  <c r="AG543" i="1"/>
  <c r="AF543" i="1"/>
  <c r="AD543" i="1"/>
  <c r="N543" i="1"/>
  <c r="M543" i="1"/>
  <c r="AI541" i="1"/>
  <c r="AG541" i="1"/>
  <c r="AF541" i="1"/>
  <c r="AD541" i="1"/>
  <c r="N541" i="1"/>
  <c r="M541" i="1"/>
  <c r="AI540" i="1"/>
  <c r="AG540" i="1"/>
  <c r="AF540" i="1"/>
  <c r="AD540" i="1"/>
  <c r="N540" i="1"/>
  <c r="M540" i="1"/>
  <c r="AI539" i="1"/>
  <c r="AG539" i="1"/>
  <c r="AF539" i="1"/>
  <c r="AD539" i="1"/>
  <c r="N539" i="1"/>
  <c r="M539" i="1"/>
  <c r="AI538" i="1"/>
  <c r="AG538" i="1"/>
  <c r="AF538" i="1"/>
  <c r="AD538" i="1"/>
  <c r="AI537" i="1"/>
  <c r="AG537" i="1"/>
  <c r="AF537" i="1"/>
  <c r="AD537" i="1"/>
  <c r="AI536" i="1"/>
  <c r="AG536" i="1"/>
  <c r="AF536" i="1"/>
  <c r="AD536" i="1"/>
  <c r="AI535" i="1"/>
  <c r="AG535" i="1"/>
  <c r="AF535" i="1"/>
  <c r="AD535" i="1"/>
  <c r="AI534" i="1"/>
  <c r="AG534" i="1"/>
  <c r="AF534" i="1"/>
  <c r="AD534" i="1"/>
  <c r="AI533" i="1"/>
  <c r="AG533" i="1"/>
  <c r="AF533" i="1"/>
  <c r="AD533" i="1"/>
  <c r="AI532" i="1"/>
  <c r="AG532" i="1"/>
  <c r="AF532" i="1"/>
  <c r="AD532" i="1"/>
  <c r="AI531" i="1"/>
  <c r="AG531" i="1"/>
  <c r="AF531" i="1"/>
  <c r="AD531" i="1"/>
  <c r="AI527" i="1"/>
  <c r="AG527" i="1"/>
  <c r="AF527" i="1"/>
  <c r="AD527" i="1"/>
  <c r="AI530" i="1"/>
  <c r="AG530" i="1"/>
  <c r="AF530" i="1"/>
  <c r="AD530" i="1"/>
  <c r="AI529" i="1"/>
  <c r="AG529" i="1"/>
  <c r="AF529" i="1"/>
  <c r="AD529" i="1"/>
  <c r="AI514" i="1"/>
  <c r="AG514" i="1"/>
  <c r="AF514" i="1"/>
  <c r="AD514" i="1"/>
  <c r="AI528" i="1"/>
  <c r="AG528" i="1"/>
  <c r="AF528" i="1"/>
  <c r="AD528" i="1"/>
  <c r="AI509" i="1"/>
  <c r="AG509" i="1"/>
  <c r="AF509" i="1"/>
  <c r="AD509" i="1"/>
  <c r="AI526" i="1"/>
  <c r="AG526" i="1"/>
  <c r="AF526" i="1"/>
  <c r="AD526" i="1"/>
  <c r="AI525" i="1"/>
  <c r="AG525" i="1"/>
  <c r="AF525" i="1"/>
  <c r="AD525" i="1"/>
  <c r="AI524" i="1"/>
  <c r="AG524" i="1"/>
  <c r="AF524" i="1"/>
  <c r="AD524" i="1"/>
  <c r="AI523" i="1"/>
  <c r="AG523" i="1"/>
  <c r="AF523" i="1"/>
  <c r="AD523" i="1"/>
  <c r="AI522" i="1"/>
  <c r="AG522" i="1"/>
  <c r="AF522" i="1"/>
  <c r="AD522" i="1"/>
  <c r="AI521" i="1"/>
  <c r="AG521" i="1"/>
  <c r="AF521" i="1"/>
  <c r="AD521" i="1"/>
  <c r="AI520" i="1"/>
  <c r="AG520" i="1"/>
  <c r="AF520" i="1"/>
  <c r="AD520" i="1"/>
  <c r="AI519" i="1"/>
  <c r="AG519" i="1"/>
  <c r="AF519" i="1"/>
  <c r="AD519" i="1"/>
  <c r="AI518" i="1"/>
  <c r="AG518" i="1"/>
  <c r="AF518" i="1"/>
  <c r="AD518" i="1"/>
  <c r="AI517" i="1"/>
  <c r="AG517" i="1"/>
  <c r="AF517" i="1"/>
  <c r="AD517" i="1"/>
  <c r="AI516" i="1"/>
  <c r="AG516" i="1"/>
  <c r="AF516" i="1"/>
  <c r="AD516" i="1"/>
  <c r="AI515" i="1"/>
  <c r="AG515" i="1"/>
  <c r="AF515" i="1"/>
  <c r="AD515" i="1"/>
  <c r="AI513" i="1"/>
  <c r="AG513" i="1"/>
  <c r="AF513" i="1"/>
  <c r="AD513" i="1"/>
  <c r="AI512" i="1"/>
  <c r="AG512" i="1"/>
  <c r="AF512" i="1"/>
  <c r="AD512" i="1"/>
  <c r="AI511" i="1"/>
  <c r="AG511" i="1"/>
  <c r="AF511" i="1"/>
  <c r="AD511" i="1"/>
  <c r="AI452" i="1"/>
  <c r="AG452" i="1"/>
  <c r="AF452" i="1"/>
  <c r="AD452" i="1"/>
  <c r="AI510" i="1"/>
  <c r="AG510" i="1"/>
  <c r="AF510" i="1"/>
  <c r="AD510" i="1"/>
  <c r="AI508" i="1"/>
  <c r="AG508" i="1"/>
  <c r="AF508" i="1"/>
  <c r="AD508" i="1"/>
  <c r="AI507" i="1"/>
  <c r="AG507" i="1"/>
  <c r="AF507" i="1"/>
  <c r="AD507" i="1"/>
  <c r="AI506" i="1"/>
  <c r="AG506" i="1"/>
  <c r="AF506" i="1"/>
  <c r="AD506" i="1"/>
  <c r="AI505" i="1"/>
  <c r="AG505" i="1"/>
  <c r="AF505" i="1"/>
  <c r="AD505" i="1"/>
  <c r="AI504" i="1"/>
  <c r="AG504" i="1"/>
  <c r="AF504" i="1"/>
  <c r="AD504" i="1"/>
  <c r="AI503" i="1"/>
  <c r="AG503" i="1"/>
  <c r="AF503" i="1"/>
  <c r="AD503" i="1"/>
  <c r="AI502" i="1"/>
  <c r="AG502" i="1"/>
  <c r="AF502" i="1"/>
  <c r="AD502" i="1"/>
  <c r="AI501" i="1"/>
  <c r="AG501" i="1"/>
  <c r="AF501" i="1"/>
  <c r="AD501" i="1"/>
  <c r="AI500" i="1"/>
  <c r="AG500" i="1"/>
  <c r="AF500" i="1"/>
  <c r="AD500" i="1"/>
  <c r="AI499" i="1"/>
  <c r="AG499" i="1"/>
  <c r="AF499" i="1"/>
  <c r="AD499" i="1"/>
  <c r="AI498" i="1"/>
  <c r="AG498" i="1"/>
  <c r="AF498" i="1"/>
  <c r="AD498" i="1"/>
  <c r="AI497" i="1"/>
  <c r="AG497" i="1"/>
  <c r="AF497" i="1"/>
  <c r="AD497" i="1"/>
  <c r="AI496" i="1"/>
  <c r="AG496" i="1"/>
  <c r="AF496" i="1"/>
  <c r="AD496" i="1"/>
  <c r="AI495" i="1"/>
  <c r="AG495" i="1"/>
  <c r="AF495" i="1"/>
  <c r="AD495" i="1"/>
  <c r="AI494" i="1"/>
  <c r="AG494" i="1"/>
  <c r="AF494" i="1"/>
  <c r="AD494" i="1"/>
  <c r="AI493" i="1"/>
  <c r="AG493" i="1"/>
  <c r="AF493" i="1"/>
  <c r="AD493" i="1"/>
  <c r="AI492" i="1"/>
  <c r="AG492" i="1"/>
  <c r="AF492" i="1"/>
  <c r="AD492" i="1"/>
  <c r="AI491" i="1"/>
  <c r="AG491" i="1"/>
  <c r="AF491" i="1"/>
  <c r="AD491" i="1"/>
  <c r="AI490" i="1"/>
  <c r="AG490" i="1"/>
  <c r="AF490" i="1"/>
  <c r="AD490" i="1"/>
  <c r="AI489" i="1"/>
  <c r="AG489" i="1"/>
  <c r="AF489" i="1"/>
  <c r="AD489" i="1"/>
  <c r="AI488" i="1"/>
  <c r="AG488" i="1"/>
  <c r="AF488" i="1"/>
  <c r="AD488" i="1"/>
  <c r="AI487" i="1"/>
  <c r="AG487" i="1"/>
  <c r="AF487" i="1"/>
  <c r="AD487" i="1"/>
  <c r="AI486" i="1"/>
  <c r="AG486" i="1"/>
  <c r="AF486" i="1"/>
  <c r="AD486" i="1"/>
  <c r="AI485" i="1"/>
  <c r="AG485" i="1"/>
  <c r="AF485" i="1"/>
  <c r="AD485" i="1"/>
  <c r="AI484" i="1"/>
  <c r="AG484" i="1"/>
  <c r="AF484" i="1"/>
  <c r="AD484" i="1"/>
  <c r="AI483" i="1"/>
  <c r="AG483" i="1"/>
  <c r="AF483" i="1"/>
  <c r="AD483" i="1"/>
  <c r="AI481" i="1"/>
  <c r="AG481" i="1"/>
  <c r="AF481" i="1"/>
  <c r="AD481" i="1"/>
  <c r="AI480" i="1"/>
  <c r="AG480" i="1"/>
  <c r="AF480" i="1"/>
  <c r="AD480" i="1"/>
  <c r="AI479" i="1"/>
  <c r="AG479" i="1"/>
  <c r="AF479" i="1"/>
  <c r="AD479" i="1"/>
  <c r="AI478" i="1"/>
  <c r="AG478" i="1"/>
  <c r="AF478" i="1"/>
  <c r="AD478" i="1"/>
  <c r="AI477" i="1"/>
  <c r="AG477" i="1"/>
  <c r="AF477" i="1"/>
  <c r="AD477" i="1"/>
  <c r="AI476" i="1"/>
  <c r="AG476" i="1"/>
  <c r="AF476" i="1"/>
  <c r="AD476" i="1"/>
  <c r="AI475" i="1"/>
  <c r="AG475" i="1"/>
  <c r="AF475" i="1"/>
  <c r="AD475" i="1"/>
  <c r="AI474" i="1"/>
  <c r="AG474" i="1"/>
  <c r="AF474" i="1"/>
  <c r="AD474" i="1"/>
  <c r="AI482" i="1"/>
  <c r="AG482" i="1"/>
  <c r="AF482" i="1"/>
  <c r="AD482" i="1"/>
  <c r="AI473" i="1"/>
  <c r="AG473" i="1"/>
  <c r="AF473" i="1"/>
  <c r="AD473" i="1"/>
  <c r="AI472" i="1"/>
  <c r="AG472" i="1"/>
  <c r="AF472" i="1"/>
  <c r="AD472" i="1"/>
  <c r="AI471" i="1"/>
  <c r="AG471" i="1"/>
  <c r="AF471" i="1"/>
  <c r="AD471" i="1"/>
  <c r="AI470" i="1"/>
  <c r="AG470" i="1"/>
  <c r="AF470" i="1"/>
  <c r="AD470" i="1"/>
  <c r="AI469" i="1"/>
  <c r="AG469" i="1"/>
  <c r="AF469" i="1"/>
  <c r="AD469" i="1"/>
  <c r="AI468" i="1"/>
  <c r="AG468" i="1"/>
  <c r="AF468" i="1"/>
  <c r="AD468" i="1"/>
  <c r="AI467" i="1"/>
  <c r="AG467" i="1"/>
  <c r="AF467" i="1"/>
  <c r="AD467" i="1"/>
  <c r="AI466" i="1"/>
  <c r="AG466" i="1"/>
  <c r="AF466" i="1"/>
  <c r="AD466" i="1"/>
  <c r="AI465" i="1"/>
  <c r="AG465" i="1"/>
  <c r="AF465" i="1"/>
  <c r="AD465" i="1"/>
  <c r="AI464" i="1"/>
  <c r="AG464" i="1"/>
  <c r="AF464" i="1"/>
  <c r="AD464" i="1"/>
  <c r="AI462" i="1"/>
  <c r="AG462" i="1"/>
  <c r="AF462" i="1"/>
  <c r="AD462" i="1"/>
  <c r="AI461" i="1"/>
  <c r="AG461" i="1"/>
  <c r="AF461" i="1"/>
  <c r="AD461" i="1"/>
  <c r="AI460" i="1"/>
  <c r="AG460" i="1"/>
  <c r="AF460" i="1"/>
  <c r="AD460" i="1"/>
  <c r="AI459" i="1"/>
  <c r="AG459" i="1"/>
  <c r="AF459" i="1"/>
  <c r="AD459" i="1"/>
  <c r="AI463" i="1"/>
  <c r="AG463" i="1"/>
  <c r="AF463" i="1"/>
  <c r="AD463" i="1"/>
  <c r="AI458" i="1"/>
  <c r="AG458" i="1"/>
  <c r="AF458" i="1"/>
  <c r="AD458" i="1"/>
  <c r="AI457" i="1"/>
  <c r="AG457" i="1"/>
  <c r="AF457" i="1"/>
  <c r="AD457" i="1"/>
  <c r="AI456" i="1"/>
  <c r="AG456" i="1"/>
  <c r="AF456" i="1"/>
  <c r="AD456" i="1"/>
  <c r="AI455" i="1"/>
  <c r="AG455" i="1"/>
  <c r="AF455" i="1"/>
  <c r="AD455" i="1"/>
  <c r="AI454" i="1"/>
  <c r="AG454" i="1"/>
  <c r="AF454" i="1"/>
  <c r="AD454" i="1"/>
  <c r="AI453" i="1"/>
  <c r="AG453" i="1"/>
  <c r="AF453" i="1"/>
  <c r="AD453" i="1"/>
  <c r="AI451" i="1"/>
  <c r="AG451" i="1"/>
  <c r="AF451" i="1"/>
  <c r="AD451" i="1"/>
  <c r="AI450" i="1"/>
  <c r="AG450" i="1"/>
  <c r="AF450" i="1"/>
  <c r="AD450" i="1"/>
  <c r="AI449" i="1"/>
  <c r="AG449" i="1"/>
  <c r="AF449" i="1"/>
  <c r="AD449" i="1"/>
  <c r="AI448" i="1"/>
  <c r="AG448" i="1"/>
  <c r="AF448" i="1"/>
  <c r="AD448" i="1"/>
  <c r="AI447" i="1"/>
  <c r="AG447" i="1"/>
  <c r="AF447" i="1"/>
  <c r="AD447" i="1"/>
  <c r="AI446" i="1"/>
  <c r="AG446" i="1"/>
  <c r="AF446" i="1"/>
  <c r="AD446" i="1"/>
  <c r="AI445" i="1"/>
  <c r="AG445" i="1"/>
  <c r="AF445" i="1"/>
  <c r="AD445" i="1"/>
  <c r="AI444" i="1"/>
  <c r="AG444" i="1"/>
  <c r="AF444" i="1"/>
  <c r="AD444" i="1"/>
  <c r="AI443" i="1"/>
  <c r="AG443" i="1"/>
  <c r="AF443" i="1"/>
  <c r="AD443" i="1"/>
  <c r="AI442" i="1"/>
  <c r="AG442" i="1"/>
  <c r="AF442" i="1"/>
  <c r="AD442" i="1"/>
  <c r="AI441" i="1"/>
  <c r="AG441" i="1"/>
  <c r="AF441" i="1"/>
  <c r="AD441" i="1"/>
  <c r="AI440" i="1"/>
  <c r="AG440" i="1"/>
  <c r="AF440" i="1"/>
  <c r="AD440" i="1"/>
  <c r="AI439" i="1"/>
  <c r="AG439" i="1"/>
  <c r="AF439" i="1"/>
  <c r="AD439" i="1"/>
  <c r="AI438" i="1"/>
  <c r="AG438" i="1"/>
  <c r="AF438" i="1"/>
  <c r="AD438" i="1"/>
  <c r="AI437" i="1"/>
  <c r="AG437" i="1"/>
  <c r="AF437" i="1"/>
  <c r="AD437" i="1"/>
  <c r="AI436" i="1"/>
  <c r="AG436" i="1"/>
  <c r="AF436" i="1"/>
  <c r="AD436" i="1"/>
  <c r="AI435" i="1"/>
  <c r="AG435" i="1"/>
  <c r="AF435" i="1"/>
  <c r="AD435" i="1"/>
  <c r="AI434" i="1"/>
  <c r="AG434" i="1"/>
  <c r="AF434" i="1"/>
  <c r="AD434" i="1"/>
  <c r="AI433" i="1"/>
  <c r="AG433" i="1"/>
  <c r="AF433" i="1"/>
  <c r="AD433" i="1"/>
  <c r="AI432" i="1"/>
  <c r="AG432" i="1"/>
  <c r="AF432" i="1"/>
  <c r="AD432" i="1"/>
  <c r="AI431" i="1"/>
  <c r="AG431" i="1"/>
  <c r="AF431" i="1"/>
  <c r="AD431" i="1"/>
  <c r="AI430" i="1"/>
  <c r="AG430" i="1"/>
  <c r="AF430" i="1"/>
  <c r="AD430" i="1"/>
  <c r="AI429" i="1"/>
  <c r="AG429" i="1"/>
  <c r="AF429" i="1"/>
  <c r="AD429" i="1"/>
  <c r="AI428" i="1"/>
  <c r="AG428" i="1"/>
  <c r="AF428" i="1"/>
  <c r="AD428" i="1"/>
  <c r="AI427" i="1"/>
  <c r="AG427" i="1"/>
  <c r="AF427" i="1"/>
  <c r="AD427" i="1"/>
  <c r="AI426" i="1"/>
  <c r="AG426" i="1"/>
  <c r="AF426" i="1"/>
  <c r="AD426" i="1"/>
  <c r="AI425" i="1"/>
  <c r="AG425" i="1"/>
  <c r="AF425" i="1"/>
  <c r="AD425" i="1"/>
  <c r="AI424" i="1"/>
  <c r="AG424" i="1"/>
  <c r="AF424" i="1"/>
  <c r="AD424" i="1"/>
  <c r="AI423" i="1"/>
  <c r="AG423" i="1"/>
  <c r="AF423" i="1"/>
  <c r="AD423" i="1"/>
  <c r="AI422" i="1"/>
  <c r="AG422" i="1"/>
  <c r="AF422" i="1"/>
  <c r="AD422" i="1"/>
  <c r="AI421" i="1"/>
  <c r="AG421" i="1"/>
  <c r="AF421" i="1"/>
  <c r="AD421" i="1"/>
  <c r="AI420" i="1"/>
  <c r="AG420" i="1"/>
  <c r="AF420" i="1"/>
  <c r="AD420" i="1"/>
  <c r="AI419" i="1"/>
  <c r="AG419" i="1"/>
  <c r="AF419" i="1"/>
  <c r="AD419" i="1"/>
  <c r="AI418" i="1"/>
  <c r="AG418" i="1"/>
  <c r="AF418" i="1"/>
  <c r="AD418" i="1"/>
  <c r="AI417" i="1"/>
  <c r="AG417" i="1"/>
  <c r="AF417" i="1"/>
  <c r="AD417" i="1"/>
  <c r="AI416" i="1"/>
  <c r="AG416" i="1"/>
  <c r="AF416" i="1"/>
  <c r="AD416" i="1"/>
  <c r="AI415" i="1"/>
  <c r="AG415" i="1"/>
  <c r="AF415" i="1"/>
  <c r="AD415" i="1"/>
  <c r="AI414" i="1"/>
  <c r="AG414" i="1"/>
  <c r="AF414" i="1"/>
  <c r="AD414" i="1"/>
  <c r="AI413" i="1"/>
  <c r="AG413" i="1"/>
  <c r="AF413" i="1"/>
  <c r="AD413" i="1"/>
  <c r="AI412" i="1"/>
  <c r="AG412" i="1"/>
  <c r="AF412" i="1"/>
  <c r="AD412" i="1"/>
  <c r="AI411" i="1"/>
  <c r="AG411" i="1"/>
  <c r="AF411" i="1"/>
  <c r="AD411" i="1"/>
  <c r="AI410" i="1"/>
  <c r="AG410" i="1"/>
  <c r="AF410" i="1"/>
  <c r="AD410" i="1"/>
  <c r="AI409" i="1"/>
  <c r="AG409" i="1"/>
  <c r="AF409" i="1"/>
  <c r="AD409" i="1"/>
  <c r="AI408" i="1"/>
  <c r="AG408" i="1"/>
  <c r="AF408" i="1"/>
  <c r="AD408" i="1"/>
  <c r="AI407" i="1"/>
  <c r="AG407" i="1"/>
  <c r="AF407" i="1"/>
  <c r="AD407" i="1"/>
  <c r="AI406" i="1"/>
  <c r="AG406" i="1"/>
  <c r="AF406" i="1"/>
  <c r="AD406" i="1"/>
  <c r="AI405" i="1"/>
  <c r="AG405" i="1"/>
  <c r="AF405" i="1"/>
  <c r="AD405" i="1"/>
  <c r="AI404" i="1"/>
  <c r="AG404" i="1"/>
  <c r="AF404" i="1"/>
  <c r="AD404" i="1"/>
  <c r="AI403" i="1"/>
  <c r="AG403" i="1"/>
  <c r="AF403" i="1"/>
  <c r="AD403" i="1"/>
  <c r="AI402" i="1"/>
  <c r="AG402" i="1"/>
  <c r="AF402" i="1"/>
  <c r="AD402" i="1"/>
  <c r="AI401" i="1"/>
  <c r="AG401" i="1"/>
  <c r="AF401" i="1"/>
  <c r="AD401" i="1"/>
  <c r="AI400" i="1"/>
  <c r="AG400" i="1"/>
  <c r="AF400" i="1"/>
  <c r="AD400" i="1"/>
  <c r="AI399" i="1"/>
  <c r="AG399" i="1"/>
  <c r="AF399" i="1"/>
  <c r="AD399" i="1"/>
  <c r="AI398" i="1"/>
  <c r="AG398" i="1"/>
  <c r="AF398" i="1"/>
  <c r="AD398" i="1"/>
  <c r="AI397" i="1"/>
  <c r="AG397" i="1"/>
  <c r="AF397" i="1"/>
  <c r="AD397" i="1"/>
  <c r="AI396" i="1"/>
  <c r="AG396" i="1"/>
  <c r="AF396" i="1"/>
  <c r="AD396" i="1"/>
  <c r="AI395" i="1"/>
  <c r="AG395" i="1"/>
  <c r="AF395" i="1"/>
  <c r="AD395" i="1"/>
  <c r="AI394" i="1"/>
  <c r="AG394" i="1"/>
  <c r="AF394" i="1"/>
  <c r="AD394" i="1"/>
  <c r="AI393" i="1"/>
  <c r="AG393" i="1"/>
  <c r="AF393" i="1"/>
  <c r="AD393" i="1"/>
  <c r="AI392" i="1"/>
  <c r="AG392" i="1"/>
  <c r="AF392" i="1"/>
  <c r="AD392" i="1"/>
  <c r="AI391" i="1"/>
  <c r="AG391" i="1"/>
  <c r="AF391" i="1"/>
  <c r="AD391" i="1"/>
  <c r="AI390" i="1"/>
  <c r="AG390" i="1"/>
  <c r="AF390" i="1"/>
  <c r="AD390" i="1"/>
  <c r="AI389" i="1"/>
  <c r="AG389" i="1"/>
  <c r="AF389" i="1"/>
  <c r="AD389" i="1"/>
  <c r="AI388" i="1"/>
  <c r="AG388" i="1"/>
  <c r="AF388" i="1"/>
  <c r="AD388" i="1"/>
  <c r="AI387" i="1"/>
  <c r="AG387" i="1"/>
  <c r="AF387" i="1"/>
  <c r="AD387" i="1"/>
  <c r="AI386" i="1"/>
  <c r="AG386" i="1"/>
  <c r="AF386" i="1"/>
  <c r="AD386" i="1"/>
  <c r="AI385" i="1"/>
  <c r="AG385" i="1"/>
  <c r="AF385" i="1"/>
  <c r="AD385" i="1"/>
  <c r="AI384" i="1"/>
  <c r="AG384" i="1"/>
  <c r="AF384" i="1"/>
  <c r="AD384" i="1"/>
  <c r="AI383" i="1"/>
  <c r="AG383" i="1"/>
  <c r="AF383" i="1"/>
  <c r="AD383" i="1"/>
  <c r="AI382" i="1"/>
  <c r="AG382" i="1"/>
  <c r="AF382" i="1"/>
  <c r="AD382" i="1"/>
  <c r="AI381" i="1"/>
  <c r="AG381" i="1"/>
  <c r="AF381" i="1"/>
  <c r="AD381" i="1"/>
  <c r="AI380" i="1"/>
  <c r="AG380" i="1"/>
  <c r="AF380" i="1"/>
  <c r="AD380" i="1"/>
  <c r="AI379" i="1"/>
  <c r="AG379" i="1"/>
  <c r="AF379" i="1"/>
  <c r="AD379" i="1"/>
  <c r="AI378" i="1"/>
  <c r="AG378" i="1"/>
  <c r="AF378" i="1"/>
  <c r="AD378" i="1"/>
  <c r="AI377" i="1"/>
  <c r="AG377" i="1"/>
  <c r="AF377" i="1"/>
  <c r="AD377" i="1"/>
  <c r="AI376" i="1"/>
  <c r="AG376" i="1"/>
  <c r="AF376" i="1"/>
  <c r="AD376" i="1"/>
  <c r="AI375" i="1"/>
  <c r="AG375" i="1"/>
  <c r="AF375" i="1"/>
  <c r="AD375" i="1"/>
  <c r="AI374" i="1"/>
  <c r="AG374" i="1"/>
  <c r="AF374" i="1"/>
  <c r="AD374" i="1"/>
  <c r="AI373" i="1"/>
  <c r="AG373" i="1"/>
  <c r="AF373" i="1"/>
  <c r="AD373" i="1"/>
  <c r="AI372" i="1"/>
  <c r="AG372" i="1"/>
  <c r="AF372" i="1"/>
  <c r="AD372" i="1"/>
  <c r="AI371" i="1"/>
  <c r="AG371" i="1"/>
  <c r="AF371" i="1"/>
  <c r="AD371" i="1"/>
  <c r="AI370" i="1"/>
  <c r="AG370" i="1"/>
  <c r="AF370" i="1"/>
  <c r="AD370" i="1"/>
  <c r="AI369" i="1"/>
  <c r="AG369" i="1"/>
  <c r="AF369" i="1"/>
  <c r="AD369" i="1"/>
  <c r="AI368" i="1"/>
  <c r="AG368" i="1"/>
  <c r="AF368" i="1"/>
  <c r="AD368" i="1"/>
  <c r="AI367" i="1"/>
  <c r="AG367" i="1"/>
  <c r="AF367" i="1"/>
  <c r="AD367" i="1"/>
  <c r="AI366" i="1"/>
  <c r="AG366" i="1"/>
  <c r="AF366" i="1"/>
  <c r="AD366" i="1"/>
  <c r="AI365" i="1"/>
  <c r="AG365" i="1"/>
  <c r="AF365" i="1"/>
  <c r="AD365" i="1"/>
  <c r="AI364" i="1"/>
  <c r="AG364" i="1"/>
  <c r="AF364" i="1"/>
  <c r="AD364" i="1"/>
  <c r="AI363" i="1"/>
  <c r="AG363" i="1"/>
  <c r="AF363" i="1"/>
  <c r="AD363" i="1"/>
  <c r="AI362" i="1"/>
  <c r="AG362" i="1"/>
  <c r="AF362" i="1"/>
  <c r="AD362" i="1"/>
  <c r="AI361" i="1"/>
  <c r="AG361" i="1"/>
  <c r="AF361" i="1"/>
  <c r="AD361" i="1"/>
  <c r="AI360" i="1"/>
  <c r="AG360" i="1"/>
  <c r="AF360" i="1"/>
  <c r="AD360" i="1"/>
  <c r="AI359" i="1"/>
  <c r="AG359" i="1"/>
  <c r="AF359" i="1"/>
  <c r="AD359" i="1"/>
  <c r="AI358" i="1"/>
  <c r="AG358" i="1"/>
  <c r="AF358" i="1"/>
  <c r="AD358" i="1"/>
  <c r="AI357" i="1"/>
  <c r="AG357" i="1"/>
  <c r="AF357" i="1"/>
  <c r="AD357" i="1"/>
  <c r="AI356" i="1"/>
  <c r="AG356" i="1"/>
  <c r="AF356" i="1"/>
  <c r="AD356" i="1"/>
  <c r="AI355" i="1"/>
  <c r="AG355" i="1"/>
  <c r="AF355" i="1"/>
  <c r="AD355" i="1"/>
  <c r="AI354" i="1"/>
  <c r="AG354" i="1"/>
  <c r="AF354" i="1"/>
  <c r="AD354" i="1"/>
  <c r="AI353" i="1"/>
  <c r="AG353" i="1"/>
  <c r="AF353" i="1"/>
  <c r="AD353" i="1"/>
  <c r="AI352" i="1"/>
  <c r="AG352" i="1"/>
  <c r="AF352" i="1"/>
  <c r="AD352" i="1"/>
  <c r="AI351" i="1"/>
  <c r="AG351" i="1"/>
  <c r="AF351" i="1"/>
  <c r="AD351" i="1"/>
  <c r="AI350" i="1"/>
  <c r="AG350" i="1"/>
  <c r="AF350" i="1"/>
  <c r="AD350" i="1"/>
  <c r="AI349" i="1"/>
  <c r="AG349" i="1"/>
  <c r="AF349" i="1"/>
  <c r="AD349" i="1"/>
  <c r="AI348" i="1"/>
  <c r="AG348" i="1"/>
  <c r="AF348" i="1"/>
  <c r="AD348" i="1"/>
  <c r="AI347" i="1"/>
  <c r="AG347" i="1"/>
  <c r="AF347" i="1"/>
  <c r="AD347" i="1"/>
  <c r="AI346" i="1"/>
  <c r="AG346" i="1"/>
  <c r="AF346" i="1"/>
  <c r="AD346" i="1"/>
  <c r="AI345" i="1"/>
  <c r="AG345" i="1"/>
  <c r="AF345" i="1"/>
  <c r="AD345" i="1"/>
  <c r="AI344" i="1"/>
  <c r="AG344" i="1"/>
  <c r="AF344" i="1"/>
  <c r="AD344" i="1"/>
  <c r="AI343" i="1"/>
  <c r="AG343" i="1"/>
  <c r="AF343" i="1"/>
  <c r="AD343" i="1"/>
  <c r="AI342" i="1"/>
  <c r="AG342" i="1"/>
  <c r="AF342" i="1"/>
  <c r="AD342" i="1"/>
  <c r="AI341" i="1"/>
  <c r="AG341" i="1"/>
  <c r="AF341" i="1"/>
  <c r="AD341" i="1"/>
  <c r="AI340" i="1"/>
  <c r="AG340" i="1"/>
  <c r="AF340" i="1"/>
  <c r="AD340" i="1"/>
  <c r="AI339" i="1"/>
  <c r="AG339" i="1"/>
  <c r="AF339" i="1"/>
  <c r="AD339" i="1"/>
  <c r="AI338" i="1"/>
  <c r="AG338" i="1"/>
  <c r="AF338" i="1"/>
  <c r="AD338" i="1"/>
  <c r="AI337" i="1"/>
  <c r="AG337" i="1"/>
  <c r="AF337" i="1"/>
  <c r="AD337" i="1"/>
  <c r="AI336" i="1"/>
  <c r="AG336" i="1"/>
  <c r="AF336" i="1"/>
  <c r="AD336" i="1"/>
  <c r="AI335" i="1"/>
  <c r="AG335" i="1"/>
  <c r="AF335" i="1"/>
  <c r="AD335" i="1"/>
  <c r="AI334" i="1"/>
  <c r="AG334" i="1"/>
  <c r="AF334" i="1"/>
  <c r="AD334" i="1"/>
  <c r="AI333" i="1"/>
  <c r="AG333" i="1"/>
  <c r="AF333" i="1"/>
  <c r="AD333" i="1"/>
  <c r="AI332" i="1"/>
  <c r="AG332" i="1"/>
  <c r="AF332" i="1"/>
  <c r="AD332" i="1"/>
  <c r="AI331" i="1"/>
  <c r="AG331" i="1"/>
  <c r="AF331" i="1"/>
  <c r="AD331" i="1"/>
  <c r="AI330" i="1"/>
  <c r="AG330" i="1"/>
  <c r="AF330" i="1"/>
  <c r="AD330" i="1"/>
  <c r="AI329" i="1"/>
  <c r="AG329" i="1"/>
  <c r="AF329" i="1"/>
  <c r="AD329" i="1"/>
  <c r="AI328" i="1"/>
  <c r="AG328" i="1"/>
  <c r="AF328" i="1"/>
  <c r="AD328" i="1"/>
  <c r="AI327" i="1"/>
  <c r="AG327" i="1"/>
  <c r="AF327" i="1"/>
  <c r="AD327" i="1"/>
  <c r="AI326" i="1"/>
  <c r="AG326" i="1"/>
  <c r="AF326" i="1"/>
  <c r="AD326" i="1"/>
  <c r="AI325" i="1"/>
  <c r="AG325" i="1"/>
  <c r="AF325" i="1"/>
  <c r="AD325" i="1"/>
  <c r="AI324" i="1"/>
  <c r="AG324" i="1"/>
  <c r="AF324" i="1"/>
  <c r="AD324" i="1"/>
  <c r="AI323" i="1"/>
  <c r="AG323" i="1"/>
  <c r="AF323" i="1"/>
  <c r="AD323" i="1"/>
  <c r="AI322" i="1"/>
  <c r="AG322" i="1"/>
  <c r="AF322" i="1"/>
  <c r="AD322" i="1"/>
  <c r="AI321" i="1"/>
  <c r="AG321" i="1"/>
  <c r="AF321" i="1"/>
  <c r="AD321" i="1"/>
  <c r="AI320" i="1"/>
  <c r="AG320" i="1"/>
  <c r="AF320" i="1"/>
  <c r="AD320" i="1"/>
  <c r="AI319" i="1"/>
  <c r="AG319" i="1"/>
  <c r="AF319" i="1"/>
  <c r="AD319" i="1"/>
  <c r="AI318" i="1"/>
  <c r="AG318" i="1"/>
  <c r="AF318" i="1"/>
  <c r="AD318" i="1"/>
  <c r="AI317" i="1"/>
  <c r="AG317" i="1"/>
  <c r="AF317" i="1"/>
  <c r="AD317" i="1"/>
  <c r="AI316" i="1"/>
  <c r="AG316" i="1"/>
  <c r="AF316" i="1"/>
  <c r="AD316" i="1"/>
  <c r="AI315" i="1"/>
  <c r="AG315" i="1"/>
  <c r="AF315" i="1"/>
  <c r="AD315" i="1"/>
  <c r="AI314" i="1"/>
  <c r="AG314" i="1"/>
  <c r="AF314" i="1"/>
  <c r="AD314" i="1"/>
  <c r="AI313" i="1"/>
  <c r="AG313" i="1"/>
  <c r="AF313" i="1"/>
  <c r="AD313" i="1"/>
  <c r="AI312" i="1"/>
  <c r="AG312" i="1"/>
  <c r="AF312" i="1"/>
  <c r="AD312" i="1"/>
  <c r="AI311" i="1"/>
  <c r="AG311" i="1"/>
  <c r="AF311" i="1"/>
  <c r="AD311" i="1"/>
  <c r="AI310" i="1"/>
  <c r="AG310" i="1"/>
  <c r="AF310" i="1"/>
  <c r="AD310" i="1"/>
  <c r="AI309" i="1"/>
  <c r="AG309" i="1"/>
  <c r="AF309" i="1"/>
  <c r="AD309" i="1"/>
  <c r="AI308" i="1"/>
  <c r="AG308" i="1"/>
  <c r="AF308" i="1"/>
  <c r="AD308" i="1"/>
  <c r="AI307" i="1"/>
  <c r="AG307" i="1"/>
  <c r="AF307" i="1"/>
  <c r="AD307" i="1"/>
  <c r="AI306" i="1"/>
  <c r="AG306" i="1"/>
  <c r="AF306" i="1"/>
  <c r="AD306" i="1"/>
  <c r="AI305" i="1"/>
  <c r="AG305" i="1"/>
  <c r="AF305" i="1"/>
  <c r="AD305" i="1"/>
  <c r="AI304" i="1"/>
  <c r="AG304" i="1"/>
  <c r="AF304" i="1"/>
  <c r="AD304" i="1"/>
  <c r="AI303" i="1"/>
  <c r="AG303" i="1"/>
  <c r="AF303" i="1"/>
  <c r="AD303" i="1"/>
  <c r="AI302" i="1"/>
  <c r="AG302" i="1"/>
  <c r="AF302" i="1"/>
  <c r="AD302" i="1"/>
  <c r="AI301" i="1"/>
  <c r="AG301" i="1"/>
  <c r="AF301" i="1"/>
  <c r="AD301" i="1"/>
  <c r="AI300" i="1"/>
  <c r="AG300" i="1"/>
  <c r="AF300" i="1"/>
  <c r="AD300" i="1"/>
  <c r="AI299" i="1"/>
  <c r="AG299" i="1"/>
  <c r="AF299" i="1"/>
  <c r="AD299" i="1"/>
  <c r="AI298" i="1"/>
  <c r="AG298" i="1"/>
  <c r="AF298" i="1"/>
  <c r="AD298" i="1"/>
  <c r="AI297" i="1"/>
  <c r="AG297" i="1"/>
  <c r="AF297" i="1"/>
  <c r="AD297" i="1"/>
  <c r="AI296" i="1"/>
  <c r="AG296" i="1"/>
  <c r="AF296" i="1"/>
  <c r="AD296" i="1"/>
  <c r="AI295" i="1"/>
  <c r="AG295" i="1"/>
  <c r="AF295" i="1"/>
  <c r="AD295" i="1"/>
  <c r="AI294" i="1"/>
  <c r="AG294" i="1"/>
  <c r="AF294" i="1"/>
  <c r="AD294" i="1"/>
  <c r="AI293" i="1"/>
  <c r="AG293" i="1"/>
  <c r="AF293" i="1"/>
  <c r="AD293" i="1"/>
  <c r="AI292" i="1"/>
  <c r="AG292" i="1"/>
  <c r="AF292" i="1"/>
  <c r="AD292" i="1"/>
  <c r="AI291" i="1"/>
  <c r="AG291" i="1"/>
  <c r="AF291" i="1"/>
  <c r="AD291" i="1"/>
  <c r="AI290" i="1"/>
  <c r="AG290" i="1"/>
  <c r="AF290" i="1"/>
  <c r="AD290" i="1"/>
  <c r="AI289" i="1"/>
  <c r="AG289" i="1"/>
  <c r="AF289" i="1"/>
  <c r="AD289" i="1"/>
  <c r="AI288" i="1"/>
  <c r="AG288" i="1"/>
  <c r="AF288" i="1"/>
  <c r="AD288" i="1"/>
  <c r="AI287" i="1"/>
  <c r="AG287" i="1"/>
  <c r="AF287" i="1"/>
  <c r="AD287" i="1"/>
  <c r="AI286" i="1"/>
  <c r="AG286" i="1"/>
  <c r="AF286" i="1"/>
  <c r="AD286" i="1"/>
  <c r="AI285" i="1"/>
  <c r="AG285" i="1"/>
  <c r="AF285" i="1"/>
  <c r="AD285" i="1"/>
  <c r="AI284" i="1"/>
  <c r="AG284" i="1"/>
  <c r="AF284" i="1"/>
  <c r="AD284" i="1"/>
  <c r="AI283" i="1"/>
  <c r="AG283" i="1"/>
  <c r="AF283" i="1"/>
  <c r="AD283" i="1"/>
  <c r="AI282" i="1"/>
  <c r="AG282" i="1"/>
  <c r="AF282" i="1"/>
  <c r="AD282" i="1"/>
  <c r="AI281" i="1"/>
  <c r="AG281" i="1"/>
  <c r="AF281" i="1"/>
  <c r="AD281" i="1"/>
  <c r="AI280" i="1"/>
  <c r="AG280" i="1"/>
  <c r="AF280" i="1"/>
  <c r="AD280" i="1"/>
  <c r="AI279" i="1"/>
  <c r="AG279" i="1"/>
  <c r="AF279" i="1"/>
  <c r="AD279" i="1"/>
  <c r="AI278" i="1"/>
  <c r="AG278" i="1"/>
  <c r="AF278" i="1"/>
  <c r="AD278" i="1"/>
  <c r="AI277" i="1"/>
  <c r="AG277" i="1"/>
  <c r="AF277" i="1"/>
  <c r="AD277" i="1"/>
  <c r="AI276" i="1"/>
  <c r="AG276" i="1"/>
  <c r="AF276" i="1"/>
  <c r="AD276" i="1"/>
  <c r="AI275" i="1"/>
  <c r="AG275" i="1"/>
  <c r="AF275" i="1"/>
  <c r="AD275" i="1"/>
  <c r="AI274" i="1"/>
  <c r="AG274" i="1"/>
  <c r="AF274" i="1"/>
  <c r="AD274" i="1"/>
  <c r="AI273" i="1"/>
  <c r="AG273" i="1"/>
  <c r="AF273" i="1"/>
  <c r="AD273" i="1"/>
  <c r="AI272" i="1"/>
  <c r="AG272" i="1"/>
  <c r="AF272" i="1"/>
  <c r="AD272" i="1"/>
  <c r="AI271" i="1"/>
  <c r="AG271" i="1"/>
  <c r="AF271" i="1"/>
  <c r="AD271" i="1"/>
  <c r="AI270" i="1"/>
  <c r="AG270" i="1"/>
  <c r="AF270" i="1"/>
  <c r="AD270" i="1"/>
  <c r="AI269" i="1"/>
  <c r="AG269" i="1"/>
  <c r="AF269" i="1"/>
  <c r="AD269" i="1"/>
  <c r="AI268" i="1"/>
  <c r="AG268" i="1"/>
  <c r="AF268" i="1"/>
  <c r="AD268" i="1"/>
  <c r="AI267" i="1"/>
  <c r="AG267" i="1"/>
  <c r="AF267" i="1"/>
  <c r="AD267" i="1"/>
  <c r="AI266" i="1"/>
  <c r="AG266" i="1"/>
  <c r="AF266" i="1"/>
  <c r="AD266" i="1"/>
  <c r="AI265" i="1"/>
  <c r="AG265" i="1"/>
  <c r="AF265" i="1"/>
  <c r="AD265" i="1"/>
  <c r="AI264" i="1"/>
  <c r="AG264" i="1"/>
  <c r="AF264" i="1"/>
  <c r="AD264" i="1"/>
  <c r="AI263" i="1"/>
  <c r="AG263" i="1"/>
  <c r="AF263" i="1"/>
  <c r="AD263" i="1"/>
  <c r="AI262" i="1"/>
  <c r="AG262" i="1"/>
  <c r="AF262" i="1"/>
  <c r="AD262" i="1"/>
  <c r="AI261" i="1"/>
  <c r="AG261" i="1"/>
  <c r="AF261" i="1"/>
  <c r="AD261" i="1"/>
  <c r="AI260" i="1"/>
  <c r="AG260" i="1"/>
  <c r="AF260" i="1"/>
  <c r="AD260" i="1"/>
  <c r="AI259" i="1"/>
  <c r="AG259" i="1"/>
  <c r="AF259" i="1"/>
  <c r="AD259" i="1"/>
  <c r="AI258" i="1"/>
  <c r="AG258" i="1"/>
  <c r="AF258" i="1"/>
  <c r="AD258" i="1"/>
  <c r="AI257" i="1"/>
  <c r="AG257" i="1"/>
  <c r="AF257" i="1"/>
  <c r="AD257" i="1"/>
  <c r="AI256" i="1"/>
  <c r="AG256" i="1"/>
  <c r="AF256" i="1"/>
  <c r="AD256" i="1"/>
  <c r="AI255" i="1"/>
  <c r="AG255" i="1"/>
  <c r="AF255" i="1"/>
  <c r="AD255" i="1"/>
  <c r="AI254" i="1"/>
  <c r="AG254" i="1"/>
  <c r="AF254" i="1"/>
  <c r="AD254" i="1"/>
  <c r="AI253" i="1"/>
  <c r="AG253" i="1"/>
  <c r="AF253" i="1"/>
  <c r="AD253" i="1"/>
  <c r="AI252" i="1"/>
  <c r="AG252" i="1"/>
  <c r="AF252" i="1"/>
  <c r="AD252" i="1"/>
  <c r="AI251" i="1"/>
  <c r="AG251" i="1"/>
  <c r="AF251" i="1"/>
  <c r="AD251" i="1"/>
  <c r="AI250" i="1"/>
  <c r="AG250" i="1"/>
  <c r="AF250" i="1"/>
  <c r="AD250" i="1"/>
  <c r="AI249" i="1"/>
  <c r="AG249" i="1"/>
  <c r="AF249" i="1"/>
  <c r="AD249" i="1"/>
  <c r="AI248" i="1"/>
  <c r="AG248" i="1"/>
  <c r="AF248" i="1"/>
  <c r="AD248" i="1"/>
  <c r="AI247" i="1"/>
  <c r="AG247" i="1"/>
  <c r="AF247" i="1"/>
  <c r="AD247" i="1"/>
  <c r="AI246" i="1"/>
  <c r="AG246" i="1"/>
  <c r="AF246" i="1"/>
  <c r="AD246" i="1"/>
  <c r="AI245" i="1"/>
  <c r="AG245" i="1"/>
  <c r="AF245" i="1"/>
  <c r="AD245" i="1"/>
  <c r="AI244" i="1"/>
  <c r="AG244" i="1"/>
  <c r="AF244" i="1"/>
  <c r="AD244" i="1"/>
  <c r="AI243" i="1"/>
  <c r="AG243" i="1"/>
  <c r="AF243" i="1"/>
  <c r="AD243" i="1"/>
  <c r="AI242" i="1"/>
  <c r="AG242" i="1"/>
  <c r="AF242" i="1"/>
  <c r="AD242" i="1"/>
  <c r="AI241" i="1"/>
  <c r="AG241" i="1"/>
  <c r="AF241" i="1"/>
  <c r="AD241" i="1"/>
  <c r="AI240" i="1"/>
  <c r="AG240" i="1"/>
  <c r="AF240" i="1"/>
  <c r="AD240" i="1"/>
  <c r="AI239" i="1"/>
  <c r="AG239" i="1"/>
  <c r="AF239" i="1"/>
  <c r="AD239" i="1"/>
  <c r="AI238" i="1"/>
  <c r="AG238" i="1"/>
  <c r="AF238" i="1"/>
  <c r="AD238" i="1"/>
  <c r="AI237" i="1"/>
  <c r="AG237" i="1"/>
  <c r="AF237" i="1"/>
  <c r="AD237" i="1"/>
  <c r="AI236" i="1"/>
  <c r="AG236" i="1"/>
  <c r="AF236" i="1"/>
  <c r="AD236" i="1"/>
  <c r="AI235" i="1"/>
  <c r="AG235" i="1"/>
  <c r="AF235" i="1"/>
  <c r="AD235" i="1"/>
  <c r="AI234" i="1"/>
  <c r="AG234" i="1"/>
  <c r="AF234" i="1"/>
  <c r="AD234" i="1"/>
  <c r="AI233" i="1"/>
  <c r="AG233" i="1"/>
  <c r="AF233" i="1"/>
  <c r="AD233" i="1"/>
  <c r="AI232" i="1"/>
  <c r="AG232" i="1"/>
  <c r="AF232" i="1"/>
  <c r="AD232" i="1"/>
  <c r="AI231" i="1"/>
  <c r="AG231" i="1"/>
  <c r="AF231" i="1"/>
  <c r="AD231" i="1"/>
  <c r="AI230" i="1"/>
  <c r="AG230" i="1"/>
  <c r="AF230" i="1"/>
  <c r="AD230" i="1"/>
  <c r="AI229" i="1"/>
  <c r="AG229" i="1"/>
  <c r="AF229" i="1"/>
  <c r="AD229" i="1"/>
  <c r="AI228" i="1"/>
  <c r="AG228" i="1"/>
  <c r="AF228" i="1"/>
  <c r="AD228" i="1"/>
  <c r="AI227" i="1"/>
  <c r="AG227" i="1"/>
  <c r="AF227" i="1"/>
  <c r="AD227" i="1"/>
  <c r="AI226" i="1"/>
  <c r="AG226" i="1"/>
  <c r="AF226" i="1"/>
  <c r="AD226" i="1"/>
  <c r="AI225" i="1"/>
  <c r="AG225" i="1"/>
  <c r="AF225" i="1"/>
  <c r="AD225" i="1"/>
  <c r="AI224" i="1"/>
  <c r="AG224" i="1"/>
  <c r="AF224" i="1"/>
  <c r="AD224" i="1"/>
  <c r="AI223" i="1"/>
  <c r="AG223" i="1"/>
  <c r="AF223" i="1"/>
  <c r="AD223" i="1"/>
  <c r="AI222" i="1"/>
  <c r="AG222" i="1"/>
  <c r="AF222" i="1"/>
  <c r="AD222" i="1"/>
  <c r="AI221" i="1"/>
  <c r="AG221" i="1"/>
  <c r="AF221" i="1"/>
  <c r="AD221" i="1"/>
  <c r="AI220" i="1"/>
  <c r="AG220" i="1"/>
  <c r="AF220" i="1"/>
  <c r="AD220" i="1"/>
  <c r="AI219" i="1"/>
  <c r="AG219" i="1"/>
  <c r="AF219" i="1"/>
  <c r="AD219" i="1"/>
  <c r="AI218" i="1"/>
  <c r="AG218" i="1"/>
  <c r="AF218" i="1"/>
  <c r="AD218" i="1"/>
  <c r="AI217" i="1"/>
  <c r="AG217" i="1"/>
  <c r="AF217" i="1"/>
  <c r="AD217" i="1"/>
  <c r="AI216" i="1"/>
  <c r="AG216" i="1"/>
  <c r="AF216" i="1"/>
  <c r="AD216" i="1"/>
  <c r="AI215" i="1"/>
  <c r="AG215" i="1"/>
  <c r="AF215" i="1"/>
  <c r="AD215" i="1"/>
  <c r="AI214" i="1"/>
  <c r="AG214" i="1"/>
  <c r="AF214" i="1"/>
  <c r="AD214" i="1"/>
  <c r="AI213" i="1"/>
  <c r="AG213" i="1"/>
  <c r="AF213" i="1"/>
  <c r="AD213" i="1"/>
  <c r="AI212" i="1"/>
  <c r="AG212" i="1"/>
  <c r="AF212" i="1"/>
  <c r="AD212" i="1"/>
  <c r="AI211" i="1"/>
  <c r="AG211" i="1"/>
  <c r="AF211" i="1"/>
  <c r="AD211" i="1"/>
  <c r="AI210" i="1"/>
  <c r="AG210" i="1"/>
  <c r="AF210" i="1"/>
  <c r="AD210" i="1"/>
  <c r="AI209" i="1"/>
  <c r="AG209" i="1"/>
  <c r="AF209" i="1"/>
  <c r="AD209" i="1"/>
  <c r="AI208" i="1"/>
  <c r="AG208" i="1"/>
  <c r="AF208" i="1"/>
  <c r="AD208" i="1"/>
  <c r="AI207" i="1"/>
  <c r="AG207" i="1"/>
  <c r="AF207" i="1"/>
  <c r="AD207" i="1"/>
  <c r="AI206" i="1"/>
  <c r="AG206" i="1"/>
  <c r="AF206" i="1"/>
  <c r="AD206" i="1"/>
  <c r="AI205" i="1"/>
  <c r="AG205" i="1"/>
  <c r="AF205" i="1"/>
  <c r="AD205" i="1"/>
  <c r="AI204" i="1"/>
  <c r="AG204" i="1"/>
  <c r="AF204" i="1"/>
  <c r="AD204" i="1"/>
  <c r="AI203" i="1"/>
  <c r="AG203" i="1"/>
  <c r="AF203" i="1"/>
  <c r="AD203" i="1"/>
  <c r="AI202" i="1"/>
  <c r="AG202" i="1"/>
  <c r="AF202" i="1"/>
  <c r="AD202" i="1"/>
  <c r="AI201" i="1"/>
  <c r="AG201" i="1"/>
  <c r="AF201" i="1"/>
  <c r="AD201" i="1"/>
  <c r="AI200" i="1"/>
  <c r="AG200" i="1"/>
  <c r="AF200" i="1"/>
  <c r="AD200" i="1"/>
  <c r="AI199" i="1"/>
  <c r="AG199" i="1"/>
  <c r="AF199" i="1"/>
  <c r="AD199" i="1"/>
  <c r="AI198" i="1"/>
  <c r="AG198" i="1"/>
  <c r="AF198" i="1"/>
  <c r="AD198" i="1"/>
  <c r="AI197" i="1"/>
  <c r="AG197" i="1"/>
  <c r="AF197" i="1"/>
  <c r="AD197" i="1"/>
  <c r="AI196" i="1"/>
  <c r="AG196" i="1"/>
  <c r="AF196" i="1"/>
  <c r="AD196" i="1"/>
  <c r="AI195" i="1"/>
  <c r="AG195" i="1"/>
  <c r="AF195" i="1"/>
  <c r="AD195" i="1"/>
  <c r="AI194" i="1"/>
  <c r="AG194" i="1"/>
  <c r="AF194" i="1"/>
  <c r="AD194" i="1"/>
  <c r="AI193" i="1"/>
  <c r="AG193" i="1"/>
  <c r="AF193" i="1"/>
  <c r="AD193" i="1"/>
  <c r="AI192" i="1"/>
  <c r="AG192" i="1"/>
  <c r="AF192" i="1"/>
  <c r="AD192" i="1"/>
  <c r="AI191" i="1"/>
  <c r="AG191" i="1"/>
  <c r="AF191" i="1"/>
  <c r="AD191" i="1"/>
  <c r="AI190" i="1"/>
  <c r="AG190" i="1"/>
  <c r="AF190" i="1"/>
  <c r="AD190" i="1"/>
  <c r="AI189" i="1"/>
  <c r="AG189" i="1"/>
  <c r="AF189" i="1"/>
  <c r="AD189" i="1"/>
  <c r="AI188" i="1"/>
  <c r="AG188" i="1"/>
  <c r="AF188" i="1"/>
  <c r="AD188" i="1"/>
  <c r="AI187" i="1"/>
  <c r="AG187" i="1"/>
  <c r="AF187" i="1"/>
  <c r="AD187" i="1"/>
  <c r="AI186" i="1"/>
  <c r="AG186" i="1"/>
  <c r="AF186" i="1"/>
  <c r="AD186" i="1"/>
  <c r="AI185" i="1"/>
  <c r="AG185" i="1"/>
  <c r="AF185" i="1"/>
  <c r="AD185" i="1"/>
  <c r="AI184" i="1"/>
  <c r="AG184" i="1"/>
  <c r="AF184" i="1"/>
  <c r="AD184" i="1"/>
  <c r="AI183" i="1"/>
  <c r="AG183" i="1"/>
  <c r="AF183" i="1"/>
  <c r="AD183" i="1"/>
  <c r="AI182" i="1"/>
  <c r="AG182" i="1"/>
  <c r="AF182" i="1"/>
  <c r="AD182" i="1"/>
  <c r="AI181" i="1"/>
  <c r="AG181" i="1"/>
  <c r="AF181" i="1"/>
  <c r="AD181" i="1"/>
  <c r="AI180" i="1"/>
  <c r="AG180" i="1"/>
  <c r="AF180" i="1"/>
  <c r="AD180" i="1"/>
  <c r="AI179" i="1"/>
  <c r="AG179" i="1"/>
  <c r="AF179" i="1"/>
  <c r="AD179" i="1"/>
  <c r="AI178" i="1"/>
  <c r="AG178" i="1"/>
  <c r="AF178" i="1"/>
  <c r="AD178" i="1"/>
  <c r="AI177" i="1"/>
  <c r="AG177" i="1"/>
  <c r="AF177" i="1"/>
  <c r="AD177" i="1"/>
  <c r="AI176" i="1"/>
  <c r="AG176" i="1"/>
  <c r="AF176" i="1"/>
  <c r="AD176" i="1"/>
  <c r="AI175" i="1"/>
  <c r="AG175" i="1"/>
  <c r="AF175" i="1"/>
  <c r="AD175" i="1"/>
  <c r="AI174" i="1"/>
  <c r="AG174" i="1"/>
  <c r="AF174" i="1"/>
  <c r="AD174" i="1"/>
  <c r="AI173" i="1"/>
  <c r="AG173" i="1"/>
  <c r="AF173" i="1"/>
  <c r="AD173" i="1"/>
  <c r="AI172" i="1"/>
  <c r="AG172" i="1"/>
  <c r="AF172" i="1"/>
  <c r="AD172" i="1"/>
  <c r="AI171" i="1"/>
  <c r="AG171" i="1"/>
  <c r="AF171" i="1"/>
  <c r="AD171" i="1"/>
  <c r="AI170" i="1"/>
  <c r="AG170" i="1"/>
  <c r="AF170" i="1"/>
  <c r="AD170" i="1"/>
  <c r="AI169" i="1"/>
  <c r="AG169" i="1"/>
  <c r="AF169" i="1"/>
  <c r="AD169" i="1"/>
  <c r="AI168" i="1"/>
  <c r="AG168" i="1"/>
  <c r="AF168" i="1"/>
  <c r="AD168" i="1"/>
  <c r="AI167" i="1"/>
  <c r="AG167" i="1"/>
  <c r="AF167" i="1"/>
  <c r="AD167" i="1"/>
  <c r="AI166" i="1"/>
  <c r="AG166" i="1"/>
  <c r="AF166" i="1"/>
  <c r="AD166" i="1"/>
  <c r="AI165" i="1"/>
  <c r="AG165" i="1"/>
  <c r="AF165" i="1"/>
  <c r="AD165" i="1"/>
  <c r="AI164" i="1"/>
  <c r="AG164" i="1"/>
  <c r="AF164" i="1"/>
  <c r="AD164" i="1"/>
  <c r="AI163" i="1"/>
  <c r="AG163" i="1"/>
  <c r="AF163" i="1"/>
  <c r="AD163" i="1"/>
  <c r="AI162" i="1"/>
  <c r="AG162" i="1"/>
  <c r="AF162" i="1"/>
  <c r="AD162" i="1"/>
  <c r="AI161" i="1"/>
  <c r="AG161" i="1"/>
  <c r="AF161" i="1"/>
  <c r="AD161" i="1"/>
  <c r="AI160" i="1"/>
  <c r="AG160" i="1"/>
  <c r="AF160" i="1"/>
  <c r="AD160" i="1"/>
  <c r="AI159" i="1"/>
  <c r="AG159" i="1"/>
  <c r="AF159" i="1"/>
  <c r="AD159" i="1"/>
  <c r="AI158" i="1"/>
  <c r="AG158" i="1"/>
  <c r="AF158" i="1"/>
  <c r="AD158" i="1"/>
  <c r="AI157" i="1"/>
  <c r="AG157" i="1"/>
  <c r="AF157" i="1"/>
  <c r="AD157" i="1"/>
  <c r="AI156" i="1"/>
  <c r="AG156" i="1"/>
  <c r="AF156" i="1"/>
  <c r="AD156" i="1"/>
  <c r="AI155" i="1"/>
  <c r="AG155" i="1"/>
  <c r="AF155" i="1"/>
  <c r="AD155" i="1"/>
  <c r="AI154" i="1"/>
  <c r="AG154" i="1"/>
  <c r="AF154" i="1"/>
  <c r="AD154" i="1"/>
  <c r="AI153" i="1"/>
  <c r="AG153" i="1"/>
  <c r="AF153" i="1"/>
  <c r="AD153" i="1"/>
  <c r="AI152" i="1"/>
  <c r="AG152" i="1"/>
  <c r="AF152" i="1"/>
  <c r="AD152" i="1"/>
  <c r="AI151" i="1"/>
  <c r="AG151" i="1"/>
  <c r="AF151" i="1"/>
  <c r="AD151" i="1"/>
  <c r="AI150" i="1"/>
  <c r="AG150" i="1"/>
  <c r="AF150" i="1"/>
  <c r="AD150" i="1"/>
  <c r="AI149" i="1"/>
  <c r="AG149" i="1"/>
  <c r="AF149" i="1"/>
  <c r="AD149" i="1"/>
  <c r="AI148" i="1"/>
  <c r="AG148" i="1"/>
  <c r="AF148" i="1"/>
  <c r="AD148" i="1"/>
  <c r="AI147" i="1"/>
  <c r="AG147" i="1"/>
  <c r="AF147" i="1"/>
  <c r="AD147" i="1"/>
  <c r="AI146" i="1"/>
  <c r="AG146" i="1"/>
  <c r="AF146" i="1"/>
  <c r="AD146" i="1"/>
  <c r="AI145" i="1"/>
  <c r="AG145" i="1"/>
  <c r="AF145" i="1"/>
  <c r="AD145" i="1"/>
  <c r="AI144" i="1"/>
  <c r="AG144" i="1"/>
  <c r="AF144" i="1"/>
  <c r="AD144" i="1"/>
  <c r="AI143" i="1"/>
  <c r="AG143" i="1"/>
  <c r="AF143" i="1"/>
  <c r="AD143" i="1"/>
  <c r="AI142" i="1"/>
  <c r="AG142" i="1"/>
  <c r="AF142" i="1"/>
  <c r="AD142" i="1"/>
  <c r="AI141" i="1"/>
  <c r="AG141" i="1"/>
  <c r="AF141" i="1"/>
  <c r="AD141" i="1"/>
  <c r="AI140" i="1"/>
  <c r="AG140" i="1"/>
  <c r="AF140" i="1"/>
  <c r="AD140" i="1"/>
  <c r="AI139" i="1"/>
  <c r="AG139" i="1"/>
  <c r="AF139" i="1"/>
  <c r="AD139" i="1"/>
  <c r="AI138" i="1"/>
  <c r="AG138" i="1"/>
  <c r="AF138" i="1"/>
  <c r="AD138" i="1"/>
  <c r="AI137" i="1"/>
  <c r="AG137" i="1"/>
  <c r="AF137" i="1"/>
  <c r="AD137" i="1"/>
  <c r="AI136" i="1"/>
  <c r="AG136" i="1"/>
  <c r="AF136" i="1"/>
  <c r="AD136" i="1"/>
  <c r="AI135" i="1"/>
  <c r="AG135" i="1"/>
  <c r="AF135" i="1"/>
  <c r="AD135" i="1"/>
  <c r="AI134" i="1"/>
  <c r="AG134" i="1"/>
  <c r="AF134" i="1"/>
  <c r="AD134" i="1"/>
  <c r="AI133" i="1"/>
  <c r="AG133" i="1"/>
  <c r="AF133" i="1"/>
  <c r="AD133" i="1"/>
  <c r="AI132" i="1"/>
  <c r="AG132" i="1"/>
  <c r="AF132" i="1"/>
  <c r="AD132" i="1"/>
  <c r="AI131" i="1"/>
  <c r="AG131" i="1"/>
  <c r="AF131" i="1"/>
  <c r="AD131" i="1"/>
  <c r="AI130" i="1"/>
  <c r="AG130" i="1"/>
  <c r="AF130" i="1"/>
  <c r="AD130" i="1"/>
  <c r="AI129" i="1"/>
  <c r="AG129" i="1"/>
  <c r="AF129" i="1"/>
  <c r="AD129" i="1"/>
  <c r="AI128" i="1"/>
  <c r="AG128" i="1"/>
  <c r="AF128" i="1"/>
  <c r="AD128" i="1"/>
  <c r="AI127" i="1"/>
  <c r="AG127" i="1"/>
  <c r="AF127" i="1"/>
  <c r="AD127" i="1"/>
  <c r="AI126" i="1"/>
  <c r="AG126" i="1"/>
  <c r="AF126" i="1"/>
  <c r="AD126" i="1"/>
  <c r="AI125" i="1"/>
  <c r="AG125" i="1"/>
  <c r="AF125" i="1"/>
  <c r="AD125" i="1"/>
  <c r="AI124" i="1"/>
  <c r="AG124" i="1"/>
  <c r="AF124" i="1"/>
  <c r="AD124" i="1"/>
  <c r="AI123" i="1"/>
  <c r="AG123" i="1"/>
  <c r="AF123" i="1"/>
  <c r="AD123" i="1"/>
  <c r="AI122" i="1"/>
  <c r="AG122" i="1"/>
  <c r="AF122" i="1"/>
  <c r="AD122" i="1"/>
  <c r="AI121" i="1"/>
  <c r="AG121" i="1"/>
  <c r="AF121" i="1"/>
  <c r="AD121" i="1"/>
  <c r="AI120" i="1"/>
  <c r="AG120" i="1"/>
  <c r="AF120" i="1"/>
  <c r="AD120" i="1"/>
  <c r="AI119" i="1"/>
  <c r="AG119" i="1"/>
  <c r="AF119" i="1"/>
  <c r="AD119" i="1"/>
  <c r="AI118" i="1"/>
  <c r="AG118" i="1"/>
  <c r="AF118" i="1"/>
  <c r="AD118" i="1"/>
  <c r="AI117" i="1"/>
  <c r="AG117" i="1"/>
  <c r="AF117" i="1"/>
  <c r="AD117" i="1"/>
  <c r="AI116" i="1"/>
  <c r="AG116" i="1"/>
  <c r="AF116" i="1"/>
  <c r="AD116" i="1"/>
  <c r="AI115" i="1"/>
  <c r="AG115" i="1"/>
  <c r="AF115" i="1"/>
  <c r="AD115" i="1"/>
  <c r="AI114" i="1"/>
  <c r="AG114" i="1"/>
  <c r="AF114" i="1"/>
  <c r="AD114" i="1"/>
  <c r="AI113" i="1"/>
  <c r="AG113" i="1"/>
  <c r="AF113" i="1"/>
  <c r="AD113" i="1"/>
  <c r="AI112" i="1"/>
  <c r="AG112" i="1"/>
  <c r="AF112" i="1"/>
  <c r="AD112" i="1"/>
  <c r="AI111" i="1"/>
  <c r="AG111" i="1"/>
  <c r="AF111" i="1"/>
  <c r="AD111" i="1"/>
  <c r="AI110" i="1"/>
  <c r="AG110" i="1"/>
  <c r="AF110" i="1"/>
  <c r="AD110" i="1"/>
  <c r="AI109" i="1"/>
  <c r="AG109" i="1"/>
  <c r="AF109" i="1"/>
  <c r="AD109" i="1"/>
  <c r="AI108" i="1"/>
  <c r="AG108" i="1"/>
  <c r="AF108" i="1"/>
  <c r="AD108" i="1"/>
  <c r="AI107" i="1"/>
  <c r="AG107" i="1"/>
  <c r="AF107" i="1"/>
  <c r="AD107" i="1"/>
  <c r="AI106" i="1"/>
  <c r="AG106" i="1"/>
  <c r="AF106" i="1"/>
  <c r="AD106" i="1"/>
  <c r="AI105" i="1"/>
  <c r="AG105" i="1"/>
  <c r="AF105" i="1"/>
  <c r="AD105" i="1"/>
  <c r="AI104" i="1"/>
  <c r="AG104" i="1"/>
  <c r="AF104" i="1"/>
  <c r="AD104" i="1"/>
  <c r="AI103" i="1"/>
  <c r="AG103" i="1"/>
  <c r="AF103" i="1"/>
  <c r="AD103" i="1"/>
  <c r="AI102" i="1"/>
  <c r="AG102" i="1"/>
  <c r="AF102" i="1"/>
  <c r="AD102" i="1"/>
  <c r="AI101" i="1"/>
  <c r="AG101" i="1"/>
  <c r="AF101" i="1"/>
  <c r="AD101" i="1"/>
  <c r="AI100" i="1"/>
  <c r="AG100" i="1"/>
  <c r="AF100" i="1"/>
  <c r="AD100" i="1"/>
  <c r="AI99" i="1"/>
  <c r="AG99" i="1"/>
  <c r="AF99" i="1"/>
  <c r="AD99" i="1"/>
  <c r="AI98" i="1"/>
  <c r="AG98" i="1"/>
  <c r="AF98" i="1"/>
  <c r="AD98" i="1"/>
  <c r="AI97" i="1"/>
  <c r="AG97" i="1"/>
  <c r="AF97" i="1"/>
  <c r="AD97" i="1"/>
  <c r="AI96" i="1"/>
  <c r="AG96" i="1"/>
  <c r="AF96" i="1"/>
  <c r="AD96" i="1"/>
  <c r="AI95" i="1"/>
  <c r="AG95" i="1"/>
  <c r="AF95" i="1"/>
  <c r="AD95" i="1"/>
  <c r="AI94" i="1"/>
  <c r="AG94" i="1"/>
  <c r="AF94" i="1"/>
  <c r="AD94" i="1"/>
  <c r="AI93" i="1"/>
  <c r="AG93" i="1"/>
  <c r="AF93" i="1"/>
  <c r="AD93" i="1"/>
  <c r="AI92" i="1"/>
  <c r="AG92" i="1"/>
  <c r="AF92" i="1"/>
  <c r="AD92" i="1"/>
  <c r="AI91" i="1"/>
  <c r="AG91" i="1"/>
  <c r="AF91" i="1"/>
  <c r="AD91" i="1"/>
  <c r="AI90" i="1"/>
  <c r="AG90" i="1"/>
  <c r="AF90" i="1"/>
  <c r="AD90" i="1"/>
  <c r="AI89" i="1"/>
  <c r="AG89" i="1"/>
  <c r="AF89" i="1"/>
  <c r="AD89" i="1"/>
  <c r="AI88" i="1"/>
  <c r="AG88" i="1"/>
  <c r="AF88" i="1"/>
  <c r="AD88" i="1"/>
  <c r="AI87" i="1"/>
  <c r="AG87" i="1"/>
  <c r="AF87" i="1"/>
  <c r="AD87" i="1"/>
  <c r="AI86" i="1"/>
  <c r="AG86" i="1"/>
  <c r="AF86" i="1"/>
  <c r="AD86" i="1"/>
  <c r="AI85" i="1"/>
  <c r="AG85" i="1"/>
  <c r="AF85" i="1"/>
  <c r="AD85" i="1"/>
  <c r="AI84" i="1"/>
  <c r="AG84" i="1"/>
  <c r="AF84" i="1"/>
  <c r="AD84" i="1"/>
  <c r="AI83" i="1"/>
  <c r="AG83" i="1"/>
  <c r="AF83" i="1"/>
  <c r="AD83" i="1"/>
  <c r="AI82" i="1"/>
  <c r="AG82" i="1"/>
  <c r="AF82" i="1"/>
  <c r="AD82" i="1"/>
  <c r="AI81" i="1"/>
  <c r="AG81" i="1"/>
  <c r="AF81" i="1"/>
  <c r="AD81" i="1"/>
  <c r="AI80" i="1"/>
  <c r="AG80" i="1"/>
  <c r="AF80" i="1"/>
  <c r="AD80" i="1"/>
  <c r="AI79" i="1"/>
  <c r="AG79" i="1"/>
  <c r="AF79" i="1"/>
  <c r="AD79" i="1"/>
  <c r="AI78" i="1"/>
  <c r="AG78" i="1"/>
  <c r="AF78" i="1"/>
  <c r="AD78" i="1"/>
  <c r="AI77" i="1"/>
  <c r="AG77" i="1"/>
  <c r="AF77" i="1"/>
  <c r="AD77" i="1"/>
  <c r="AI76" i="1"/>
  <c r="AG76" i="1"/>
  <c r="AF76" i="1"/>
  <c r="AD76" i="1"/>
  <c r="AI75" i="1"/>
  <c r="AG75" i="1"/>
  <c r="AF75" i="1"/>
  <c r="AD75" i="1"/>
  <c r="AI74" i="1"/>
  <c r="AG74" i="1"/>
  <c r="AF74" i="1"/>
  <c r="AD74" i="1"/>
  <c r="AI73" i="1"/>
  <c r="AG73" i="1"/>
  <c r="AF73" i="1"/>
  <c r="AD73" i="1"/>
  <c r="AI72" i="1"/>
  <c r="AG72" i="1"/>
  <c r="AF72" i="1"/>
  <c r="AD72" i="1"/>
  <c r="AI71" i="1"/>
  <c r="AG71" i="1"/>
  <c r="AF71" i="1"/>
  <c r="AD71" i="1"/>
  <c r="AI70" i="1"/>
  <c r="AG70" i="1"/>
  <c r="AF70" i="1"/>
  <c r="AD70" i="1"/>
  <c r="AI69" i="1"/>
  <c r="AG69" i="1"/>
  <c r="AF69" i="1"/>
  <c r="AD69" i="1"/>
  <c r="AI68" i="1"/>
  <c r="AG68" i="1"/>
  <c r="AF68" i="1"/>
  <c r="AD68" i="1"/>
  <c r="AI67" i="1"/>
  <c r="AG67" i="1"/>
  <c r="AF67" i="1"/>
  <c r="AD67" i="1"/>
  <c r="AI66" i="1"/>
  <c r="AG66" i="1"/>
  <c r="AF66" i="1"/>
  <c r="AD66" i="1"/>
  <c r="AI65" i="1"/>
  <c r="AG65" i="1"/>
  <c r="AF65" i="1"/>
  <c r="AD65" i="1"/>
  <c r="AI64" i="1"/>
  <c r="AG64" i="1"/>
  <c r="AF64" i="1"/>
  <c r="AD64" i="1"/>
  <c r="AI63" i="1"/>
  <c r="AG63" i="1"/>
  <c r="AF63" i="1"/>
  <c r="AD63" i="1"/>
  <c r="AI62" i="1"/>
  <c r="AG62" i="1"/>
  <c r="AF62" i="1"/>
  <c r="AD62" i="1"/>
  <c r="AI61" i="1"/>
  <c r="AG61" i="1"/>
  <c r="AF61" i="1"/>
  <c r="AD61" i="1"/>
  <c r="AI60" i="1"/>
  <c r="AG60" i="1"/>
  <c r="AF60" i="1"/>
  <c r="AD60" i="1"/>
  <c r="AI59" i="1"/>
  <c r="AG59" i="1"/>
  <c r="AF59" i="1"/>
  <c r="AD59" i="1"/>
  <c r="AI58" i="1"/>
  <c r="AG58" i="1"/>
  <c r="AF58" i="1"/>
  <c r="AD58" i="1"/>
  <c r="AI57" i="1"/>
  <c r="AG57" i="1"/>
  <c r="AF57" i="1"/>
  <c r="AD57" i="1"/>
  <c r="AI56" i="1"/>
  <c r="AG56" i="1"/>
  <c r="AF56" i="1"/>
  <c r="AD56" i="1"/>
  <c r="AI55" i="1"/>
  <c r="AG55" i="1"/>
  <c r="AF55" i="1"/>
  <c r="AD55" i="1"/>
  <c r="AI54" i="1"/>
  <c r="AG54" i="1"/>
  <c r="AF54" i="1"/>
  <c r="AD54" i="1"/>
  <c r="AI53" i="1"/>
  <c r="AG53" i="1"/>
  <c r="AF53" i="1"/>
  <c r="AD53" i="1"/>
  <c r="AI52" i="1"/>
  <c r="AG52" i="1"/>
  <c r="AF52" i="1"/>
  <c r="AD52" i="1"/>
  <c r="AI51" i="1"/>
  <c r="AG51" i="1"/>
  <c r="AF51" i="1"/>
  <c r="AD51" i="1"/>
  <c r="AI50" i="1"/>
  <c r="AG50" i="1"/>
  <c r="AF50" i="1"/>
  <c r="AD50" i="1"/>
  <c r="AI49" i="1"/>
  <c r="AG49" i="1"/>
  <c r="AF49" i="1"/>
  <c r="AD49" i="1"/>
  <c r="AI48" i="1"/>
  <c r="AG48" i="1"/>
  <c r="AF48" i="1"/>
  <c r="AD48" i="1"/>
  <c r="AI47" i="1"/>
  <c r="AG47" i="1"/>
  <c r="AF47" i="1"/>
  <c r="AD47" i="1"/>
  <c r="AI46" i="1"/>
  <c r="AG46" i="1"/>
  <c r="AF46" i="1"/>
  <c r="AD46" i="1"/>
  <c r="AI45" i="1"/>
  <c r="AG45" i="1"/>
  <c r="AF45" i="1"/>
  <c r="AD45" i="1"/>
  <c r="AI44" i="1"/>
  <c r="AG44" i="1"/>
  <c r="AF44" i="1"/>
  <c r="AD44" i="1"/>
  <c r="AI43" i="1"/>
  <c r="AG43" i="1"/>
  <c r="AF43" i="1"/>
  <c r="AD43" i="1"/>
  <c r="AI42" i="1"/>
  <c r="AG42" i="1"/>
  <c r="AF42" i="1"/>
  <c r="AD42" i="1"/>
  <c r="AI41" i="1"/>
  <c r="AG41" i="1"/>
  <c r="AF41" i="1"/>
  <c r="AD41" i="1"/>
  <c r="AI40" i="1"/>
  <c r="AG40" i="1"/>
  <c r="AF40" i="1"/>
  <c r="AD40" i="1"/>
  <c r="AI39" i="1"/>
  <c r="AG39" i="1"/>
  <c r="AF39" i="1"/>
  <c r="AD39" i="1"/>
  <c r="AI38" i="1"/>
  <c r="AG38" i="1"/>
  <c r="AF38" i="1"/>
  <c r="AD38" i="1"/>
  <c r="AI37" i="1"/>
  <c r="AG37" i="1"/>
  <c r="AF37" i="1"/>
  <c r="AD37" i="1"/>
  <c r="AI36" i="1"/>
  <c r="AG36" i="1"/>
  <c r="AF36" i="1"/>
  <c r="AD36" i="1"/>
  <c r="AI35" i="1"/>
  <c r="AG35" i="1"/>
  <c r="AF35" i="1"/>
  <c r="AD35" i="1"/>
  <c r="AI34" i="1"/>
  <c r="AG34" i="1"/>
  <c r="AF34" i="1"/>
  <c r="AD34" i="1"/>
  <c r="AI33" i="1"/>
  <c r="AG33" i="1"/>
  <c r="AF33" i="1"/>
  <c r="AD33" i="1"/>
  <c r="AI32" i="1"/>
  <c r="AG32" i="1"/>
  <c r="AF32" i="1"/>
  <c r="AD32" i="1"/>
  <c r="AI31" i="1"/>
  <c r="AG31" i="1"/>
  <c r="AF31" i="1"/>
  <c r="AD31" i="1"/>
  <c r="AI30" i="1"/>
  <c r="AG30" i="1"/>
  <c r="AF30" i="1"/>
  <c r="AD30" i="1"/>
  <c r="AI29" i="1"/>
  <c r="AG29" i="1"/>
  <c r="AF29" i="1"/>
  <c r="AD29" i="1"/>
  <c r="AI28" i="1"/>
  <c r="AG28" i="1"/>
  <c r="AF28" i="1"/>
  <c r="AD28" i="1"/>
  <c r="AI27" i="1"/>
  <c r="AG27" i="1"/>
  <c r="AF27" i="1"/>
  <c r="AD27" i="1"/>
  <c r="AI26" i="1"/>
  <c r="AG26" i="1"/>
  <c r="AF26" i="1"/>
  <c r="AD26" i="1"/>
  <c r="AI25" i="1"/>
  <c r="AG25" i="1"/>
  <c r="AF25" i="1"/>
  <c r="AD25" i="1"/>
  <c r="AI24" i="1"/>
  <c r="AG24" i="1"/>
  <c r="AF24" i="1"/>
  <c r="AD24" i="1"/>
  <c r="AI23" i="1"/>
  <c r="AG23" i="1"/>
  <c r="AF23" i="1"/>
  <c r="AD23" i="1"/>
  <c r="AI22" i="1"/>
  <c r="AG22" i="1"/>
  <c r="AF22" i="1"/>
  <c r="AD22" i="1"/>
  <c r="AI21" i="1"/>
  <c r="AG21" i="1"/>
  <c r="AF21" i="1"/>
  <c r="AD21" i="1"/>
  <c r="AI20" i="1"/>
  <c r="AG20" i="1"/>
  <c r="AF20" i="1"/>
  <c r="AD20" i="1"/>
  <c r="AI19" i="1"/>
  <c r="AG19" i="1"/>
  <c r="AF19" i="1"/>
  <c r="AD19" i="1"/>
  <c r="AI18" i="1"/>
  <c r="AG18" i="1"/>
  <c r="AF18" i="1"/>
  <c r="AD18" i="1"/>
  <c r="AI17" i="1"/>
  <c r="AG17" i="1"/>
  <c r="AF17" i="1"/>
  <c r="AD17" i="1"/>
  <c r="AI16" i="1"/>
  <c r="AG16" i="1"/>
  <c r="AF16" i="1"/>
  <c r="AD16" i="1"/>
  <c r="AI15" i="1"/>
  <c r="AG15" i="1"/>
  <c r="AF15" i="1"/>
  <c r="AD15" i="1"/>
  <c r="AI14" i="1"/>
  <c r="AG14" i="1"/>
  <c r="AF14" i="1"/>
  <c r="AD14" i="1"/>
  <c r="AI13" i="1"/>
  <c r="AG13" i="1"/>
  <c r="AF13" i="1"/>
  <c r="AD13" i="1"/>
  <c r="AI12" i="1"/>
  <c r="AG12" i="1"/>
  <c r="AF12" i="1"/>
  <c r="AD12" i="1"/>
  <c r="AI11" i="1"/>
  <c r="AG11" i="1"/>
  <c r="AF11" i="1"/>
  <c r="AD11" i="1"/>
  <c r="AI10" i="1"/>
  <c r="AG10" i="1"/>
  <c r="AF10" i="1"/>
  <c r="AD10" i="1"/>
  <c r="AI9" i="1"/>
  <c r="AG9" i="1"/>
  <c r="AF9" i="1"/>
  <c r="AD9" i="1"/>
  <c r="AI8" i="1"/>
  <c r="AG8" i="1"/>
  <c r="AF8" i="1"/>
  <c r="AD8" i="1"/>
  <c r="AI7" i="1"/>
  <c r="AG7" i="1"/>
  <c r="AF7" i="1"/>
  <c r="AD7" i="1"/>
  <c r="AI6" i="1"/>
  <c r="AG6" i="1"/>
  <c r="AF6" i="1"/>
  <c r="AD6" i="1"/>
  <c r="AI5" i="1"/>
  <c r="AG5" i="1"/>
  <c r="AF5" i="1"/>
  <c r="AD5" i="1"/>
  <c r="AI4" i="1"/>
  <c r="AG4" i="1"/>
  <c r="AF4" i="1"/>
  <c r="AD4" i="1"/>
  <c r="AI3" i="1"/>
  <c r="AG3" i="1"/>
  <c r="AF3" i="1"/>
  <c r="AD3" i="1"/>
  <c r="AI2" i="1"/>
  <c r="AG2" i="1"/>
  <c r="AF2" i="1"/>
  <c r="AD2" i="1"/>
  <c r="AG1" i="1"/>
  <c r="AF1" i="1"/>
</calcChain>
</file>

<file path=xl/sharedStrings.xml><?xml version="1.0" encoding="utf-8"?>
<sst xmlns="http://schemas.openxmlformats.org/spreadsheetml/2006/main" count="23662" uniqueCount="4772">
  <si>
    <t>trkg_num</t>
  </si>
  <si>
    <t>Operator Name</t>
  </si>
  <si>
    <t>incident_date</t>
  </si>
  <si>
    <t>operator_num</t>
  </si>
  <si>
    <t>facility_type</t>
  </si>
  <si>
    <t>Spill_Desc</t>
  </si>
  <si>
    <t>county</t>
  </si>
  <si>
    <t>Root Cause</t>
  </si>
  <si>
    <t>Preventative Measure</t>
  </si>
  <si>
    <t>Root Cause Type</t>
  </si>
  <si>
    <t>Detailed Root Cause Type</t>
  </si>
  <si>
    <t>oil_spilled</t>
  </si>
  <si>
    <t>oil_recovered</t>
  </si>
  <si>
    <t>cond_spilled</t>
  </si>
  <si>
    <t>cond_recovered</t>
  </si>
  <si>
    <t>PW_spilled</t>
  </si>
  <si>
    <t>PW_recovered</t>
  </si>
  <si>
    <t>drilling_spilled</t>
  </si>
  <si>
    <t>drilling_recovered</t>
  </si>
  <si>
    <t>frac_spilled</t>
  </si>
  <si>
    <t>frac_recovered</t>
  </si>
  <si>
    <t>other_spilled</t>
  </si>
  <si>
    <t>other_recovered</t>
  </si>
  <si>
    <t>other_spilled_specify</t>
  </si>
  <si>
    <t>facility_status</t>
  </si>
  <si>
    <t>Basin</t>
  </si>
  <si>
    <t>Long</t>
  </si>
  <si>
    <t>Lat</t>
  </si>
  <si>
    <t>Metallic?</t>
  </si>
  <si>
    <t>Gathering?</t>
  </si>
  <si>
    <t>On Location?</t>
  </si>
  <si>
    <t>Fac or Loc ID</t>
  </si>
  <si>
    <t>PETRON DEVELOPMENT COMPANY</t>
  </si>
  <si>
    <t>WELL</t>
  </si>
  <si>
    <t>A backup restraint that keeps our drive head on our PC pumps from twisting broke.  This allowed the drive head to partially rotate.  That caused a crack in a 3 x 2 sedge in the flow line.  Steam was seen jetting from the crack (-20 degree temps vs. 110 degree water).  We immediately shut the well in and made repairs. Weather conditions this coming Monday (Jan. 5th) should allow us a better look at the ground situation.  However, we are confident we have the situation resolved.  The ground is frozen and any water produced from the break has evaporated. The well remains shut-in until we can determine the exact sequence that caused the failure.</t>
  </si>
  <si>
    <t>WASHINGTON</t>
  </si>
  <si>
    <t xml:space="preserve">A backup restraint that keeps our drive head on our PC pumps from twisting broke.  This allowed the drive head to partially rotate.  That caused a crack in a 3 x 2 sedge in the flow line.  Steam was seen jetting from the crack (-20 degree temps vs. 110 degree water).  We immediately shut the well in and made repairs. </t>
  </si>
  <si>
    <t>We replaced the restraining chain with a heavier chain.</t>
  </si>
  <si>
    <t>Pipe, Weld, or Joint Failure</t>
  </si>
  <si>
    <t>Pipe Stress</t>
  </si>
  <si>
    <t>NULL</t>
  </si>
  <si>
    <t>PIONEER NATURAL RESOURCES USA INC</t>
  </si>
  <si>
    <t>WATER GATHERING SYSTEM/LINE</t>
  </si>
  <si>
    <t>One inch valve on the waterline inside the meter house froze and broke, allowing approximately 20 bbls of produced water to spill out. Some water ran into the sediment trap and stopped there. Water also ran down the lease road into a sediment trap then into a bar ditch along the main road where it stopped. The well was shut off upon discovery so that repairs can be done.</t>
  </si>
  <si>
    <t>LAS ANIMAS</t>
  </si>
  <si>
    <t>The valve has been replaced and everything is operating normally.</t>
  </si>
  <si>
    <t>Natural Force Damage</t>
  </si>
  <si>
    <t>Valve Freeze</t>
  </si>
  <si>
    <t>DCP MIDSTREAM LP</t>
  </si>
  <si>
    <t>PIPELINE</t>
  </si>
  <si>
    <t>The release occurred as a result of a trenching machine's trenching wheel coming into contact with a below ground flow line.  When the trenching wheel came in contact with the flow line, approximately 3 barrels of condensate was released into the soil subsurface trenched excavation areal.  The flow line was shut in and a vac truck immediately mobilized to the location and removed approximately 2 barrels from the trenched area.  At this time it appears that the majority of the release was contained in the trench and there has been no impacts to groundwater.  Continued remediation activities are being scheduled to take place as soon as possible.</t>
  </si>
  <si>
    <t>WELD</t>
  </si>
  <si>
    <t xml:space="preserve">A ditcher struck an active DCP line when digging a trench for a new pipeline to be set for another company. </t>
  </si>
  <si>
    <t xml:space="preserve">More accurate line locates and more frequent flagging to ensure it is highly visible where the pipeline is. </t>
  </si>
  <si>
    <t>Line Strike</t>
  </si>
  <si>
    <t>BARRETT CORPORATION* BILL</t>
  </si>
  <si>
    <t>TANK BATTERY</t>
  </si>
  <si>
    <t>Incident still under investigation, however, preliminary investigation has indicated that the burner on the heater treater blew out and dump line froze.  Oil backed up into a vapor recovery tower and a pressure relief valve on the top of the tower was actuated.  Between 1 and 3 bbls of oil was released out of the top of the tower in a fine mist that covered and area approximately 125 yards long by 50 yards wide.</t>
  </si>
  <si>
    <t xml:space="preserve">Investigation has indicated that the burner on the heater treater blew out and dump line froze.  Oil backed up into a vapor recovery tower and a pressure relief valve on the top of the tower was actuated. </t>
  </si>
  <si>
    <t>Ensure all heaters are adequately shrouded and/or oriented to minimize the change that the burner will be blown out by high winds.</t>
  </si>
  <si>
    <t>Line Freeze</t>
  </si>
  <si>
    <t>PC well head torqued up and broke 2" line at flow tee.The well kept pumping and pumped aproximately 2000 bbls of produced water on location, and off NE side location. Water ran NE off the pad into a dry tributary of Chimney Canyon. Water was seen flowing into the dry Chimney Canyon confluence from the P&amp;A’d Lorencito 3-19-34-66 location, but water was not seeing flowing into Lorencito Canyon lower down Chimney Canyon at the county road crossing.</t>
  </si>
  <si>
    <t>PC well head torqued up for an unknown reason and broke 2" line at flow tee. The well kept pumping and pumped aproximately 2000 bbls of produced water spilled out.</t>
  </si>
  <si>
    <t>The old corroded 2" pipe at the wellhead has been replaced and the well is back to operating normally and the water going to surface discharge at Outfall 076 end of pipe.</t>
  </si>
  <si>
    <t>XTO ENERGY INC</t>
  </si>
  <si>
    <t>Isolation valve ruptured due to freeze.  Line was isolated and all contributing wells were shut in.  No water was recoved.</t>
  </si>
  <si>
    <t>A block valve on a dischargeable water line froze, resulting in a release of dischargeable water.</t>
  </si>
  <si>
    <t>It is procedure to make sure all discharge points are open and free from freeze during winter months.</t>
  </si>
  <si>
    <t>OMIMEX PETROLEUM INC</t>
  </si>
  <si>
    <t>FLOWLINE</t>
  </si>
  <si>
    <t>Flowline rupture at a gas well.   Well shut-in.  We used a vac truck to remove production water.  Frozen production water was placed in open swab tank.   Once frozen production water thaws.  The water will be transported to our SWD well.</t>
  </si>
  <si>
    <t>YUMA</t>
  </si>
  <si>
    <t>Unknown</t>
  </si>
  <si>
    <t>CHEVRON USA INC</t>
  </si>
  <si>
    <t>Thursday (01-08-2015) at approximately 2:47 PM a leak occurred on an on a 3" coated steel injection line at AC McLaughlin 23. Approximately 50.4BBLs of produced water was released. The lateral valve was shut in immediately upon detection.  Vacuum truck recovered an estimated 40 BBLs. The affected has been water washed and soil samples will be taken.</t>
  </si>
  <si>
    <t>RIO BLANCO</t>
  </si>
  <si>
    <t>Lease Operator found 2" ball vale on water line open, water ran off location down to the county road. It did not reach waters of the State. Incident is still under investigation.</t>
  </si>
  <si>
    <t>Lack of communication among Lease Operators before time off.</t>
  </si>
  <si>
    <t xml:space="preserve">Valve has been closed and Lease Operators spoken to about communicating better. </t>
  </si>
  <si>
    <t>Incorrect Operation</t>
  </si>
  <si>
    <t>Valve Misalignment</t>
  </si>
  <si>
    <t>Saturday, (01-10-2015) at approximately 8:25 AM a produced water leak occurred on the lateral injection line to FV Larson 20. Approximately 100.8 BBLs of produced water was released. The wells and lateral valve was shut in immediately upon detection.  Vacuum truck recovered an estimated 75 BBLs. The affected will be water washed and soil samples will be taken.</t>
  </si>
  <si>
    <t>NOBLE ENERGY INC</t>
  </si>
  <si>
    <t>A pressure test was conducted on the flowline associated with the Victor C 29-10 well.  Results indicated a loss of pressure and a leak.  The area was uncovered and impacted soil above COGCC Table 910-1 standards was discovered.  An excavation will be scheduled and the production equipment will remain shut in.</t>
  </si>
  <si>
    <t>The flowline developed a leak</t>
  </si>
  <si>
    <t>the flowline will be repaired</t>
  </si>
  <si>
    <t>The spill was discovered in the morning at the surface next to the meter shed. The well was shut in immediately. There was no standing water to be recovered.  Water was seeped into the sand. The area of the flow line was excavated and flow line was repaired.</t>
  </si>
  <si>
    <t>FOUNDATION ENERGY MANAGEMENT LLC</t>
  </si>
  <si>
    <t>A broken valve can was discovered on the Davis Canyon pipeline, approximately 15 barrels of water was released from the line and ran about 60' down the road in front of the Columbine Springs 13C-14 location. The pumper shut-in the wells to the pipeline and constructed an earthen berm to contain the release. A vac truck was dispatched on 1/20 to vac up the fluid on the surface.</t>
  </si>
  <si>
    <t>A PVC blade hit a buried water line along the edge of the road just west of the Marquez 41-32 location yesterday. A lease operator was in the area and was able to isolate the spill quickly. Approximately 1 bbl of produced water spilled out and ran east along the roadside for 75' before coming to a stop. The line has already been repaired and is back to operating normally.</t>
  </si>
  <si>
    <t>A PVC blade hit a buried water line along the edge of the road</t>
  </si>
  <si>
    <t>The water line has been repaired and is back to operting normally.</t>
  </si>
  <si>
    <t>Other Outside Force Damage</t>
  </si>
  <si>
    <t>CRIMSON EXPLORATION OPERATING INC</t>
  </si>
  <si>
    <t>While conducting shallow excavation inside the tank battery berm to address a surface release (Document #s 400773673, 400777854), historical petroleum hydrocarbon impacts were encountered at approximately 6 inches below ground surface.  There was no indication that any lines, tanks, or valves were leaking. All associated fittings were tight. The volume of the release is unknown. A topographic Site Location Map is provided as Figure 1.</t>
  </si>
  <si>
    <t>ELBERT</t>
  </si>
  <si>
    <t>x</t>
  </si>
  <si>
    <t>While conducting shallow excavation inside the tank battery berm to address a surface release (Document #s 400773673, 400777854), historical petroleum hydrocarbon impacts were encountered at approximately 6 inches below ground surface.  There was no indication that any lines, tanks or valves were leaking. All associated fittings were tight. The volume of the release is unknown.</t>
  </si>
  <si>
    <t xml:space="preserve">The facility will be rebuilt with new piping. </t>
  </si>
  <si>
    <t>WARD PETROLEUM CORPORATION</t>
  </si>
  <si>
    <t>Pumper noticed well had not produced for past two days, but polish rod was not hot. Walked around area and noticed spill on surface due to split in flowline. Flowline was test 1 month ago. Immediately shut well in and ordered backhoe to build temporary berm to keep spill from navigating further. Estimated 15 bbl release from pumper. Theoretical release for last two days is 8 bbl of oil. Will assess location with BLM, COGCC, and forestry service to properly remediate spill.</t>
  </si>
  <si>
    <t xml:space="preserve">It is believed that during a routine hot oiling of the production flow line to clear it of paraffin that the hot oiler exceeded the specified maximum pressure of 80psi;This caused the flow line to split. Since the line was being cleared of paraffin, the corresponding pressure drop most likely looked like the paraffin had started moving towards the production battery, rather than leaking. </t>
  </si>
  <si>
    <t>Flow lines are tested yearly to determine their ability to operate. A replacement section will be added to the line and the line will be tested 80% above past tests to ensure function.</t>
  </si>
  <si>
    <t>Overpressure</t>
  </si>
  <si>
    <t>AUGUSTUS ENERGY RESOURCES LLC</t>
  </si>
  <si>
    <t>The water line at the surface riser froze and created a small split near the Well head.  Estimated between 10 &amp; 20 bbls.  No surface water to recover.  Water line valve was shut off and broken pipe was replaced with a new piece of pipe.  Soil samples have been taken and sent to lab for analysis and treatment will be determined on out come of analyses.  The size of the line leak wsa approximately 18" and 96' long.  See attached hand drawn map for details.  3 Soil samples were taken, 1 at wellhead, one east of wellhead lat 40.07738/Lon -102.54639 and one at end of affected area by lease road lat 40.07732/Lat -102.54605.</t>
  </si>
  <si>
    <t>BAYSWATER EXPLORATION AND PRODUCTION LLC</t>
  </si>
  <si>
    <t>A produced water release was found this morning on our Kaiser 17, 41, &amp; 42-10 tank battery.  The leak was in the dumpline in between the separator and the produced water tank.   We estimate, at the most, one barrel of produced water was released.  We are vacc’ing out the water from about a 26 inch diameter pot hole today.  Once the water is removed, we will clean the soil and take soil samples for submittal.   The pipeline will be replaced with a new pipe today or tomorrow.</t>
  </si>
  <si>
    <t>A leak in a flowline</t>
  </si>
  <si>
    <t>This leaking flowline has been replaced and will no longer leak.</t>
  </si>
  <si>
    <t>KERR MCGEE GATHERING LLC</t>
  </si>
  <si>
    <t>A release was discovered at the 38-0000-5569-6" pipeline when condensate was found surfacing above ground. The pipeline was immediately shut in and excavation activities commenced. Groundwater was encountered in the excavation area at approximately 20 feet below ground surface (bgs). A groundwater sample (GW01) was collected and submitted to Origins Laboratory in Denver, Colorado for analysis of benzene, toluene, ethylbenzene, and total xylenes (BTEX) by USEPA Method 8260B. Analytical results received on January 27, 2015 indicated benzene and total xylenes concentrations were in exceedance of applicable COGCC Table 910-1 groundwater standards. Groundwater analytical data is presented in the attached Table 1 and laboratory analytical report. Site investigation activities are on-going and will be summarized in a subsequent Supplemental Form 19.</t>
  </si>
  <si>
    <t>ADAMS</t>
  </si>
  <si>
    <t xml:space="preserve">Condensate was discovered surfacing on the ground above the buried pipeline. A corrosion hole in the line was discovered upon excavation activities. </t>
  </si>
  <si>
    <t xml:space="preserve">The production line was repaired and will be routinely tested for integrity. </t>
  </si>
  <si>
    <t>Corrosion</t>
  </si>
  <si>
    <t>Corrosion Type Unknown</t>
  </si>
  <si>
    <t>VANGUARD OPERATING LLC</t>
  </si>
  <si>
    <t>WELL PAD</t>
  </si>
  <si>
    <t>During routine maintenance activities, impacted soil was encountered on the eastern end of the tank battery. The visually impacted soil was encountered within the subsurface immediately around the dump line.  A third-party consultant collected multiple samples from the excavation and these samples were sent for laboratory analysis.  The excavated soils within the lined secondary containment were also sampled and analyzed.  Laboratory results indicated that all four sidewall samples were compliant with Table 910-1 Concentration Levels except for the samples collected from the base of the excavation and from the spoils pile.  Both of these samples exceeded the Concentration Levels for TPH.  Excavation activities continued to identify the vertical extent of of the TPH impact and additional samples were collected.  These analytical results are pending and additonal information will be provided in a supplemental submittal.</t>
  </si>
  <si>
    <t>GARFIELD</t>
  </si>
  <si>
    <t>During routine maintenance activities, impacted soil was encountered at the eastern end of the tank battery. Visually impacted soil was encountered within the subsurface immediately around the dump line. Potential corrosion issues with the dump line are likely the cause of the historic impacts. The 2014 pressure test data for this facility has been included as an attachment at the direction of COGCC staff.</t>
  </si>
  <si>
    <t xml:space="preserve">All dump lines will be replaced as a precautionary measure and sacrificial anodes will be installed on all new lines to address any potential corrosion issues in the future. </t>
  </si>
  <si>
    <t>Turned well back to production after a flowline repair and remediation project East of the Sooner 13-16 wellpad. Pumper returned to location the next day to discover a new flowline leak that had released approximately 2 bbls of water. A vac truck was dispatched immediately to vac up the fluids on the surface and a crew will be digging down to the flowline to determine cause of leak, repair and remediate contaminated soil per COGCC regs.</t>
  </si>
  <si>
    <t>Flowline leaked after initial repair and test. Working to repair and re-test before turning the well back online.</t>
  </si>
  <si>
    <t>Frequently testing our flowlines to ensure no leaks or corrosion.</t>
  </si>
  <si>
    <t>GAS GATHERING SYSTEM</t>
  </si>
  <si>
    <t>A release originating from an underground pipeline occured on the Tampa Compressor Station owned by DCP Midstream.  The release has believed to have been stopped and soil remediation activities have begun.  An investigation is underway as to what may have caused the initial release.  More information will be provided on the 10 day follow-up report.</t>
  </si>
  <si>
    <t>On February 2, 2015 DCP was notified about a potential underground pipeline release located 1/4 mile southwest of the intersection of CR 18 and CR 21. Upon investigation it was determined that DCP had a 2'' field gathering line that was leaking. The liquids in the line were removed via vacuum truck. Current repair activities and remediation plans are being scheduled. The leak has stopped and no impacts to groundwater have been identifed at this time.</t>
  </si>
  <si>
    <t>K P KAUFFMAN COMPANY INC</t>
  </si>
  <si>
    <t>This is to notify of a 3 bbl oil and water spill that was discovered yesterday, February 3, 2015. At about 16:00 Encana notified K.P. Kauffman Company, Inc. (KPK) of a leak in or near Encana's dry retention pond. The leak appears to come from a pipe that Encana cut while building the retention pond. It was caused by a valve failure isolating the consolidation line and the cut line. Since the spill took place within Encana's fenced area, KPK was denied access to start cleanup; however, immediately upon discovery of the spill, Encana started digging out the contaminated soil and determined the extent of the contamination with visual inspection. KPK has now been granted access to the location and will take over the remediation operations. Based on flowline volumes and well production, it is estimated that 3 bbl of oil and produced water were spilled.</t>
  </si>
  <si>
    <t xml:space="preserve">The leak appears to come from a pipe that Encana cut while building the retention pond. It was caused by a valve failure isolating the consolidation line and the cut line. </t>
  </si>
  <si>
    <t xml:space="preserve">Following proper repairs to the damged flowline, the excavated area will be filled in with clean fill dirt. A new flow line outside the retention pond will be installed. </t>
  </si>
  <si>
    <t>Equipment Failure</t>
  </si>
  <si>
    <t>Valve Failure</t>
  </si>
  <si>
    <t>the Poly pipe fuse broke, valves where shut to isolate the water, no surface water to recover, poly fuse was repaired.  Size of area was approx 5' x 5'.  Soil samples have been taken and will be submitted on a supplemental form 19 when received.  As soon as analyses are received they will be reviewed and treated per the lab recommendations.  The location will be strawed to help hold the moisture.</t>
  </si>
  <si>
    <t>Poly Fitting or Fuse Failure</t>
  </si>
  <si>
    <t>GREAT WESTERN OPERATING COMPANY LLC</t>
  </si>
  <si>
    <t>915 pm Tues 02.03.15 a leak from a subsurface poly collector line was identified.  All wells had been shut in for well mitigations in the area so there was minimal pressure on the line.  Approximately 2 bbls of produced water with a skim of hydrocarbons was removed from the hole created by the leak.  Some liquid did migrate down the road and this was all picked up also.</t>
  </si>
  <si>
    <t>Subsurface collector line rupture.</t>
  </si>
  <si>
    <t>Approximately 2 barrels of produced water were removed from the hole created by the leak and the ruptured collector line was repaired.</t>
  </si>
  <si>
    <t>KERR MCGEE OIL &amp; GAS ONSHORE LP</t>
  </si>
  <si>
    <t>During deconstruction activities at the HSR-Charlene 2-36 tank battery, historical petroleum hydrocarbon impacts were encountered beneath the produced water sump.  There was no indication that the dump lines or the produced water tank were leaking.  The volume of the release is unknown.  Confirmation soil and groundwater samples were collected from the excavation and the analytical results and excavation details are provided below. A topographic Site Location Map showing the general location of the release is attached as Figure 1.</t>
  </si>
  <si>
    <t xml:space="preserve">During deconstruction activities at the HSR-Charlene 2-36 tank battery, historical petroleum hydrocarbon impacts were encountered beneath the produced water sump.  There was no indication that the dump lines or the produced water tank were leaking.  The volume of the release is unknown.  </t>
  </si>
  <si>
    <t>The tank battery was removed and the site was restored to it's pre-release grade.</t>
  </si>
  <si>
    <t>Gas buster on the SE corner of location froze and broke, allowing approximately 10 bbls of produced water to pool on location. Some water ran south off location and skirted along the toe of the hillside until coming to a stop in an open grassy area. The spill was isolated upon discovery and repairs are being done to the gas buster and water line.</t>
  </si>
  <si>
    <t>Gas buster on the SE corner of location froze and broke</t>
  </si>
  <si>
    <t>Gas buster and valve has been replaced and things are operating normally</t>
  </si>
  <si>
    <t>The flow line was pressure tested and a leak was discovered 30 feet from the well head.  All production equipment is shut in and an excavation is scheduled.</t>
  </si>
  <si>
    <t>During a pressure test of the flowline a section lost pressure</t>
  </si>
  <si>
    <t>The flowline will be repaired or replaced.</t>
  </si>
  <si>
    <t>Poly pipe broke, we believe it was caused by freezing and thawing as there was approx. a 3" split in the pipe.  We removed and replaced the broken piece.  The valve was shut to isolate the water, there was no surface water to recover.  Estimated bbls is 10-12.  The approx. dimension of the affected area is 20' by 30', 2 spots were sampled as well as a background area and the samples have been submitted for testing.  A supplemental form 19 will be submitted with soil analyses.</t>
  </si>
  <si>
    <t>It appears the fuse in the poly pipe broke.  The valves were shut to isolate the water.  An Electra fuse was used to repair/replace the broken fuse.  The size of the affected area is approx. 132' long and 12' wide.  2 Soil samples were taken from the affected area and 1 from the background.  Soil Analyses will be submitted on a Supplemental form 19 and we will reclaim the area based on the recommendations supplied with the Analyses.</t>
  </si>
  <si>
    <t>Monday (02-09-2015) at approximately 9:46 AM a produced water leak occurred on the lateral injection line to AC McLaughlin 93. Approximately 112.9 BBLs of produced water was released. The lateral valve was shut in immediately upon detection.  Vacuum truck recovered an estimated 100 BBLs. The affected area has been water washed and soil samples will be taken. Water ran into a dry erosion channel.</t>
  </si>
  <si>
    <t>Due to an inspection notice on the Causey 17 Wellhead indicating that stained soil existed and needed to be remediated, our foreman started the clean up and found a larger area of contamination.  He believes that some of this contamination is historical, and some is recent from a probable flowline leak.  He is currently investigating the cause of the leak and excavating the area to determine the extent of the contamination.</t>
  </si>
  <si>
    <t>Leak in the flowline</t>
  </si>
  <si>
    <t>Older flowlines were removed.  Current working flowline was vacc'ed out and pressure tested (see attached)  Connectors were also replaced.</t>
  </si>
  <si>
    <t>PDC ENERGY INC</t>
  </si>
  <si>
    <t>While completing construction activities at the Maxey 2, 33, 43, 44-24, 24D facility, historical impacts were encountered in the area of a flowline. Based on field interpretations, it appears that groundwater impacts are present.  Confirmation soil and groundwater samples will be collected.</t>
  </si>
  <si>
    <t>Historic impacts were discovered during construction activities.</t>
  </si>
  <si>
    <t xml:space="preserve">The flow line was replaced and will be routinely pressure tested. </t>
  </si>
  <si>
    <t>A release was discovered below the dump lines during battery reconstruction activities at the Wierman 43-7 (1) production facility. Approximately 20 cubic yards of impacted material were removed and transported to the Buffalo Ridge Landfill in Keenesburg, Colorado for disposal. Groundwater was encountered in the excavation area at approximately 3.5 feet below ground surface (bgs). A groundwater sample (GW01) was collected and submitted to Origins Laboratory in Denver, Colorado for analysis of benzene, toluene, ethylbenzene, and total xylenes (BTEX) by USEPA Method 8260B. Analytical results received on February 13, 2015 indicated benzene concentrations were in exceedance of applicable COGCC Table 910-1 standards. Excavation activities are on-going at this location and will be summarized in a subsequent Supplemental Form 19.</t>
  </si>
  <si>
    <t>During the replacement of the tank battery, hydrocarbon impacts were discovered along the dump line.</t>
  </si>
  <si>
    <t>The battery will be rebuilt with a geosynthetic liner, a poly drain line, and a double walled fiberglass produced water tank.</t>
  </si>
  <si>
    <t>Pipe on water vault malfunctioned and 69 bbls of produced water was unintentionally released.  Malfunction is currently under investigation.  7bbls were recovered while 62 bbls were released to ground surface.  A 3rd party environmental consultant was called to assess the impacts outside of the berm area.  Production equipment has been shut in.</t>
  </si>
  <si>
    <t>The produced water line malfunctioned and will be repaired and tested prior to being put back into production.</t>
  </si>
  <si>
    <t>The produced water line will be repaired</t>
  </si>
  <si>
    <t>The produced water line malfunctioned releasing 20 gallons of produced water to the groundsurface inside containment and an undetermined amount of produced water below groundsurface.  All production equipment has been shut in and a hydroexcavator is on location uncovering the flow lines.  Remediation options are being evaluated.  Site Location:  Sauer Econode F33</t>
  </si>
  <si>
    <t>The produced water line leading to the produced water vault from the separator developed a leak.  The portion of the line will be cut and replaced.  A pressure test will be conducted to ensure the repaired section holds pressure.</t>
  </si>
  <si>
    <t>The portinon of the line will be repaired.</t>
  </si>
  <si>
    <t>Bad Poly Fuse broke, isolation valves were shut.  There was no surface water, but we did have a vac truck suck the water from the line. Poly fuse was repaired.  Size of affected area was aprox. 38' long x 6' wide.  Soil samples were taken and have been sent to lab for analysis.  The area will be treated with Pelleted Grade gypsum, straw will be stitched to prevent erosion and depending on the soil analysis results will determine when area will be re-seeded.</t>
  </si>
  <si>
    <t>Above ground water gathering line had a small split in it next to the meter house. Approximately 1 bbl of produced water sprayed out on location and melted snow in the spray area. No water left location. The well was shut off upon discovery and will be restarted after repairs to the line have been completed.</t>
  </si>
  <si>
    <t xml:space="preserve">Above ground water gathering line froze and split next to the meter house. Approximately 1 bbl of produced water sprayed out on location and melted snow in the spray area. No water left location. </t>
  </si>
  <si>
    <t>The line has been repaired and the well is operating normally.</t>
  </si>
  <si>
    <t>MULL DRILLING COMPANY INC</t>
  </si>
  <si>
    <t>What happened:  Flowline failed.  How it was stopped:  Affected well was shut in.  Snow/Spilled Fluids were pushed into berm area.  Fresh water was heated to recover all free fluids.   Recovered:  Ten barrel of crude oil -- trucked to MUSF SWD holding tank stock tank.  Other:  Affected flowline - will be repaired/replaced as needed and then MIT'ed.  Stained soils will be washed with fresh water - all recovered fluids from wash up will be trucked to MUSF SWD holding tank.</t>
  </si>
  <si>
    <t>CHEYENNE</t>
  </si>
  <si>
    <t>A corrosive hole formed in the produced water line.  The produced water surfaced, all production equipment was shut in and an excavation of impacted soil was initiated.  Soil confirmation sampling will be collected by a third party environmental consultant.</t>
  </si>
  <si>
    <t>The produced water line developed a hole leading from the separator to the tank battery.</t>
  </si>
  <si>
    <t>The section of the produced water line will be replaced.  A pressure test will be conducted prior to turning the production equipment on.</t>
  </si>
  <si>
    <t>During production activities the produced water line running from the tank battery to the separator developed a leak and surfaced.  The production equipment was shut in and the flow line was uncovered.  Remediation options are being evaluated.</t>
  </si>
  <si>
    <t>The produced water line developed a leak</t>
  </si>
  <si>
    <t>The section will be replaced and pressure tested to ensure it has been repaired.</t>
  </si>
  <si>
    <t>On 11/26/2013 at approximately 10:42AM a water leak occurred on a 3” steel cement lined injection line.  Approximately 162.89 BBLs of brine water and 0 BBLs of oil were released.  The line was shut in immediately upon detection.  Vacuum trucks removed all of the free fluid; estimated recovery is approximately 160 BBLs of brine water was recovered.  The fluids that were picked up were taken to the truck unloading facility at the Main Water Plant for recycling. Soil samples will be taken.</t>
  </si>
  <si>
    <t>BOPCO LP</t>
  </si>
  <si>
    <t>Flowline rupture discovered 3/5/15 at 12:00. Exact location is being investigated however the water leg that leaked has been isolated from the rest of the field.  The rest of the water piping system was pressured up and tested.  The water leg from the YCF 3-45 remains shut in and isolated.  Approximate 416 bbls produced water was release, but due to frost/snow on ground, the water has not been identifed yet.  Plans to inject air through line to identify exact location of the leak are in progress.</t>
  </si>
  <si>
    <t xml:space="preserve">An employee closed the SWD flowline valve at the YCF 4-32 SW Tank Battery location; causing the line to pressure up and rupture at the edge of the YCF 3-45-1 location. </t>
  </si>
  <si>
    <t>Re-train all personal in proceedure to transfer produced water to the disposal wells.</t>
  </si>
  <si>
    <t>The hammer union was loose, Field supervisor feels the constant change in cold/warm weather caused the union to become loose.  The hammer union was tightened.  There was no surface water.  Lines were shut in to prevent more water from leaking until problem was found. Aprox. size of spill area is 40' wide by 50' long.  Soil samples have been taken and will be sent to the lab today.  Will submit analytical on a supplemental Form 19 as soon as received.  The area has been treated with Agricultural grade pelleted gypsum.  Location will be monitored for re-growth, erosion and weeds.  We will periodically check the EC levels and when we feel the gypsum has started to activate another soil sample will be taken to access the levels and will treat accordingly to the analysis results.</t>
  </si>
  <si>
    <t>On May 10th, 2015, soil staining was noticed just south of the intersection of CR 71 &amp; CR 16.  DCP immediately blew down the line and began excavating the contaminated area to locate the suspected leaking 10" low pressure line below.  A photo-ionization detector is being used onsite to determine the extent of contamination.  Once contaminated area is suspected to be delineated, DCP will submit soil samples to the lab before backfilling area with clean fill dirt.  More information will be included in the 10 day follow-up report.</t>
  </si>
  <si>
    <t>Pipeline Corrosion</t>
  </si>
  <si>
    <t>A hole developed in the flowline releasing crude oil and produced water.  All production equipment was shut in and an excavation will be scheduled.  Reichert 4 location.</t>
  </si>
  <si>
    <t xml:space="preserve">flowline developed a leak </t>
  </si>
  <si>
    <t>The flowline will be repaired or replaced</t>
  </si>
  <si>
    <t>A hole developed at the flowline for the Lindsay C33-20 location.  All production equipment was shut in and blown down.  An excavation will be scheduled.</t>
  </si>
  <si>
    <t>flowline leak detected</t>
  </si>
  <si>
    <t>the flowline will be replaced or repaired.</t>
  </si>
  <si>
    <t>CAERUS PICEANCE LLC</t>
  </si>
  <si>
    <t>After arriving on location, Caerus personnel discovered that a hammer union on the water line was leaking produced water. The well was immediately shut-in and the leaking component was repaired.</t>
  </si>
  <si>
    <t>After arriving on location, Caerus personnel discovered that a hammer union on the water line was leaking produced water.  The well was immediately shut in and the leaking component was repaired. Equipment leak was caused by pressure buildup due to a workover at an adjacent location that shares a water tank with the Westerbert 23-8. During the workover the water line was shut off to the tank, but the Westerbert 23-8 was not shut in.</t>
  </si>
  <si>
    <t xml:space="preserve">Caerus will discuss with staff the importance of communication and making sure that all wells associated with a workover activity are shut in. </t>
  </si>
  <si>
    <t>During maintenance activities a leak in the flowline was discovered.  Impacted soil and groundwater over COGCC Table 910-1 standards was discovered.  All production equipment has been shut in and blown down.  An excavation will be scheduled.</t>
  </si>
  <si>
    <t xml:space="preserve">Flowline developed a leak.  </t>
  </si>
  <si>
    <t>The leaking flowline will be repaired or replaced.</t>
  </si>
  <si>
    <t>On March 5, 2015, oil and produced water was identified surfacing on the ground surface above a dumpline located north of the tank battery associated with the HSR-Rainin 13-29 well. The volume of the release in unknown. Internal corrosion was identified upon excavation of the dumpline. The impacted soil was excavated and confirmation soil samples were collected. Approximately 300 cubic yards of soil were excavated and transported to Buffalo Ridge Landfill in Keenesburg, Colorado for disposal. Confirmation soil samples were collected from the excavation and the analytical results and excavation details are provided below. A topographic Site Location Map showing the general location of the release is attached as Figure 1.</t>
  </si>
  <si>
    <t>On March 5, 2015, oil and produced water was identified surfacing on the ground surface above a dumpline located north of the tank battery associated with the HSR-Rainin 13-29 well. The volume of the release in unknown. Internal corrosion was identified upon excavation of the dumpline.</t>
  </si>
  <si>
    <t>The corroded dumpline will be repaired.</t>
  </si>
  <si>
    <t>BONANZA CREEK ENERGY OPERATING COMPANY LLC</t>
  </si>
  <si>
    <t>While conducting routine inspections, a release was observed along a flowline right of way.  Approximately 7.4 bbl of oil and produced water were discharged to the ground surface.  The well was shut-in immediately to stop the release.  Incident response personnel were contacted to cleanup the discharged oil/water.  The ground was frozen and the fluid was pooled on the ground surface.   Following removal of the fluid, environmental personnel will collect soil samples from the area to ensure the remaining soil is compliant with COGCC Table 910-1 standards.</t>
  </si>
  <si>
    <t>JACKSON</t>
  </si>
  <si>
    <t>Gathering line broke next to meter house causing a spill of approximately 5bbls to run across location and stop in sediment pond on the southeast edge of location.</t>
  </si>
  <si>
    <t>PVC arrived on location to begin repairs to the line this morning. Instead of just repairing the line, there will also be a design change. Piping from the 2 wells will converge to a valve and that piping will be rerouted around the meter house to avoid it. Work is expected to be finished tomorrow at the latest and the wells that are shut down to isolate this break will be restarted when work is complete.</t>
  </si>
  <si>
    <t>On March 12, 2015, a dump line release was discovered during production line replacement activities at the Huber 4-27 production facility. Approximately 200 cubic yards of impacted material have been removed and transported to the Front Range Regional Landfill in Erie, Colorado for disposal. Excavation and sampling activities are on-going at this location and will be summarized in a supplemental report.</t>
  </si>
  <si>
    <t>During routine maintenance, a release was discovered adjacent to the dump lines.</t>
  </si>
  <si>
    <t>The dump lines and associated equipment were replaced.</t>
  </si>
  <si>
    <t>The flowline for the Nix 28-8i4 developed a leak in a dry canal.  The production equipment was shut in and an excavation will be performed.  Soil lab confirmation sampling will be performed by a 3rd party environmental consultant to identify the extent of the excavation.  The canal will be rebuilt with coordination from the ditch company.</t>
  </si>
  <si>
    <t>Flowline developed a leak and surfaced.</t>
  </si>
  <si>
    <t>The line will be cut and capped below ground surface.  Plugging and abandonment is being considered.</t>
  </si>
  <si>
    <t>Buried 2" poly water gathering line failed on location and aproximately 2 bbls of produced water spread west across the pad and came to a stop a the entrance of the well pad. The well was shut off upon discovery. This water is normally surface discharged at CDPS permitted Franvilo Outfall 230.</t>
  </si>
  <si>
    <t>Someone closed the valve at the Franvilo 230 outfall, causing pressure to build up in the system and the line broke near the Franvilo 22-35 wellhead. The well was shut off immediately upon discovery.</t>
  </si>
  <si>
    <t>Lease operators will be spoken to about gathering system and outfall operation procedures. A written statement will be kept on file from the repsonsible person(s). The line was repaired and the well and outfall are back to normal operations.</t>
  </si>
  <si>
    <t>WHITING OIL &amp; GAS CORPORATION</t>
  </si>
  <si>
    <t>A condensate leak was found on a flowline leading to a treater due to a loose union. The union was tightened stopping the leak. The liquid was contained with soil and the impacted soil will be excavated and placed on a liner for onsite remediation via soil shredding.</t>
  </si>
  <si>
    <t>After excavating the impacted soil a union on the pipeline was discovered to have loosened as a result of corrosion, allowing liquid to be released through the threads.</t>
  </si>
  <si>
    <t>Whiting will be hydro-testing flow-lines on an annual basis to monitor line integrity.</t>
  </si>
  <si>
    <t>Today, Thursday (03-26-2015) at approximately 11:45 AM a leak occurred on the flow line at AC McLaughlin 16 (40.1377, -108.9215), due to internal corrosion on the elbow of the riser.   Approximately 104 BBLs of produced water and 1 BBLs of oil were released. The master valves and the header valve were shut in immediately upon detection.  Vacuum truck recovered an estimated 95 BBLs. Total spill was inside the pad berm except for 1.3 BBLs of produced water outside of berm.</t>
  </si>
  <si>
    <t>Internal Corrosion</t>
  </si>
  <si>
    <t>BP AMERICA PRODUCTION COMPANY</t>
  </si>
  <si>
    <t>A Crossfire construction crew was on the SE corner of the Baird A1 location to remove a buried drip pot that was found to have an integrity issue. During the excavation of the drip pot the excavator bumped a 3-inch fiberglass produced water line that was buried adjacent to the drip pot. The produced water line cracked and released produced water. At the time of the incident the water line was already shut in. The fiberglass line broke and approximately 4-barrels of CBM produced water spilled into the excavated area. A vacuum truck was dispatched to the location and all of the  standing produced water in the excavation was removed and sent to injection. The fiberglass line was repaired by 20:00 on 3/26/2015.</t>
  </si>
  <si>
    <t>LA PLATA</t>
  </si>
  <si>
    <t xml:space="preserve">A mechanical crew was on the location to remove an inline drip pot that is part of the gas gathering line. The crew was excavating the drip pot when the bucket of the excavator struck the 3" fiberglass produced water gathering line. The tooth on the bucket cracked the fiberglass line which was shut in at the time. The residual produced water spilled from the water line into the excavated area. The fiberglass line was subsequently replaced before it was put back into service. </t>
  </si>
  <si>
    <t>OXY USA WTP LP</t>
  </si>
  <si>
    <t>At approximately 8:00AM Friday (March 27, 2015) a contract water hauler discovered that Oxy had a leak outside of secondary containment.  The pipeline was isolated to shut off the flow of water from the corroded 2" valve. The spill resulted from corrosion on the body of an above-ground 2" produced water valve.  Knowles Trucking began recovering as much produced water from the ground as possible while all other produced water released was absorbed into the soil.  No fluids migrated off the Logan Trail 28-10 Off-Loading Facility location boundary.</t>
  </si>
  <si>
    <t>The flowline running from the injection well to the produced water tanks developed a leak.  Impacts were discovered while plugging and abandonment of the injection well.</t>
  </si>
  <si>
    <t>The produced water line developed a leak below ground surface</t>
  </si>
  <si>
    <t>The facility will be plugged and abandoned</t>
  </si>
  <si>
    <t>OXY USA INC</t>
  </si>
  <si>
    <t>At approximately 8:00AM Friday (March 27, 2015) a contract water hauler discovered that Oxy had a leak outside of secondary containment. The pipeline was isolated to shut off the flow of water from the corroded 2" valve. The spill resulted from corrosion on the body of an above-ground 2" produced water valve. Knowles Trucking began recovering as much produced water from the ground as possible while all other produced water released was absorbed into the soil. No fluids migrated off the Logan Trail 28-10 Off-Loading Facility location boundary.</t>
  </si>
  <si>
    <t>The spill was the result of a corrosion related hole within the body of a 2" valve on the discharge pipeline.</t>
  </si>
  <si>
    <t>The corroded valve was replaced with a new valve. The system was pressure tested before being returned to service.</t>
  </si>
  <si>
    <t>A break in the buried water line was discovered on the location near the Heartbeat 44-30 Tr wellhead. Approximately 10 bbls of produced water spilled out and ran NE across and off location. Water ran down into the stormwater drainage ditch along the south side of the road and continued to run east in that ditch where it then came to a stop before the gate. The well was shut off upon discovery. This water is usually surface discharged at nearby CDPS permitted Melbourne 217A outfall.</t>
  </si>
  <si>
    <t xml:space="preserve">Lease Operator closed off the gathering valve to do a bucket test and did not realize the Tr well was shut-in and hooked to the original well. He did a bucket test on the original wel land left location. Pressure built behind the closed gathering valve and caused a pressure break in the Tr section of buried line. </t>
  </si>
  <si>
    <t>Lease Operators will be made aware of this flowline design and situation so they  can prevent this from happening at other locations. The line has been repaired.</t>
  </si>
  <si>
    <t>At approximately 2:30pm, on March 30, 2015, an Oxy employee discovered evidence of a produced water spill originating on the edge of a pipeline ROW.  The suspected produced water gathering pipeline was isolated to stop the spill of produced water. Excavation was started on March 31st, to determine the exact source of the release. Based on the spill footprint and known depth of the pipeline, it appears that the release will be greater than 100 barrels outside of secondary containment.  An emergency berm was constructed on the edge of the ROW to capture any produced water before leaving the ROW.  Oxy found no evidence of down-gradient surface water impacts in the drainage west of the spill based on an investigation conducted on March 31, 2015.</t>
  </si>
  <si>
    <t>The spill location was hydro-excavated to determine the point of pipeline failure.  The spill was due to threading failure immediately behind the flange on the fiberglass pipeline.  The failed portion of the pipeline was replaced and hydrotested to ensure additional spills would not occur.</t>
  </si>
  <si>
    <t>The failed portion of the pipeline was replaced and hydrotested to ensure additional spills would not occur.</t>
  </si>
  <si>
    <t>EXTRACTION OIL &amp; GAS LLC</t>
  </si>
  <si>
    <t>This facility is operated by Noble Energy, but the ownership/liability of the well and for spill reporting and remediation is under Extraction Oil and Gas. On March 27, 2015, evidence of a release along a compromised section of the dump line was observed by Noble’s maintenance team. The quantity of condensate released into subsurface soils is unknown. Soil samples were collected on March 27, 2015, and laboratory analytical results, received on March 30, 2015, confirmed a historical release associated with the dump line.  The line was replaced and approximately 10 yards of soil were removed. Additional information about the cleanup and associated analytical results will be submitted on a Supplemental Form 19 within 10 days of confirmation of the release.</t>
  </si>
  <si>
    <t>BOULDER</t>
  </si>
  <si>
    <t>On March 30, 2015, a landowner, Ed Marquez, notified BP of a water leak on his property. BP immediately responded to the location on March 30, 2015, and found  a Coal-bed Methane (CBM) produced water gathering line  leaking produced water into the pipeline right-of-way. BP Operations staff isolated the water gathering line to stop the release. Additional BP and contract staff were dispatched to the location to contain the release. Initial assessment of the release area determined that the produced water had  traveled from the pipeline ROW through a wooded area and entered a dry irrigation ditch, where water had not been turned on for the season. A vacuum truck was dispatched  to the location on the same day to recover standing produced water that had collected in the irrigation ditch and low areas outside of the irrigation ditch. Approximately 160-barrels of CBM produced water were recovered from the area of the release.</t>
  </si>
  <si>
    <t>ARCHULETA</t>
  </si>
  <si>
    <t xml:space="preserve">Under investigation. </t>
  </si>
  <si>
    <t>A hole was detected in the flowline.  The flowline was uncovered and impacts over COGCC standards were discovered in soil and groundwater.  The site has been shut in and production has ceased.  Remediation options are being evaluated for this unintentional release.</t>
  </si>
  <si>
    <t xml:space="preserve">A segmant of the flowline running from the oil and gas well to the separator developed a leak. </t>
  </si>
  <si>
    <t>The section of flowline will be replaced or repaired.</t>
  </si>
  <si>
    <t>At approximately 10:30am Sunday (April 5, 2015) an Oxy contract water hauler discovered that Oxy had a spill of produced water and condensate into the secondary containment.  All spilled fluids were contained within the secondary containment and were recovered. Cause for the spill was the result of a failed ½” drain valve while the in-line 3” ball valve was left open.  The ½” drain valve was replaced, the 3” ball valve was returned to the closed position, and the tank was returned to service. All fluids within the secondary containment were collected by a transport truck and returned to Oxy's produced water and condensate handling system.</t>
  </si>
  <si>
    <t>The cause for the spill was the result of a failed ½” drain valve. All fluids spilled into the lined secondary containment was removed and reintroduced into Oxy's produced water and condensate handling system.</t>
  </si>
  <si>
    <t>The ½” drain valve was replaced and the tank was returned to service.  All fluid spilled into the lined secondary containment was removed and reintroduced into Oxy's produced water and condensate handling system.</t>
  </si>
  <si>
    <t>During operations a flowline leak was discovered.  All production equipment was shut in and a repair was made.  A site assessment and/or excavation will be scheduled.</t>
  </si>
  <si>
    <t>The flowline was repaired and will be pressure tested prior to being returned to production</t>
  </si>
  <si>
    <t>We found a produced water spill near the Weston 24-23 A WD yesterday just east of location by the unnamed tributary to Wet Canyon. It’s the old buried line that was abandoned for a new upgraded line. The old line was capped on both ends but was not drained when it was abandoned. There was a small leak that let approximately 5 bbls of water spill out and run into the dry tributary of Wet Canyon. Water ran for about 400' before coming to s top in the tributary. Produced water did not reach Wet Canyon. The line was dug up today, bandaged up, and left abandoned. It should be 100% empty now since the leak occurred at a low point in that capped and abandoned section.</t>
  </si>
  <si>
    <t>A proper SOP will be written for abandoning water lines.</t>
  </si>
  <si>
    <t>Line Not Properly Abandoned</t>
  </si>
  <si>
    <t>On April 14, 2015, historical impacts were discovered during repairs and maintenance on the 38-0000-5140-3" Platte Valley Gathering Line. Approximately 300 cubic yards of impacted material have been excavated and transported to the Front Range Regional Landfill located in Erie, Colorado for disposal. Excavation activities are on-going at this location.</t>
  </si>
  <si>
    <t>A historical release was discovered during routine maintenance activities.</t>
  </si>
  <si>
    <t>The gathering line was flushed and repaired.</t>
  </si>
  <si>
    <t>During a site inspection, oil and produced water were discovered on the ground surface near the separator resulting from a line failure at the HSR Van Schaack 4-11 site. Approximately 2 bbls of oil and produced water was released onto unlined containment. A hydro-vac truck was used to recover approximately 0.5 bbls of the released oil and produced water. The petroleum hydrocarbon impacted soil is being excavated. Groundwater was encountered in the excavation at approximately 7 feet bgs. Laboratory analytical results received on April 10, 2015 confirmed BTEX impacts to groundwater above the CGWQS. The groundwater analytical results are summarized in Table 1. Additional soil and groundwater samples will be collected from the excavation. The analytical results and excavation details will be provided in a supplemental report. A topographic Site Location Map showing the general location of the release is attached as Figure 1.</t>
  </si>
  <si>
    <t>During a site inspection, oil and produced water were discovered on the ground surface near the separator resulting from a line failure at the HSR Van Schaack 4-11 site. Approximately 2 bbls of oil and produced water was released onto unlined containment. A hydro-vac truck was used to recover approximately 0.5 bbls of the released oil and produced water. The petroleum hydrocarbon impacted soil is being excavated.</t>
  </si>
  <si>
    <t>The dumpline will be repaired.</t>
  </si>
  <si>
    <t>Saturday (04-11-2015) at approximately 2:10 PM a water injection leak occurred a 3” Steel injection line approx. 1350 feet west on injection well Fee 59. Approximately 29 BBLs of produced water and  0BBLs oil was released. The injection  lateral   line  was  immediately shut in upon detection.  Vacuum truck recovered an estimated 15 BBLs of Produced Water.  Affected Area will be water washed and soil samples will be taken.</t>
  </si>
  <si>
    <t>DCP was called onsite to investigate a leaky valve.  Remediation activities began immediately and the area around the valve was excavated to reveal what appeared to be more than a barrel of condensate released throughout the soil.  DCP is currently using a hand held Photo-Ionization Detector to help guide the excavation.  Once contamination is believed to be delineated, confirmation soil samples will be submitted to the lab.  At this time, DCP believes there is a possibility that ground water could have been impacted.  More information will be submitted in the 10 day follow up.</t>
  </si>
  <si>
    <t>A leaky valve on a drip station loadout point was the cause of the soil to become impacted by hydrocarbons.</t>
  </si>
  <si>
    <t xml:space="preserve">The valve will be replaced as soon as excavation activities are completed. </t>
  </si>
  <si>
    <t>On April 14, 2015, a historic release was discovered during production line replacement at the Waste Services 21-35 production facility. Excavation activities are on-going and will be summarized in a subsequent Supplemental Form 19. Groundwater has not been encountered during initial excavation activities.</t>
  </si>
  <si>
    <t>A historic release was discovered during production line replacement activities.</t>
  </si>
  <si>
    <t>Production lines were replaced and routine pressure testing will be completed.</t>
  </si>
  <si>
    <t>TEP ROCKY MOUNTAIN LLC</t>
  </si>
  <si>
    <t>The release was caused by corrosion of a buried condensate transfer pipeline and was discovered during routine pressure testing of the lines.  The compromised line was excavated for repair and stained soil was encountered. The total volume will be determined when the excavation activities are completed.</t>
  </si>
  <si>
    <t>The release was caused by corrosion of the metal on a buried condensate dump line. It was discovered during routine pressure test to check the integrity of the line.  The leaking line allowed produced water to migrate out into the subsurface soils. The cause of the historical release is unknown.</t>
  </si>
  <si>
    <t xml:space="preserve">Due to corrosion of metal piping throughout the field, all newly installed and repaired lines are being replaced with lines with an epoxy type coating on the inside of the pipe which greatly reduces potential corrosion of the metal and subsequent line failures. </t>
  </si>
  <si>
    <t>During operations the flowline leading from the separator to the oil tank developed a leak.  The facility was shut in and remediation will be scheduled.</t>
  </si>
  <si>
    <t>The line running from the separator to the oil tank developed a leak</t>
  </si>
  <si>
    <t>The line will be replaced</t>
  </si>
  <si>
    <t>On 4/21/2015, Noble Energy contacted DCP Midstream about a line releasing just off of CR 40 1/2, near its intersection with CR 5.  The line was immediately shut off and blown down.  Locates were called in and a request to close a lane on CR 40 1/2 were submitted in order to perform our excavation and repair as soon as possible.  A 3rd party soil remediation company will be onsite with a hand held photo-ionization detector (PID) to help determine the extent of the hydrocarbon impacted soils.  More information will be provided in the 10-day follow up report.</t>
  </si>
  <si>
    <t>Pipeline corrosion.  A hole was formed in the bottom of the pipeline directly under CR 40.5.</t>
  </si>
  <si>
    <t>The pipeline was replaced and wrapped to prevent further release due to corrosion in the area.</t>
  </si>
  <si>
    <t>During operations the flowline running from the separator to the oil tank developed a leak.  All production has been shut in and remediaiton will be assessed.</t>
  </si>
  <si>
    <t>During operations the flowline running from the separator to the oil tanks developed a leak.</t>
  </si>
  <si>
    <t>The section will be repaired and pressure tested prior to returning to production</t>
  </si>
  <si>
    <t>Soil with historical petroleum hydrocarbon impacts was encountered beneath the dumplines while deconstructing the James E. Callow Gas Unit-63N66W /5SWSW location. There was no indication that the dumplines were leaking. The volume of the release is unknown. Excavation activities are ongoing at the site.  Based on the volume of petroleum hydrocarbon impacted soil excavated to date, the release was reported to COGCC on April 23, 2015. Soil and groundwater samples will be collected from the excavation. The analytical results and excavation details will be provided in a supplemental report. A topographic Site Location Map showing the general location of the release is attached as Figure 1.</t>
  </si>
  <si>
    <t>Soil with historical petroleum hydrocarbon impact was encountered beneath the dumplines while deconstructing the James E. Callow Gas Unit-63N66W /5SWSW location. There was no indication that the dumplines were leaking. The volume of the release is unknown.</t>
  </si>
  <si>
    <t>The Kerr-McGee facility is being deconstructed and will be decommissioned.</t>
  </si>
  <si>
    <t>Today, Thursday (04-23-2015) at approximately 10:45 a leak occurred on the lateral line to AC McLaughlin 35.  Approximately 30.1 BBLs of produced water and 0 BBLs oil were released. The lateral lines were shut in immediately upon detection.  Vacuum truck recovered an estimated 30 BBLs. Cause was found to be loose bolts on the flange.  The affected area will be water washed tomorrow and soil samples will be taken.</t>
  </si>
  <si>
    <t>Injection line to the water plant broke and spilled approximately 10 bbls of filtered water on the lease road. A vac truck was dispatched immediately to pick up the free-standing water. The water did not did not leave the roadway and impact any surface water areas.</t>
  </si>
  <si>
    <t>Injection line into the battery leaked</t>
  </si>
  <si>
    <t>Pumper is regularily checking injection lines to ensure they're in good working order and no issues are identified.</t>
  </si>
  <si>
    <t>A small leak was discovered on the oil dump line to the tanks at the Jillson Battery (causing &lt;1 bbl oil to spill). When digging up the area to remove stained soil and repair the leak, a historical spill was discovered from the old water dumpline in the same area.</t>
  </si>
  <si>
    <t>Line leak from water line. Still investigating the root cause of the historical contamination.</t>
  </si>
  <si>
    <t>Flowline testing periodically as well as on-site visual inspections of the flowline areas.</t>
  </si>
  <si>
    <t>Wednesday (04-29-2015) at approximately 8:00 AM a leak occurred on the injection line to Nikkle A 3 due to internal corrosion on a coated spool.  Approximately 28.1 BBLs of produced water and 0 BBLs oil were released. The lateral lines were shut in immediately upon detection.  Vacuum truck recovered an estimated 4 BBLs. Soil samples will be taken.</t>
  </si>
  <si>
    <t>On April 14, 2015, the Colorado Oil and Gas Conservation Commission (COGCC) notified K.P. Kauffman Company, Inc. (KPK) of a flowline leak following the property owner’s formal complaint. On April 15, 2015, KPK meet with the property owner to investigate the flowline leak from the ground surface and to discuss remediation efforts. Due to heavy precipitation expected that over the nex few days, KPK removed the contaminated top soil present and installed booms around the area in order to prevent the contamination to extend outside the leak area. Such work was performed in the presence of the surface owner, his consultant, and KPK's consultant.</t>
  </si>
  <si>
    <t>Friday (05-01-2015) at approximately 6:20 AM a leak occurred on the injection line to AC McLaughlin 63, due to internal corrosion on a 3" coated spool. Approximately 97.4 BBLs of produced water and 0 BBLs oil were released. The lateral lines were shut in immediately upon detection.  Vacuum truck recovered an estimated 95 BBLs. Total spill was contained on location.</t>
  </si>
  <si>
    <t>BAMM was installing rig anchors and struck a buried produced water line. Approximately 10 bbls of produced water spilled out onto location. No water left location. The spill was isolated as soon as possible.</t>
  </si>
  <si>
    <t>BAMM was installing rig anchors and hit an unmarked line that didn't have a locate.</t>
  </si>
  <si>
    <t>The line has been repaired</t>
  </si>
  <si>
    <t>CHEVRON MIDCONTINENT LP</t>
  </si>
  <si>
    <t>UNDERGROUND PIPELINES, 4'-5' BELOW SURFACE, LEAKED TO SURFACE WITHIN A GRASS PASTURE.  LANDOWNER NOTICED AND CALLED CHEVRON PERSONNEL.  THE FRUITLAND COALBED METHANE WATER MIGRATED SOUTH WITH A SLIGHT SLOPE.  THE PUDDLING VARIED FROM 30' WIDE AT THE SOURCE AND NARROWED TO .5' AT THE END OF THE FLOW.   EXTENT WAS DETERMINED BY PACING OFF, AREA SKETCHED AND DIVIDED INTO SEGMENTS.  EACH SEGMENT WAS CALCULATED AS TO VOLUME.   SOIL SAMPLES WERE TAKEN FROM THE FLOW AREA.  A BACKGROUND SAMPLE WAS ALSO TAKEN.  BOTH WILL BE ANALYZED PER COLORADO TABLE 910.  MEASURES TO BE TAKEN FOR PREVENTION WILL BE DECIDED AFTER THE CAUSE IS IDENTIFIED.</t>
  </si>
  <si>
    <t xml:space="preserve">The leak was identified as originating at a 3” line where it connected to the main line.  </t>
  </si>
  <si>
    <t>This leak has been repaired by welding the line.  Once the repairs were made the line was pressure tested with fresh water to 200 lbs for one hour, no leaks were found.</t>
  </si>
  <si>
    <t>On Monday May 4th, DCP was contacted about a potential pipeline leak near the subdivision of Eaton Commons in Eaton, CO. DCP personal responded to the call and identified a surface area with dyeing vegetation. DCP Personal blocked in the suspected line and made 811 One Calls on the location to identify other buried lines in the area. Soil removal and pipeline activities have not begun due to the weather, but will once conditions are more conducive to excavation. At that time the suspected leak area will be excavated, the pipeline repaired and all contaminated soil removed and disposed of at an approved waste disposal location.</t>
  </si>
  <si>
    <t>BURLINGTON RESOURCES OIL &amp; GAS LP</t>
  </si>
  <si>
    <t>pipeline corroded allowing 29 bbls of produced water to come to surface and travel approximately 107' down the ROW near a road.  Distances - 246' from surface water, no wetlands in area; uildings 683'; livestock 839'. water wells - unknown. depth of shallowest ground water unknown.  Response - The pipeline was shuu-in and the area contained.  Determined extent of contamination - Visual inspection as well as soil sampling; Further remediation - Will determine after sampling results are available; Describe measures taken to prevent reoccurance - Pipeline protection.</t>
  </si>
  <si>
    <t>see document # 400836759</t>
  </si>
  <si>
    <t xml:space="preserve">Release was sampled on Monday 5/11/15 and the pipeline area excavatted with the pipeline repaired and backfilled.  The surface was re-seeded and the pipeline is back on.  I will have field results and map of the area to you as soon as possible.  </t>
  </si>
  <si>
    <t>During operations a leak occurred at the produced water vault and produced water line.  Facility has been shut in and remediation options are being evaluated.</t>
  </si>
  <si>
    <t>The water vault and prodcued water line developed a leak</t>
  </si>
  <si>
    <t>Repairs will be made</t>
  </si>
  <si>
    <t>An unexpected shutdown of a compressor station during a pipeline cleaning event caused a DCP owned valve to spray condensate in the air which then affected an estimated three to five acres of grass.  This grass area that has been affected has since been mowed and will be raked and the soil then sprayed with Terradis SW Bioserfactant to eliminate any hydrocarbons that may have impacted the soil.  After 5 to 7 days, confirmation soil samples will be collected and sent to the lab to prove delineation.  More information will be provided in the 10-day follow up report.</t>
  </si>
  <si>
    <t>An unexpected shutdown of a compressor station during a pipeline cleaning event caused a DCP owned valve to break and spray condensate in the air.</t>
  </si>
  <si>
    <t xml:space="preserve">DCP has repaired this valve and is taking measures to prevent the over pressuring of this line during any shutdown event. </t>
  </si>
  <si>
    <t>At the WCLI USX S #33-15P wellhead, a kill switch on a pumping unit failed causing the line to over pressurize. Approximately 1 barrel of oil was released outside of containment onto the ground surface. A vacuum truck was utilized to recover approximately 1 barrel of the released oil. Confirmation soil samples will be collected from the release area or excavation, as applicable. The analytical results and excavation details will be provided in a supplemental report. A topographic Site Location Map showing the general location of the release is attached as Figure 1.</t>
  </si>
  <si>
    <t>At the WCLI USX S #33-15P wellhead, a kill switch on a pumping unit failed causing the line to over pressurize. Approximately 1 barrel of oil was released outside of containment onto the ground surface. A vacuum truck was utilized to recover approximately 1 barrel of the released oil.</t>
  </si>
  <si>
    <t>The kill switch on the pumping unit will be replaced and the line will be repaired.</t>
  </si>
  <si>
    <t>An open excavation area was created to repair a damaged flowline at K.P. Kauffman Company’s Charles C Bell Tank Battery. Heavy rain fall caused condensate from the excavated contaminated soil to wash into the excavated area already filled with stromwater. The condensate contamination is estimated to be less than one (1) barrel based on the extent of the sheen on top of the water. A vac truck was brought in on May 8, 2015 to remove the top portion of water that held the oil sheen. Absorbent pads were also placed in the water to collect any small remaining oil presence. Because of the shallow water table and collection of stormwater in the excavation area, ground water may have been impacted. The surface area affected by stormwater collection is estimated to be 70 feet by 40 feet. The excavation area is roughly 20 feet wide by 10 feet long and 4 feet deep.</t>
  </si>
  <si>
    <t xml:space="preserve">An open excavation area was created to repair a damaged flowline at K.P. Kauffman Company’s Charles C Bell Tank Battery. Heavy rain fall caused condensate from the excavated contaminated soil to wash into the excavated area already filled with stromwater. The condensate contamination is estimated to be less than one (1) barrel based on the extent of the sheen on top of the water. </t>
  </si>
  <si>
    <t>The flowline has been repaired and portions of it have been replaced with poly line. A vac truck was brought in on May 8, 2015 to remove the top portion of water that held the oil sheen. Absorbent pads were also placed in the water to collect any small remaining oil presence. Because of the shallow water table and collection of stormwater in the excavation area, ground water may have been impacted. The surface area affected by stormwater collection is estimated to be 70 feet by 40 feet. The excavation area is roughly 20 feet wide by 10 feet long and 4 feet deep.</t>
  </si>
  <si>
    <t>Inlet line to the seperator ruptured causing a produced water spill.  The well was immediately shut down and taken out of service. Water was not contained or recovered.  Investigation to the root cause will follow.</t>
  </si>
  <si>
    <t>External corrosion occured on a buried 3 inch riser due to improper installation and potential damage to pipe coating.</t>
  </si>
  <si>
    <t>Riser was replaced with coated pipe, primed and taped with Roscoat.  Ditch was padded and backfilled to prevent pipe damage.</t>
  </si>
  <si>
    <t>External Corrosion</t>
  </si>
  <si>
    <t>A break in the produced water gathering line was discovered today along the road just east of the Shinarump 11-11 location. wells have been sut-in and valves been turned to isolate most of the water feeding the line at the break point. This is still ongoing to completely stop the spill flow out of the line break. A hole has been dug at the spill point and water trucks are pulling water from the hole as needed. Some water ran east across the road and into a dry arroyo.</t>
  </si>
  <si>
    <t>A break in the produced water gathering line just east of the Shinarump 11-11 location allowed approximately 182 bbls of produced water to spill out. Water ran south down the road, then east through a culvert, then south into a dry arroyo where it went through another culvert and eventually came to a stop. Wells feeding the line were shut-in and valves been turned to isolate the spill. A hole was dug at the spill point and water trucks pulled approximately 80 bbls of water from the hole.</t>
  </si>
  <si>
    <t>the line has been repaired</t>
  </si>
  <si>
    <t>A water line leaked yesterday evening 200 yards East of RMR Ranch #14-36 (API#05-125-11946). Foundation Energy Management, LLC. called the COGCC and spoke to Rob Young (COGCC Inspector) on going forward with getting the line cleaned up. As per the spill requirements, Foundation contacted the landowner and Yuma LEPC of the spill. The determination of how much was spilled is unknown because of the present of rainwater on the location’s surface. The well has been shut in and the line isolated. A backhoe is scheduled to get on site to repair the line today (if it can make it down from Sterling) and we are getting a vac truck to suck up the standing water/rainwater.</t>
  </si>
  <si>
    <t>A water line sprung a leak.</t>
  </si>
  <si>
    <t>Repair leak and periodically check flowlines.</t>
  </si>
  <si>
    <t>LARAMIE ENERGY LLC</t>
  </si>
  <si>
    <t>A Piceance Energy employee observed water on the Hawxhurst 24-09 pad next to the  seperator at approximately 7:00 am on May 13, 2015.  Piceance Energy immediately shut down the 24-09, 24-10B and 24-15A wells and began to excavate the soil around the dumpline. A 2" hole was found on the dumpline next to the seperator and was repaired. The leak likely began around 5:00 pm on May 12th and approx. 180 bbls spilled onto the well pad surface.  All of the water spilled was contained on the pad.  A vacuum truck was used and 130 bbls of water were recovered.  A PID was used to determine the vertical extent and impacted soil was excavated around the dump line.   Approximately 5 cubic yards of soil were excavated and placed on the pad.  A composite sample from the excavated sample was collected for Table 910 analysis and screened with PetroFlag.  The PetroFlag result was 43 ppm. Confirmation samples of the excavated soil will be completed pending lab analysis.</t>
  </si>
  <si>
    <t>MESA</t>
  </si>
  <si>
    <t>During operation a flowline leak was detected near the wellhead at the Hoff 31-10 location.  The well has been shut in and a site assessment to delineate groundwater and soil impacts is underway.  Remediation options will be evaluated once the site assessment is completed.</t>
  </si>
  <si>
    <t>The flowline is being evaluated on a full replacement.</t>
  </si>
  <si>
    <t/>
  </si>
  <si>
    <t>Lease Operator noticed bubbles emanating from a rain water puddle on location after servicing a tank vapor line.  Initial investigation revealed gas was ecaping from a 1 inch line that is used periodically to pressure up a vapor line that runs from the tank to ECB to blow trapped fluids back into tank knockout pot.  Gas pressure for this procedure is less then 40 pounds.  Once Lease Operator relieved the trapped pressure on the 1 inch line and gas release stopped.  Excavation of line revealed a corroded fitting on the line was allowing gas and fluid to be released when the line was pressured up.  Staining was noted in the soil and determination was made to remove the suspected contaminated soil.  Based upon volumn of soil removed (approiximately 15 yards) on 5/21/15 determination was made that release was likely more than 1 BBL.</t>
  </si>
  <si>
    <t>PROSPECT ENERGY LLC</t>
  </si>
  <si>
    <t>An oil stain was noted on the ground on 5/16/15. The stain was discovered during a routine dailiy inspection. The leak was determined to be from the 3 inch diameter production flow line, located near the oil production tanks of the Fort Collins tank battery.  All wells connected to the flow line were shut in, stopping any active flow in the line. Line locations were made on 5/17/15, and excavation occurred on 5/18/15. Excavation exposed a leak in a 3 inch threaded pipe connection, caused by corrosion. A hydrovac truck evacuated liquids and slurry.  5 bbls was estimated to be spilled. Additional soil is planned to be removed. A section of the flowline will be replaced.    The spill was approximately 992 feet from surface water, 302 feet from wetlands, 303 feet from the nearest occupied building,  and 600 feet from the nearest water well (DNR plot of water well).</t>
  </si>
  <si>
    <t>LARIMER</t>
  </si>
  <si>
    <t>Saturday (05-16-2015) at approximately 12:45 AM a leak occurred on the West Line- LN Hagood A 5 lateral due to a split valve. Approximately 721.4 BBLs of produced water and 0 BBLs oil were released. All lateral lines, wells and collection stations were shut in immediately upon detection.  Vacuum truck recovered an estimated 580 BBLs. Area has been water washed and soil samples will be taken.</t>
  </si>
  <si>
    <t>Lease Operator noticed bubbles emanating from a rain water puddle on location after servicing a tank vapor line. Initial investigation revealed gas was escaping from a 1inch line that is used periodically to pressure up a vapor line that runs from the tanks to the ECB to blow trapped fluid back into tank knock out pot. Gas pressure for this procedure is less than 40 pounds. Once Lease Operator relieved the trapped pressure on the 1 inch line the gas release stopped. Excavation of line revealed a corroded fitting on the line was allowing gas and fluid to be released when the line was pressured up. Staining was noted in the soil and the determination was made to remove the suspected contaminated soil. Based upon volumn of the soil removed (approiximately 15 yards) on 5/21/15 determination was made that release was more likely more than 1 BBL.</t>
  </si>
  <si>
    <t>Lease Operator noticed bubbles emanating from a rain water puddle on location after servicing a tank vapor line. Initial investigation revealed gas was escaping from a 1inch line that is used periodically to pressure up a vapor line that runs from the tanks to the ECB to blow trapped fluid back into tank knock out pot. Gas pressure for this procedure is less than 40 pounds. Once Lease Operator relieved the trapped pressure on the 1 inch line the gas release stopped. Excavation of line revealed a corroded fitting on the line was allowing gas and fluid to be released when the line was pressured up. Staining was noted in the soil and the determination was made to remove the suspected contaminated soil. Based upon volumn of the soil removed (approximately 30 yards) on 5/21/15 determination was made that release was more likely more than 1 BBL.</t>
  </si>
  <si>
    <t>Ensure all below ground piping and fittings are properly coated to prevent corrosion.</t>
  </si>
  <si>
    <t>RED ROCK GATHERING COMPANY LLC</t>
  </si>
  <si>
    <t>Mr. Kris Neidel was notified by phone on 5/22/15 at 11:40 am that the North Douglas Creek Gas Plant, owned and operated by Red Rock Gathering Company, LLC (COGCC Operator #13980), experienced a reportable produced water/condensate spill on 5/22/15.  The spill was due to an open valve on a pig receiver, which leaked a mixture of produced water and condensate when a pig pushed through the pipeline toward the pig receiver.  The spill released less than 3 barrels of produced water/condensate onto the ground inside the North Douglas facility fence line and sprayed a mist of liquid outside the facility fence line.  The liquid did not have the chance to migrate into a water of the state. A vacuum truck arrived onsite on 5/22/15 to removed any standing liquid and the impacted soil was removed and stored in a lined pit inside the North Douglas Creek Gas Plant facility fence.  Samples of the impacted area will be taken and a final report will be submitted to the COGCC.</t>
  </si>
  <si>
    <t>WEXPRO COMPANY</t>
  </si>
  <si>
    <t>Subsidence caused the production line on the wellhead to sink and put strain on the 2 inch pipe threads causing them to fail due to heavy rains over the past week.  Wells on pad were shut-in and a vac truck was used to recover 100% of oil and produced water that was spilled.  Oil and produced water were contained and controlled on location.</t>
  </si>
  <si>
    <t>MOFFAT</t>
  </si>
  <si>
    <t>On May 25, 2015, a release was discovered during routine activities along the NRC 3N-32HZ flow line. Approximately 7.5 barrels of fluid were released outside of containment. Released fluids were recovered via vacuum trucks and excavation activities are on-going at this time.</t>
  </si>
  <si>
    <t xml:space="preserve">On May 25, 2015, a release was disocvered during routine activities along the NRC 3N-32HZ flow line. </t>
  </si>
  <si>
    <t>The flow line was replaced and wrapped in an anti-corrosion material.</t>
  </si>
  <si>
    <t>During his early morning site visit, the Production Superintendent noted steam at the location. Upon inspection, he observed production water in an excavation. The excavation was the result of an on-going cleanup for a previous release which occurred May 16. The water had filled the 20 feet x 20 feet x 11 feet (depth) excavation and had overflowed to the southeast side of the location. No production water left location. The wells associated with this flowline were shut in. A vacuum truck recovered produced water. It is estimated that 450 bbls of production water was released and 440 bbls of produced water was recovered. It is estimated that 0.1 bbl of oil was released and 0.1 bbl of oil was recovered. All fluid was hauled to a licensed disposal facility.The source of the release was a failed 3 inch diameter connection on the produced water production line, due to age and corrosion. A temporary brace was installed under the suspended portion of the line.</t>
  </si>
  <si>
    <t>A poly fuse broke resulting in the spill.  The lines were isolated, no water to recover on surface.  Line was repaired/replaced.  Spill happened near the intersection of Road 29 &amp; Road U in the NW corner of the intersection, but is in the SW qtr of Sec. 1-T1S-R46W. Aprox. spill was 10-20 bbls.  The nearest livestock is 1/4 mile away, the nearest house is 1 mile away, the neareast road is aprox. 120'.  Samples have been taken and will be sent to the lab for testing.  Analyses will be submitted on a subsequent form 19. Leak area will be treated with aprox.  400 lbs agricultural pelleted Gypsum will be applied and straw will be stitched in to location to help prevent erosion and to help hold moisture.</t>
  </si>
  <si>
    <t>During production the produced water line running from the separator to the water vault developed a leak and surfaced.  All production has been shut in and rememdiation options will be evaluated.</t>
  </si>
  <si>
    <t>The produced water line will be repaired or replaced</t>
  </si>
  <si>
    <t>ENCANA OIL &amp; GAS (USA) INC</t>
  </si>
  <si>
    <t>During routine inspections a Water department operator noticed a release at an in ground Valve Set. Approximately 18 bbl was recovered from within and 2 bbl released onto the working surface. During pot holing for line locates, the operator for the vac truck accidentaly released the impacted material back onto the working surface. Approximately 30bbl was released. The free fluid was removed immediately with the same truck on location. A hole in the pipeline had caused the initial release at Valve set. The lines were shut in and repairs are being completed 06/03/2015. Initial soil samples were collected and additional are being collected for excavation clearance. Labortory results and impacted area clearance will be documented through the supplemental report.</t>
  </si>
  <si>
    <t>Appears the water line pressure created a pin hole in the poly tubing.  The water line valves were shut to isolate the water, no surface water to recover.  The section of line was replaced.  Line leak consisted of aprox. 5-10 bbls. but affected area is only  3' in diameter.  There is livestock in the area, but the small leak should not be a factor, nearest house is approx. 1/2 mile from leak, possible surface water aprox. 8/10 mile.  Leak is approx. 40' from County Road U.  Soil Samples have been taken and a supplemental Form 19 will be submitted with results.  Area will be treated with 100 lbs agricultural grade pelleted gypsum and straw will be stitched in to prevent erosion and help hold moisture.</t>
  </si>
  <si>
    <t>The production area for the wells located at the GM 41-4well pad is being modified to accommodate drilling of an additional well. When a trench was excavated for a new sales line, historical contamination was discovered near the existing separators.  The exact cause of the release is unknown. The impacted area will be excavated. The excavated material will be landfarmed on location.</t>
  </si>
  <si>
    <t>Due to corrosion of metal piping throughout the field, all newly installed and repaired lines are being replaced with lines with an epoxy type coating on the inside of the pipe which greatly reduces potential corrosion of the metal and subsequent line failures. In addition, all dump lines will be pressure tested on a quarterly basis.</t>
  </si>
  <si>
    <t>On Friday, June 5th, condensate was discovered bubbling up from a shallow line approximately 2' below a receiver/launcher station.  The line was immediately shut in and blown down.  During excavation activities on Monday, June 8th, the leak was found to have originated from a section of that pipeline deeper than the 2' section and with that it was discovered that approximately more than 1 barrel of condensate had been released.  Remediation activities are currently in progress.  More details will be provided in the 10-day follow up report.</t>
  </si>
  <si>
    <t>Corrosion which led to a hole on the bottom of a 6" pipeline running underneath a receiving/launching station.</t>
  </si>
  <si>
    <t>The corroded area of the pipe was fixed with a brace and the remaining section was wrapped to avoid future releases.</t>
  </si>
  <si>
    <t>Water gathering line brake along the lease road west of the Angus 22-21 well site. Water ran down lease road to the SW leaving the lease road enteriung a dry arroyo coming to a stop shortly after. Upon discover leak was isolated.</t>
  </si>
  <si>
    <t>Bad fuse</t>
  </si>
  <si>
    <t>Proper repairs made to gathering line</t>
  </si>
  <si>
    <t>A leak on the flowline from the Sooner 28-6-1 was discovered on 6/15/15. Immediately the well was shut-in. Approximately 3-4 bbls was released and was contained on the wellpad of the Sooner 2-28 location. The flowline was repaired and the soil removed to be treated on-site with the contaminated soil at the Sooner South Battery and returned to hole after samples come back clean from the lab. Currently the open hole is fenced to prevent injury of personnel or cattle.</t>
  </si>
  <si>
    <t>The union where the flowline was repaired failed releasing fluid below ground surface.  The facility and well head has been shut in and excavation of impacted soil will be initiated.</t>
  </si>
  <si>
    <t>The flowline developed a leak due to a faulty thread</t>
  </si>
  <si>
    <t>Threading Failure</t>
  </si>
  <si>
    <t>The flowline for the Smith 9-5 well developed a leak and surfaced in the landowners field.  A site assessment to determine impacts was scheduled.  Remediation options are being evaluated</t>
  </si>
  <si>
    <t>A section of the flowline developed a leak and surfaced in the landowners field</t>
  </si>
  <si>
    <t>the flowline will be evaluated to determine if the section will be repaired or the flowline will be replaced</t>
  </si>
  <si>
    <t>The leak was caused by a bad poly pipe fuse.  The leak was approx. 10-15 bbls.  The line was isolated and the remaining water in the line was sucked up with a vacuum truck.  The poly fuse was replaced and the line was pressured to make sure the fuse would hold.  Soil samples were taken and have been sent in for analysis.  When analystical results are received they will submitted on a supplemental form 19 along with a remediation procedure.</t>
  </si>
  <si>
    <t>The release was caused by a failure of a buried produced water transfer pipeline. Discovery of the release occurred when produced water from the pipeline migrated to the surface and soaked into soil on the access road and the surrounding area. The compromised line will be excavated for repair. Soil impacted by this release and the bottom of the excavation will be sampled for hydrocarbons; further remediation activities will be based on the sampling results.</t>
  </si>
  <si>
    <t>The cause of the line failure is under investigation. The section of the line that ruptured is rated for 700 psi and the water was transferred at 600 psi.</t>
  </si>
  <si>
    <t xml:space="preserve">The compromised section of the line was replaced. </t>
  </si>
  <si>
    <t>An abandoned DCP line released condensate and natural gas into the soil.  The extent and media of the contamination is still unknown and this point.  Remediation activites are underway to determine the extent of the contamination and to remove it accordingly.  The release is in the proximinty of freshwater emergent wetlands but appears to not have affected them at this point in the investigation.  In the case that these wetlands have been effected, DCP will notify the COGCC immediately.  More information will be available in the 10-day follow up once the scope of remediation has been determined.</t>
  </si>
  <si>
    <t>Internal corrosion caused the pipeline to release its contents to the adjacent soils.</t>
  </si>
  <si>
    <t xml:space="preserve">DCP has determined this pipeline is old and could have releases for the same reason in the future and therefore has decided to take it out of service. </t>
  </si>
  <si>
    <t>A DCP pipeline was broken in the St. Vrain river just south of Highway 66 on WCR 13.  An unknown amount of natural gas and condensate was released into the river.  The line was immediately shut in and blown down to prevent any more release into the river.  No sheen or evidence of condensate was visible, only the temporary bubbling of the natural gas.  This incident is currently under investigation and corrective actions being planned.  More information and a corrective actions report will be submitted in the 10-day follow up.</t>
  </si>
  <si>
    <t>A pipeline running underneath the St. Vrain River was recently ruptured.  The cause is still unknown and under investigation.</t>
  </si>
  <si>
    <t xml:space="preserve">DCP has formed an investigation team to understand exactly what happened with this release and how to prevent further pipeline damage and releases of this kind.  At this time, operations is working to extract the pipeline to examine the causes to start coming up with solutions to the problem.  </t>
  </si>
  <si>
    <t>The poly fuse connection did not hold. A new connection was fused into the water line. The leak volume was approx. 15-20 bbls.  The water lines were isolated, approx. 10 bbls were recovered from surface.  Soil samples were taken and have been submitted to the lab for analysis.</t>
  </si>
  <si>
    <t>The poly pipe split, the water line was isolated and the remaining water in the line was sucked out with a vacuum truck.  Poly section was replaced.  Soil samples were taken and sent to lab for analysis.  When analysis is returned remediation procedures will be submitted with the results.</t>
  </si>
  <si>
    <t>While pressure testing the 38-0000-5153-3” Pipeline, a line failure was discovered. An unknown volume of oil was released into the subsurface from a corrosion hole in the pipeline. While excavating during repair activities, groundwater was encountered in two excavations at approximately 5.5 feet below ground surface. Two groundwater samples (GW01 and GW02) were collected and submitted for laboratory analysis of BTEX. Laboratory analytical results received on June 30, 2015 indicated that benzene, toluene, and total xylenes concentrations exceeded the CGWQS. The excavation soil and groundwater analytical results are summarized in the supplemental Spill/Release Detail Report. A topographic Site Location Map showing the general location of the release is attached as Figure 1.</t>
  </si>
  <si>
    <t>While pressure testing the 38-0000-5153-3” Pipeline, a line failure was discovered. An unknown volume of oil was released into the subsurface. The petroleum hydrocarbon impacted soil was excavated.</t>
  </si>
  <si>
    <t>The gathering line was repaired and sacrificial anodes were installed to prevent future corrosion.</t>
  </si>
  <si>
    <t>During production activities, a flowline from the McCallum 33 (05-057-05208) began leaking through a valve.  Approximately 2 bbl of oil were released on the ground surface.  Emergency response personnel were dispatched to clean up the release.  Environmental personnel will collect soil samples to confirm the remaining soil is compliant with COGCC Table 910-1 standards.</t>
  </si>
  <si>
    <t>A poly fitting failed causing the leak.  The isolation valve was shut to contain the water, there was no water to recover from the surface. Approx.  15-20 bbls were leaked.  The fitting is being replaced and the line will be pressure tested after repairs are made.  Soil Samples have been taken and sent to the lab.  Once the soil analysis is returned they will be submitted on a Supplemental Form 19 along with the remediation plan.</t>
  </si>
  <si>
    <t>During well completion operations, approximately 35 BBLs of recycled produced water was released onto the pad surface when a sand hauler drove off the drive-over ramp and crushed the recycled water transfer line.  The line was shut in to stop the release and the fluids were recovered with a vac truck. The recovered fluids were disposed at a licensed disposal facility.  Attachment: Figure 1 Site Location Map.</t>
  </si>
  <si>
    <t>Driver error – The truck driver drove off the side of a drive-over ramp and crushed the recycled water transfer line.</t>
  </si>
  <si>
    <t>At the time of this report, completions operations have ended and equipment has been demobilized.  Preventative measures for this situation have been added to routine operations; they include: 1) addition of an extra section of drive-over ramp, 2) barricades will be installed on both ends of the drive-over ramps, and 3) all damaged equipment has been taken out of service</t>
  </si>
  <si>
    <t>Wednesday (07-01-2015) at approximately 9:00AM a leak occurred on the Flow Line to Drip Trap 5.  Approximately 30.8 BBLs of produced water and 0 BBLs oil were released. All lines were shut in immediately upon detection.  Vacuum truck recovered an estimated 30 BBLs. Area will be water washed and soil samples will be taken.</t>
  </si>
  <si>
    <t>The release was caused by a failure of a buried produced water transfer pipeline. Discovery of the release occurred when produced water from the pipeline migrated to the surface and soaked into soil by the pipeline riser on the PA 22-21 well pad location. The estimated volume of this release is 7 bbls with 5 bbls recovered via vacuum truck. The compromised line was excavated for repair. Soil impacted by this release will be landfarmed on location within earthen berm containment. The excavation and landfarmed material will be sampled for hydrocarbons; further remediation activities will be based on the sampling results.  WPX would like to ask for COGCC's permission to analyze the confirmation samples for an abbreviated list of Table 910-1 analytes. The samples would be analyzed for TPH, BTEX,PAHs, and inorganics. The samples would not be analyzed for metals.</t>
  </si>
  <si>
    <t xml:space="preserve">The cause of the line failure was internal corrosion in the carbon steel pipe. </t>
  </si>
  <si>
    <t>The 40'section of the compromised line, between the flange and the production units, was replaced with a flex pipe and a stainless steel riser.  The remaining pipe, out from the flange, is already a flex pipe.</t>
  </si>
  <si>
    <t>A produced water gathering line was discoverd leeaking in the Husky 14-6 location. The leak was isolated upon discovery and repairs and investigation will follow. It is estimated from initial field vist to be 50bbls of produced water. The spill ran down the lease road about 800' entering a dry landowner pond ending shortly before live water in the pond.</t>
  </si>
  <si>
    <t>During repair and investigation it was found that during P&amp;A process of the Husky 14-6 well, the water line was cut and assuned dead with no presure on line. The contractor burried the line wre the leak surfaced after the Husky 14-6 Tr was turned back on.</t>
  </si>
  <si>
    <t>Best practice procedure will be written to comunicate procedueres with contractors.</t>
  </si>
  <si>
    <t>Produced water dumpline developed a leak due to corrosion. Ongoing site assessment</t>
  </si>
  <si>
    <t>Produced water line developed a leak</t>
  </si>
  <si>
    <t>The leak was repaired, pressure tested, and put back into production</t>
  </si>
  <si>
    <t>HRM RESOURCES II LLC</t>
  </si>
  <si>
    <t>Flowline shut-in at production unit prior to the oil stock tank being hot oiled for sale.  Flowline failed due to pressure exceeding working pressure of poly line.  Well was shut-in at the wellhead until flowline repairs could be completed.  Spilled fluids were outside of tank battery berms but contained on well pad location.  Volume of spill too small to recover by truck, area to be excaveted and contaminated soil hauled to approved disposal.  Flowline within the tank battery pad of the Vetter 12-32 well.</t>
  </si>
  <si>
    <t>A historic release was discovered during dump line replacement and production tank removal activities. In addition, an abandoned concrete vault was discovered below the fiberglass tank. Soil encountered during the excavation was field screened for VOC concentrations using a PID. Site assessment activites were completed to delineate the lateral extent of remaining hydrocarbon impacts. Soil excavation activities will continue until contaminated material is removed.</t>
  </si>
  <si>
    <t xml:space="preserve">A historic release was discovered during dump line replacement and produced water tank removal activities. </t>
  </si>
  <si>
    <t xml:space="preserve">The produced water tank will not be replaced. Dump lines will be replaced and routine pressure testing will be completed. </t>
  </si>
  <si>
    <t>During production, a flowline release was observed along the McCallum 73 (05-057-06051) flowline right of way.  Emergency response personnel were dispatched to shut-in the well and clean up the release.  Approximately 5 gallons of oil and 3 bbl of produced water were released.  Environmental personnel will collect confirmation soil samples to confirm the remaining soil is compliant with COGCC Table 910-1 standards.</t>
  </si>
  <si>
    <t>The flowline failed due to corrosion.</t>
  </si>
  <si>
    <t>The flowline section was repaired.</t>
  </si>
  <si>
    <t>Operator discovered a pipeline leak west of the Nelson C1. Pipeline was closed in and free liquids were contained with soil. Impacted soils were excavated and placed on liner to be treated onsite.</t>
  </si>
  <si>
    <t>Operator discovered a leaking pipeline at a closed facility due to an open end.</t>
  </si>
  <si>
    <t>The pipeline was exposed and plugged.</t>
  </si>
  <si>
    <t>Uncapped Line</t>
  </si>
  <si>
    <t>Flowline leak discovered on 7/8/15, 1000' east of the Sooner 7-21 wellpad on the lease road to the Sooner 13-16. Approximately 30 bbls leaked, was contained and vacuumed up. Line repair and sampling conducted on 7/9/15.</t>
  </si>
  <si>
    <t>BENCHMARK ENERGY LLC</t>
  </si>
  <si>
    <t>Lead line busted 7/10/2015. discovered @ 6pm. Called state and left a message. Spoke with state the next day. Landowner was notified. Immediately shut in to stop any further release. Will repair line and clean up spill.</t>
  </si>
  <si>
    <t>LOGAN</t>
  </si>
  <si>
    <t xml:space="preserve">A flow line ruptured allowing oil and produced water to spill/flow into pasture area. Oily soil was removed to  an lined area at NWG#8 Tank Battery to prevent contact from cattle. </t>
  </si>
  <si>
    <t>The line was immediately shut in upon discovery to prevent any further release. The flow line will be repaired.</t>
  </si>
  <si>
    <t>The shared one inch return line for the Varra 14-2 and Varra 35-2 wells over pressurized and failed, resulting in the release of approximately 2 barrels of oil. Approximately 1.5 barrels of oil was recovered using a hydro-vac truck. Shallow groundwater was encountered in the hydro-vaced excavation. Confirmation soil and groundwater samples will be collected from the excavation. The analytical results and excavation details will be provided in a supplemental report. A topographic Site Location Map showing the general location of the release is attached as Figure 1.</t>
  </si>
  <si>
    <t>A faulty pressure release valve at the Varra 14-2 and Varra 35-2 wells caused the shared one inch supply line to over pressurize and fail, resulting in the release of approximately 2 barrels of oil.</t>
  </si>
  <si>
    <t>A troubleshooting guide is being developed to help operators better diagnose potential equipment errors. Potential redesign of the pressure relief valve location is being considered to safe-guard against future releases.</t>
  </si>
  <si>
    <t>Defective Equipment or Bad Design</t>
  </si>
  <si>
    <t>Saturday (07-11-2015) at approximately 06:10AM a produced water  leak occurred on the 3” lateral Injection line  80 feet east of injection well AC McLaughlin 60X.  Approximately 9.4 BBLs of produced water and 0 BBLs oil were released.  Lateral line was shut in  immediately upon detection.  Vacuum truck recovered an estimated 9 BBLs water. Area will be water washed and soil samples will be taken.</t>
  </si>
  <si>
    <t>The spill was caused by equipment failure. Pressure relief valve failed on an injection well line and send a higher volume of produced water into a produced water tank; the valve was not over pressured. The tank overfilled and spilled produced water into lined SPCC containment allowing for 100% recovery. 90 bbls of produced water mixed with stormwater was recovered from the lined containment. This spill did not impact the environment.</t>
  </si>
  <si>
    <t>Pressure relief valve failed on an injection well line and send a higher volume of produced water into a produced water tank; the valve was not over pressured.</t>
  </si>
  <si>
    <t xml:space="preserve">The exact cause of the pressure relief valve failure is unknown. The valve is set to go off at 2200 psi and the back pressure during operations did not exceed 2070 psi. The compromised valve was replaced. High water alarm system will be installed on the produced water tank which will automatically shut down the operations when the tank is full. </t>
  </si>
  <si>
    <t>An unmarked DCP Midstream line was struck by a KP-Kauffman excavator while doing work on one of their tank batteries near the intersection of CR 16.5 &amp; CR 5.  Condensate sprayed after the strike until the line was shut in as soon as possible.  Remediation activities are set to begin immediately.  More information will be supplied on the 10-day follow up report.</t>
  </si>
  <si>
    <t>A DCP Midstream line was not located and was stuck by a KPK excavator doing work on the Milton Nelson tank battery.</t>
  </si>
  <si>
    <t xml:space="preserve">The area has been re-mapped to ensure all pipes are more accurately located in the future. </t>
  </si>
  <si>
    <t>During a routine site visit, the pumper responsible for the site observed a stain and what appeared to be a hole where fluid from the subsurface was being conveyed to the surface immediately north of the site's tank battery.  The wells associated with that tank battery were turned off and all flowlines/dumplines near the tank battery were relieved of all fluid and pressure.  The area near the stain was excavated and impacted soil near the condensate dumpline was observed.</t>
  </si>
  <si>
    <t>The release was caused by a hole that developed in the dumpline.</t>
  </si>
  <si>
    <t>Pressure testing of dumplines is ongoing and will continue per the COGCC regulations.</t>
  </si>
  <si>
    <t>During routine operations, a line failure was discovered on the 16-0000-6069-6" Pipeline. An unknown volume of oil was released into the subsurface from a corrosion hole in the pipeline. The line was isolated and blown down, and impacted soil was excavated from the area surrounding the release point. Excavation activities are ongoing; additional information will be provided in a supplemental Form 19. A topographic Site Location Map showing the location of the release is attached as Figure 1.</t>
  </si>
  <si>
    <t>ARAPAHOE</t>
  </si>
  <si>
    <t>The failure in the line was caused by corrosion.</t>
  </si>
  <si>
    <t>The pipeline will be repaired and sacrificial anodes will be installed to prevent corrosion.</t>
  </si>
  <si>
    <t>Sunday (07-19-2015) at approximately 07:52AM a produced water  leak occurred on the 3” lateral fiberglass Injection line appox 70 feet west of injection well  Emerald 35.(API 05-103-05594).  Approximately 30 BBLs of produced water and 0 BBLs oil were released.  Lateral line was shut in  immediately upon detection.  Vacuum truck recovered an estimated 21 BBLs water. Area has been water washed and soil samples to be taken.</t>
  </si>
  <si>
    <t>The cause of this spill is human error and equipment failure. WPX employee did not close a ball valve on a well unloading line. The backup system, which was a motor valve with a clock set on 30 minutes, failed and did not shut the valve. This resulted in overfilling the produced water tank. Approximately 400 bbls of produced water was spilled inside lined SPCC containment ring. The lined containment allowed for 100% fluid recovery. None of the fluids left the containment; this spill did not impact soil.</t>
  </si>
  <si>
    <t xml:space="preserve">The cause of this spill is human error and equipment failure; WPX employee did not close a ball valve on a well unloading line. The backup system, which was a motor valve with a clock set on 30 minutes, failed and did not shut the valve. </t>
  </si>
  <si>
    <t xml:space="preserve">The clock and motor valve operations will be tested once a month to ensure everything works properly. The person operating the valve will send an email notification to proper field personnel notifying when the valve is open and another email when it’s closed. The blowdown tank will be equipped with the alarm system set to go off when the tank is between 1/3 and 2/3 full and then again when it is full. </t>
  </si>
  <si>
    <t>The produced water flowline, downstream of the well site separator leaked resulting in a release of CBM produced water to the well pad and interim reclamation area of the well pad. The well was shut in stopping the release of water. The well remains shut in and excavation for repair of the damaged pipe is underway.</t>
  </si>
  <si>
    <t xml:space="preserve">The point of failure was the carbon steel water line buried on the well pad adjacent to the wellsite separator. Failure appears to have been caused by internal corrosion. </t>
  </si>
  <si>
    <t xml:space="preserve">The well was shut in to stop the production of water as soon as the release was discovered. The well remained shut in while the line that leaked was excavated and replaced with a new line segment. All soil on the well pad and in the interim relcamation area that were impacted by the release were removed by a hadro-vac truck. The soil was taken to the Envirotech Landfarm for remediation. The excavated area was backfilled and leveled, compacted and then topped with new gravel. No impacted soil remained on the location after the pipe repair was completed. Approximately 24 yards of soil was removed from the location. </t>
  </si>
  <si>
    <t>Discovered flowline leak on 7/20/2015, Foundation Energy has begun repair of the line and has scheduled soil sampling for 7/22 to remove all contaminated soil per COGCC standards.</t>
  </si>
  <si>
    <t>A one inch return line for the Pioneer 1-2 well over pressurized and failed, resulting in the release of approximately 1 barrel of oil. Confirmation soil samples will be collected from the release area or excavation (as applicable). The analytical results and excavation details will be provided in a supplemental report. A topographic Site Location Map showing the general location of the release is attached as Figure 1.</t>
  </si>
  <si>
    <t>A one inch return line for the Pioneer 1-2 well over pressurized and failed, resulting in the release of approximately 1 barrel of oil.</t>
  </si>
  <si>
    <t>Leak was determined when line pressure test was performed.  Line was isolated and flushed with fresh water. A bad poly fuse was cause of leak. No visible surface damage.  Aprox. leak was 10 bbls.  Soil samples were taken.  Cattle are in pasture, but are not threatened by leak.  The affected area was aprox. 1' diamater.  When soil analysis is returned we will review for remediation procedures.</t>
  </si>
  <si>
    <t>A break in the produced water gathering line near the Blade Runner location was discovered. it ran a short distance of 25' were it entered waters of the state and live water in the wet canyon drainage. upon discovery they began to isolate the leak and water trucks were dispached to begin recovery of the spill.  It is estimated that 700bbls were spilled with 250bbls recovered. Nrowest Colalected samples of the water in the drainage both above and below the spill</t>
  </si>
  <si>
    <t xml:space="preserve">During repair a saddle fitting fuse failed, the fitting that failed was replaced and line was repaired. </t>
  </si>
  <si>
    <t>Propre fittings should be used</t>
  </si>
  <si>
    <t>The release was caused by a failure of a buried produced water transfer pipeline. Discovery of the release occurred when produced water from the pipeline migrated to the surface and down the hill side. This release did not impact any drainages or life water. The compromised line and impacted area will be excavated. The excavated material will be landfarmed at the GV 2-31 well pad (COGCC location #335222). The excavated area will be sampled for hydrocarbons. WPX would like to ask for COGCC's permission to analyze the confirmation samples for an abbreviated list of Table 910-1analytes. The samples would be analyzed for TPH, BTEX,PAHs, and inorganics. The samples would not be analyzed for metals.</t>
  </si>
  <si>
    <t xml:space="preserve">The release was caused by a failure of a buried produced water transfer pipeline. Based on the initial investigation, the failure was caused by internal corrosion of the line. The compromised line will be evaluated and a failure analysis and integrity testing, required by the COGCC inspection #674300339, will be provided on a subsequent Form 19.  </t>
  </si>
  <si>
    <t>The compromised section of the line was replaced.</t>
  </si>
  <si>
    <t>Pipeline that is no longer in use was turned on by unknown person. Turned t-handle to the off position and no further release happened.  Removed the t-handle and put screwdriver down pipe to prevent anyone from turning back on and creating another release.</t>
  </si>
  <si>
    <t>On July 24, 2015, a release was discovered during routine inspections along the HSR-Knox 9-3 flow line. Oil was observed surfacing southwest of the wellhead; approximately 1 - 2 barrels of oil are estimated to have been released. The flow line was isolated, the release was contained, and a clean-up response crew was dispatched. Excavation activities are on-going at this location.</t>
  </si>
  <si>
    <t>The release resulted from a compromised flow line southwest of the wellhead.</t>
  </si>
  <si>
    <t>The flow line will be replaced.</t>
  </si>
  <si>
    <t>It appears there was a bad poly fuse, the water line was isolated, no surface water to recover, approx. 5 bbls was released.  The poly line has been repaired, soil samples taken and sent to the lab.  The size of the affected area was approx. 1' in diameter.  Then nearest residence is approx. 2/10 mile to the east.  There are cattle in the pasture, but they should not be impacted or threatened. The water wells are not pulling in off the COGCC website, so I'm not sure where the closet well is located, but it should not be impacted due to the smallness of the leak.</t>
  </si>
  <si>
    <t>DCP was notified of a possible release on 7/27/2015 and upon investigation immediately shut in and blew down the pipeline.  It is estimated that two barrels of condensate were released in a field and remediation activities are set to begin today on 7/28/2015.  At this time the exact quantity and cause is unknown.  More information with remediation plans and the extent of the contamination will be supplied on the 10-day follow up.</t>
  </si>
  <si>
    <t xml:space="preserve">Internal corrosion caused the leak on the 6" pipeline. </t>
  </si>
  <si>
    <t xml:space="preserve">The line was repaired and re-wrapped in the area.  After remediation, the pipe was daylighted on each side for approximately 50 feet to make sure the integrity of the line was only compromised in the low point in which the release occurred from the corrosion. </t>
  </si>
  <si>
    <t>A leak was discoverdd By PNR persosnal and called in opertaor to isolate leak of produced water. The spill ran down the lease road through a culvert were it stoped in a meadow. the leak was isolated and repiars were made on 7-28-15 and a break in the 2" poly line was found.The spill ran about 500'.</t>
  </si>
  <si>
    <t>In adaquit instalation, the leak was at a fuse on poly pipe</t>
  </si>
  <si>
    <t>Proper instaltion when line was repaired.</t>
  </si>
  <si>
    <t>Approx. 1-2 bbls leaked from a damaged poly line.  The line was isolated and a vac truck sucked the line.  Line was repaired, soil samples have been taken and will be shipped to lab for analysis.  No surface water to recover.  There is livestock in the pasture, but they should not be impacted by the leak.  The approx. size of the affected area is 1' diameter.</t>
  </si>
  <si>
    <t>A break in the pruduced water gathering line was discovered and isolatioin began upon discovery. Water trucks were dispatched and began recovery of the prduced water in the line. The spill is estimated to be 12,000bbls with 80bbls recovered. The spill ran a short distance to Wet Canyon drainage were it entered live water. Norwest our enviromental consultant was on site to collect water smaples of the spill and water in the darainage both above and below the spill. The analytical results will be given as we recieve them.</t>
  </si>
  <si>
    <t>A bad fuse was found when repiars were made inadequit instalation  or design.</t>
  </si>
  <si>
    <t>Additional pressure transducers were installed on surounding locations to monitor presures. Gas busters are being installed to relieve air in the line. An adidtional valve may be instaled on the line.</t>
  </si>
  <si>
    <t>A damaged dump line was discovered upon investigation of a small product stain on the ground surface within containment of the Edwards site. After exposing the damaged line it was determined the amount of product released was greater than 5 bbls. Landower was notified 7.30.2015.</t>
  </si>
  <si>
    <t xml:space="preserve">A historic dump line release was discovered during site investigation of surface staining. </t>
  </si>
  <si>
    <t xml:space="preserve">Dump lines will be replaced and routine pressure testing will be completed. </t>
  </si>
  <si>
    <t>OTHER</t>
  </si>
  <si>
    <t>While investigating a line leak at the Mitchell Compressor Station, historic soil impacts were discovered under the compressor pad for a compressor that was removed prior to Anadarko purchasing the facility. Impacts are related to the line leak as well as historic operations at the facility. A sub-surface site investigation was completed to delineate the lateral and vertical extent of remaining hydrocarbon impacts. Excavation activities are on-going. To date, approximately 240 cubic yards (CY) of impacted material have been removed and transported to a licensed disposal facility. Excavation and confirmation soil sampling activities will be summarized in a subsequent Supplemental Form 19.</t>
  </si>
  <si>
    <t>Impacts were related to a recent line leak as well as historic operations at the facility.</t>
  </si>
  <si>
    <t>The line was removed.</t>
  </si>
  <si>
    <t>Bonanza Creek called DCP and informed them of bubbling in a puddle near a DCP line on a Bonanza Creek tank battery.  DCP immediately shut in their line and discovered it was a DCP gas leak as pressure decreased with the line isolated.   Excavation activities began on 7/31/2015 in which DCP discovered and estimated more than one barrel had been spilled.  During the course of the excavation, DCP also discovered groundwater and appears it has been impacted.  DCP would like to use this eForm-19 as a 24 hour notice that it is believed groundwater has been impacted at this site.  DCP will be working with Bonanza Creek to remediate the site and treat the groundwater once soil remediation is complete.  More details will be submitted with the 10-day follow up report.</t>
  </si>
  <si>
    <t>At the bottom of a 3" pipeline a leak was found most likely caused by internal corrosion.</t>
  </si>
  <si>
    <t>The line is currently shut in and the entire section of pipeline will be replaced with new pipe.</t>
  </si>
  <si>
    <t>A break in the Gathering line on the Montoya 12-7 location was discovered Staurday AM and was isolated upon discovery. The produced water ran down the lease road about 200' then through a culvert were it entered a  rocky drainage that was consisdered to be waters of the state with no live water. It ran down the drainage about 1300 ' were it came to a stop. The water in this gathering line normaly goes to Montoya 004A discharge point which is located approximately 800' south-west of the break point. The estmated spill amount is 100bbls</t>
  </si>
  <si>
    <t>It was determined to be inadaquit insatlation or design. Pipe was shalow burried and looked to be damaged were it busrt.</t>
  </si>
  <si>
    <t>Proper instalation should occor and burry lines at proper depth</t>
  </si>
  <si>
    <t>Inadequate Procedures</t>
  </si>
  <si>
    <t>The Becker 5-14 well was plugged July 2015. Historic crude oil release was discovered August 1st 2015 while flushing and plugging a flow line at the well head. Excavation of contaminated material revealed release was greater than 5 bbls. This release was not within containment.</t>
  </si>
  <si>
    <t>A historic release was discovered during the plugging and abandoning of the wellhead.</t>
  </si>
  <si>
    <t xml:space="preserve">The wellhead and associated infrastructure was removed. </t>
  </si>
  <si>
    <t>On 8/2/2015, DCP was contacted by a landowner about soil staining located in the middle of a crop field near the intersection of WCR 55 and 160th ave.  DCP immediately shut in the line and is currently in the process of planning remediation activities.  More information will be provided in the 10 day follow up eForm-19.</t>
  </si>
  <si>
    <t>The 4" pipeline had a small hole on the bottom from internal corrosion which caused the release of natural gas and condensate.</t>
  </si>
  <si>
    <t xml:space="preserve">The leg of the pipeline that had the leak is not needed and will be removed to prevent further leaks from internal corrosion. </t>
  </si>
  <si>
    <t>During routine field inspection, BCEOC personnel observed two leaks (in adjacent areas) on flowline right of way.  The personnel immediately shut-in the wells that feed the flowline to stop the release.  A total of 8 bbl of produced water and 10 gallons of oil were released at the adjacent locations.  After the wells were shut-in a crew began clean-up of the surface at the release locations and repaired the flowline.  Environmental personnel will collect soil samples from the release area to confirm the remaining soil is compliant with COGCC Table 910-1 standards.</t>
  </si>
  <si>
    <t xml:space="preserve">A closed valve resulted in overpressuring the line and caused two releases. </t>
  </si>
  <si>
    <t>Coaching of personnel was conducted to make sure valves are open before unloading to a flowline.</t>
  </si>
  <si>
    <t>The morning of 8/6/2015, a flowline leak was discovered by a Foundation Energy Management (the operator) pumper making his rounds. The estimated total produced water spilled is between 5-8 bbls. The spill is located between the Hilltop #32-5 and the Hilltop #31-5, and settled right on the dirt road between the two wells (nearer to the #32-5). Upon discovery, the wells connected to the flowline were shut in, and a roustabout crew was called to come out and fix the leak.</t>
  </si>
  <si>
    <t>A break in the produced water Gathering line between the Agate 11-11 and Sebben 31-11 locations was discovered around 8:00 AM on 8/6/15. A drip truck driver discovered and called the spill in, the lease operator was near and began isolating the leak. The spill ran down the lease road about 210' then through a culvert were it ran down hill to Madrid Canyon were it entered state waters and live water at this point.This water normaly goes to the PCW12-4 WD. the estimated amount is 200bbls that could change after further investigation. Smples of the produced water and live water both above and below the spill were collected and sent to the Lab.</t>
  </si>
  <si>
    <t>During repair ther was no Ross Coat found on steel transition nor were ther san babgs around valve. Inadequit instalation or design</t>
  </si>
  <si>
    <t>Section of pipie was repalced and properly installed with Ross Coat and sand bags around valve</t>
  </si>
  <si>
    <t>Lease Operator found a valve open inside Meter House. Closed valve and isloated imediatly. it is estimated about 3bbls of produced water was spilled . The spill did not leave the location.</t>
  </si>
  <si>
    <t>PNR root cause was determined to be inadaquit communication to the lease operator as no open ened pipe on locatcation and some older style meter house have this set up and should be capped</t>
  </si>
  <si>
    <t>Check all Meter houses and make sure needle valves are capped</t>
  </si>
  <si>
    <t>During a flowline test, a leak was discovered and was originally estimated to be &lt;1 bbl. On further investigation, it could be approximately 1-5 bbls of production water total released from the flowline to the Sooner 7-28 well. The lat/long was taken at the site of the leak. A vac-truck was dispatched immediately and vacuumed up about 0.5 bbl of water free-standing on the surface.</t>
  </si>
  <si>
    <t>Flowline leak discovered during routine flowline testing.</t>
  </si>
  <si>
    <t>Hole in line was repaired and soil around leak samples to ensure no contamination.</t>
  </si>
  <si>
    <t>Flowline leak was discovered during operations.  All production was shut in and remediation is scheduled.</t>
  </si>
  <si>
    <t>Flowline developed a leak</t>
  </si>
  <si>
    <t>The flowline was repaired</t>
  </si>
  <si>
    <t>Today, Thursday (08-20-2015) at approximately 7:45 AM a leak occurred on the 12 inch produced water line at Collection Station 3.  Approximately 175 BBLs of produced water and 0 BBLs oil were released due to external corrosion at the elbow. All lines were shut in immediately upon detection.  Vacuum truck recovered an estimated 170 BBLs. The affected area will be water washed.</t>
  </si>
  <si>
    <t>During expansion of the Peschel 5 location a historic release was discovered while installing flow lines for new facility. Old facility was not in production due to site expansion and deconstruction activities. Personnel to explore release extent and remove contaminated material. Landowner notified 8.21.2015.</t>
  </si>
  <si>
    <t xml:space="preserve">A historic release was discovered during production facility expansion and construction activities. </t>
  </si>
  <si>
    <t>The old facility was decomissioned. New production equipment and tanks will be installed at the new location.</t>
  </si>
  <si>
    <t>While re-routing flow lines at the LDS-63N68W/24SWSE location, historical petroleum hydrocarbon impacted soil was discovered. It does not appear that the historical petroleum hydrocarbon impacted soil is associated with any active equipment on location. The petroleum hydrocarbon impacted soil is being excavated. Based on the volume of impacted soil excavated, the release was reported to the COGCC on August 21, 2015. Confirmation soil samples will be collected from the excavation and will be submitted for laboratory analysis of TPH, BTEX, pH, EC, and SAR (if applicable). The analytical results and excavation details will be provided in a supplemental report. A topographic Site Location Map depicting the general location of the release is attached as Figure 1.</t>
  </si>
  <si>
    <t>While re-routing flow lines at the LDS-63N68W/24SWSE location, soil with historical petroleum hydrocarbon impacts was discovered. It did not appear that the historical petroleum hydrocarbon impacted soil was associated with any active equipment on location. The petroleum hydrocarbon impacted soil was excavated.</t>
  </si>
  <si>
    <t>The impacted soil encountered was historical. The petroleum hydrocarbon impacted soil was excavated.</t>
  </si>
  <si>
    <t>Vanguard staff was notified by the surface owner at approximately 5 PM on 8/21/15 that water was observed coming out of the subsurface in our pipeline ROW.  Vanguard staff responded immediately and were escorted to the location by the surface owner (Clark Scott).  The portion of the ROW is located southwest of our Scott 24B-25-692 facility and west of Divide Creek.  We did observe water coming out of the subsurface in three locations within the ROW in a fairly localized area.  The pipeline was immediately shut-in and response activities were initiated.  Some of the water had left the ROW and migrated down the fill slope a short distance before terminating.  There was no surface evidence indicating that the water from the ROW made it to Divide Creek.  We removed all the water the the affected portion of the pipeline overnight.  Carlos Lujan inspected this location on 8/22/15 and is aware of the remediation plan.</t>
  </si>
  <si>
    <t>A corrosion issue, near a weld on the pipeline, was identified as the cause of the release.  This release, based on analytical results and visual observations, had minimal impacts on the surrounding soils and appears to be a short term event.</t>
  </si>
  <si>
    <t>The line is shut-in and evacuated of all water.  This pipeline will not be utilized for future water transport, be we are exploring the possibilities of using the existing pipeline as a conduit for a future Flexpipe.</t>
  </si>
  <si>
    <t>Poly fuse was bad, aprox. 10 bbls, no water on surface.  Lines were isolated and pump truck sucked line dry.  Line was repaired.  Livestock were within 1/2 mile and a building is within 5/8 mile.  Landman left detailed message for landowner.  Soil samples have been sent to the lab for analysis.</t>
  </si>
  <si>
    <t>Bad poly fuse, isolated lines and sucked remaining water from line with vac truck.  Aprox. spill area 1' in diameter.  Fuse was repaired.  nearest cattle and buildings are 1/2 mi. away.  Soil samples have been sent to lab for analysis</t>
  </si>
  <si>
    <t>A utility company was setting poles and struck a polyline. Pipeline was shut in and free liquids were contained with soil. Impacted soils will be excavated and placed on liner to be treated onsite.</t>
  </si>
  <si>
    <t>Utility service setting electrical poles struck a gathering line. Investigation is on going.</t>
  </si>
  <si>
    <t>Investigation and measures to prevent the problem are on going.</t>
  </si>
  <si>
    <t>During maintenance activities it was discovered that an unintentional release from the water vault and produced water and oil line running from the separator to the tank battery occurred.  The facility is shut in and blown down, remediation analysis is underway.</t>
  </si>
  <si>
    <t>During maintenance activities it was determined that the oil and produced water lines along with the water vault had developed a leak</t>
  </si>
  <si>
    <t>Subsequent to excavation the lines and water vault will be replaced.</t>
  </si>
  <si>
    <t>DCP Midstream (DCP) was in the process of excavating a dry gas release on CR 75.5, south of CR 22, when groundwater was discovered.  DCP immediately sampled the groundwater for laboratory analysis. While all submitted confirmation soil side wall samples showed to be delineated of hydrocarbon impacts, the groundwater sample came back impacted (Please see attached analytical results).  DCP now plans to begin groundwater remediation.  More information will be provided on the follow-up report.</t>
  </si>
  <si>
    <t xml:space="preserve">The 8" natural gas pipeline sprung a leak due to internal and external corrosion. </t>
  </si>
  <si>
    <t xml:space="preserve">The corroded hole on the pipeline was sealed using aqua wrap and other areas of concerned were wrapped as well.  </t>
  </si>
  <si>
    <t>A leak in a flowline was discovered between the well and the tank battery. The cause is currently under investigation. Upon discovery the well was immediately shut in. Condensate has been removed by vacuum truck for offsite disposal. Once the excavation has been completed, soil samples will be taken to verify cleanup and compliance with COGCC 910 standards.</t>
  </si>
  <si>
    <t xml:space="preserve">The cause of the spill was due to corrosion of the flow lines. </t>
  </si>
  <si>
    <t xml:space="preserve">Encana created a procedure to verify that chemical companies performed testing and verify that chemical contractors have created a process to begin/continue treatments during transition/turnover periods.  </t>
  </si>
  <si>
    <t>While on location over the weekend, our pumper noticed a wet stain on the soil inside and outside of containment surrounding the separators for the 3, 4, &amp; 5-24 wells.  Our pumper was able to locate the separatorwater dump line leak in the 3-24 separator and noted corrosion on the produced water dump line.  He esimates about 5 bbls of produced water was released inside of containment and 5 bbls of produced water was released outside of containment for a total of approximately 10 bbls of produced water released.  There were no visual or odorous signs of hydrocarbons.  Our pumper was able to excavate the contaminated soil and hauled 4 loads of soil to the landfill.  Samples will be taken to confirm that the contamination has been removed.  The leaking line will be replaced today.</t>
  </si>
  <si>
    <t>The produced water release was due to a corroded pipeline on the water dump line.  The oil contamination we encountered was historical.</t>
  </si>
  <si>
    <t>The water dump line was cut back to clean pipe then polyed to ensure no corrosion would occur in the future.  The old oil line was dug up and disposed of.</t>
  </si>
  <si>
    <t>During maintenance activities the flowline at the Atkinson Gale 3-13 was found to be leaking.  All production is shut in and the flowline has been blown down.</t>
  </si>
  <si>
    <t>A leak in the flowline was discovered</t>
  </si>
  <si>
    <t>The flowline will either me replaced or repaired</t>
  </si>
  <si>
    <t>Approx. 5-10 bbls, no surface water.  Lines were isolated and vac truck sucked remaining water from lines so bad poly fuse could be repaired.  Soil samples were taken and will be sent to the lab for analysis.  The affected area is approx. 1' wide by 200' long.  Water ran down the gravel lease road, but did not create any washing or erosion.  Nearest livestock is aprox. 1/2 mile away and nearest building is aprox. 1/4 mile away.</t>
  </si>
  <si>
    <t>The leak occured in a right of way adjacent to La Plata County Road 303. The water flowed from the ROW into an unirrigated pasture that contained two cattle at the time of the release. The produced water flowed from the point of release across the pasture into a shallow natural deprsssion within the pasture that has the ability to convey water. The spill was stopped by shutting in the line that leaked and depressuring the pipeline. Samples of the produced water were taken at the of discovery to characterize the release. Cattle in the pasture were removed by the Landowner to remove any potential threat to the cattle. A plan for site soil sampling was discussed with Inspector Hughes during the site visit.</t>
  </si>
  <si>
    <t xml:space="preserve">The line that failed and caused the leak to occur is currently being excavated. An analysis of the failure mechanism will be perfomed once the line is excavated and the damaged section of pipe is removed. Soil samples of the effected area were taken on 9/2/2015. Results from those soil samples have not been recieved. Plans for remediation of the impacted area will be guided by the analytical results of those soil samples. A Form 27 will be submitted for this event on or before September 25th. </t>
  </si>
  <si>
    <t>MONAHAN GAS &amp; OIL INC</t>
  </si>
  <si>
    <t>At just below ground level, ~6 feet from the oil and gas separator inlet, a 2" 3000# flanged valve parted at the flange rupturing the flowline, and exposing the release of gas lifted production vertically to the atmosphere.  During four flow "events" (one/day across four days), each lasting approximately 5 minutes, the well released, based on production averages from this well, a total of approximately 1 and 1/2 bbls of total fluid (hydrocarbons and production water).  A portion of the fluid from these releases settled on the graveled surface immediately around the point of rupture.  The remainder, atomized by the gas pressure, was carried by wind of variable direction and velocity into the corn field immediately adjacent to this production facility.  Upon discovery, Monday afternoon, August 31, the well was shut-in for repair.  There had been no pooling of fluid at the site, and so no fluid was recoverable.</t>
  </si>
  <si>
    <t>Aprx. 3-5 bbls water.  No surface water, lines were isolated and vac truck sucked remaining water from lines so bad poly fuse could be repaired. Soil samples were taken and will be sent to the lab for analysis.  The affected area was aprox. 3' diameter.  Distance to livestock is approx. 2 miles, distance to buildings is aprox. 1/4 mile.  nearest water well is aprox 960' depth to water is 180'.  The Brophy 01-12 is not a producing well, the water is from the Brophy 01-11 water gathering line.</t>
  </si>
  <si>
    <t>Leak was aprox. 5-10 bbls, no surface water.  Lines were isolated and vac truck sucked remaining water from lines.  Poly fuse was repaired.  Soil samples were taken and will be sent to the lab for analysis.  Affected area was approx. 3' diameter.  Nearest livestock is 1/4 mile away and nearest building is aprox. 1/8 mile away.  This leak is approx 40' from a previous leak referenced on Form 19 Doc # 400880502.</t>
  </si>
  <si>
    <t>Crews discovered water bubbling out of ground and reported. The Line break was isolated and prepped for repair. It is estimated that 3bbls of produced water wre spilled. The Break occured on the access road between the Parson 41-29 and Enterprise 12-28 locations near a culvert, water ran thru the culvert and down the Hillside were it ended. No state water were involved.</t>
  </si>
  <si>
    <t>Improper instalation was found , pipe was damaged and surunded by rocks.</t>
  </si>
  <si>
    <t>Proper repairs and instalation were made</t>
  </si>
  <si>
    <t>MARATHON OIL COMPANY</t>
  </si>
  <si>
    <t>Release of produced water from underground flowline on Piceance's 596-19C well pad.</t>
  </si>
  <si>
    <t>Flowline repairs were made. SCADA data continues to be monitored daily for discrepancies.</t>
  </si>
  <si>
    <t>At approximately 5:00 pm on 9/8/2015, Red Rock Gathering Company, LLC was informed that a linestrike had occurred on the High Mesa 8 inch pipeline by Willow Creek Company, a third party contractor conducting excavation work.  The line strike resulted in the release of approximately 10 bbls of produced water, which was contained in the excavated area on the receiving station site.  A mist of produced water and surface soil was sprayed from the rupture area, and misted a dry drainage ditch 50 yards north of the incident location.  Upon discovery of the incident, operations personnel shut-in and immediately depressurized the segment of pipeline.  An environmental remediation contractor arrived on site on the morning of 9/9/2015 and is in the process of remediating the impacted areas.</t>
  </si>
  <si>
    <t>Indications of a historical release were discovered by Apex Companies, LLC while investigating an above-ground pipeline condensate release from DCP Midstream, LP. K.P. Kauffman Company was notified of the potential historial release around the Nelson H. Milton F #1 flowline. On September 9, 2015, K.P. Kauffman investigated the area by boring 11 holes surrounding the area of concern. It was discovered that there were multiple borings around the flowline that showed signs of contamination at depths of 1-3 feet. KPK has performed a pressure test on all flowlines in the vicinity, including the flowline that could have caused the historical release.</t>
  </si>
  <si>
    <t>During maintenance activities, a leak was discovered along the dump line from the separator at the Mayer Et Al-62N65W/33NESE production facility. Approximately 210 cubic yards of impacted material have been excavated and transported to the Buffalo Ridge Landfill in Keenesburg, Colorado for disposal. Excavation activities are on-going at this location; groundwater has not been encountered. Excavation and confirmation sampling activities will be summarized in a subsequent Supplemental Form 19.</t>
  </si>
  <si>
    <t xml:space="preserve">During maintenance activities, a leak was discovered along the dump line from the separator. </t>
  </si>
  <si>
    <t>The dump lines will be replaced.</t>
  </si>
  <si>
    <t>During final reclamation activities of the GM 31-1 pad, a historical contamination was discovered during flowline removal activities. The exact cause of this release is unknown. The impacted area will be excavated. The excavated material will be landfarmed on location. WPX would like to ask for COGCC's permission to analyze the confirmation samples for an abbreviated list of Table 910-1 analytes. The samples would be analyzed for TPH, BTEX,PAHs, and inorganics. The samples would not be analyzed for metals.</t>
  </si>
  <si>
    <t>The exact cause of the release is unknown.</t>
  </si>
  <si>
    <t xml:space="preserve">This release was discovered during the final reclamation of the pad. All equipment was taken out of this location and the pad will be recontoured and re-seeded. </t>
  </si>
  <si>
    <t>GRAYHORSE OPERATING INC</t>
  </si>
  <si>
    <t>PIN HOLE LEAK IN 3" STEEL FLOWLINE. PICK UP FLUIDS W/TANK TRUCK &amp; DIG OUT LEAK, REPLACE 90` OF 3" FLOWLINE. REMOVE OIL SATURATED SOIL. BRING IN REPLACEMENT SOIL. MIX UP SOILS TOGETHER TO COMMENCE SOIL FARMING. FENCE OFF AREA.</t>
  </si>
  <si>
    <t>A leak was called in and Lease operator was notified. the leak was isolated and plans for repiars are being made. It appears to be a break in the gathering line just North of the Diana 24-28 well site. The leak occured on the lease road and it ran east down the road aboutd 190' were it ended. it is estimated that 3bbls of produced water were spilled. Investigation will follow as repairs are made.</t>
  </si>
  <si>
    <t>GPS cords of leaking pipe: 40.493504, -104.470617. Oil was noticed seeping on the ground.  Site was shut in and all lines blown down and cleared. Reds was out and exposed a leak from the oil dump from separator to oil tank. The leak was from a poorly installed dump line. Pipe was threaded together with a collar and taped. After examination, several small holes were noticed as well as one large quarter size hole. Before expanding hole, emergency locates were called in, fear of DCP lines running next to hole. Plan going forward, we will haul of contaminated soil and continue to chase stained soil with backhoe.</t>
  </si>
  <si>
    <t>The leak was from a pipe failure on the oil dump line. Pipe was threaded together with a collar and taped. After examination, several small holes were noticed as well as one large quarter size hole</t>
  </si>
  <si>
    <t>Before expanding hole, emergency locates were called in, fear of DCP lines running next to hole.  Replaced oil dump lines with properly coated and welded piping.</t>
  </si>
  <si>
    <t>A 2-inch valve near the separator on the production flow line ruptured. Production fluid was leaking via pressurized mist and carried across the adjacent corn field.  Some fluid was also leaked on the ground surface adjacent to the separator.  The well was immediately shut in and the damaged valve was replaced.  Numerous soil samples were screened using a photionization detector (PID) to determine the presence or absence of organic vapors in areas that appeared to be impacted. Select samples were submitted to a laboratory for analysis.  Two samples were also submitted from corn stalks in the adjacent farm land to determine possible impacts to the crops.   Further Remediation Activities Proposed: Excavate ground surface in the source area and conduct confirmation sampling post-excavation. Impacted crops will aso be addressed and an agreement will be reached between the landowner and Monahan Gas &amp; Oil, Inc.  The agreement will be documented and included with the remediation report.</t>
  </si>
  <si>
    <t>During maintenance of the flowline at the Peppler Federal 2 a leak was detected.  The location is shut in and excavation of impacted soil is scheduled.</t>
  </si>
  <si>
    <t>During maintenance operations it was discovered that the flowline developed a leak</t>
  </si>
  <si>
    <t>Crews found water bubbling out of the ground on Friday 9/18/15 at 12:00 PM, Lease operator was called and leak was isolated. after review it was determined that it was a reportable spill estimating 5bbls of produced water were spilled. The spill ran down the lease road for about 225' were it left the access road and entered a dry drainage that was considerd waters of the state with no live water.Plans for repair are being made with investigation to follow. A call was made to the CDPHE hotline, and for referance the spill occured at the intersection of Cool Whip 22-29 well site.</t>
  </si>
  <si>
    <t>Inadequate Design or installation have been determined as cause.</t>
  </si>
  <si>
    <t>A gasbuster will be installed on the lateral and pressure testing of the line and repairs will be done after the insallation of the gas buster is complete.</t>
  </si>
  <si>
    <t>Thursday it was noted a pressure drop in the 3" high pressure pipeline between the well and pump on the Scandard 3-14 (F14 397) in North Piceance. During pressuring the line this morning to diagnose the problem a leak was discovered on the lower section just off location. The produced water, estimated to be 25 bbl., (upon excavation, volume will be re-evaluated if necessary) did leave location but did not reach the Willow Creek that flows west of the location. The spill was controlled and operation at this location have been stopped until repairs can be completed. Soil is stained and operations has begun the process to excavate and investigate further. Parachute EHS spill response personnel responded and conducted a site evaluation and was notified  @ 11:45 am by production.</t>
  </si>
  <si>
    <t>On August 11th, 2015 a DCP Midstream Field Operator suspected a possible pipeline line leak along WCR 93 due to dead vegetation. The DCP Field Operator checked the area with a RMLD leak detector and found what appeared to be a dry gas leak. He then proceeded to isolate the line and blew it down; once the pipeline was blown flat the DCP Field Operator could not detect the leak using the RMLD leak detector. This line is part of a low pressure system and normally operates at 30 psig. At the time of discovery it was determined that repairs would be made at a later date. On September 21st, 2015 excavation and repairs begun on the pipeline, it was at that time contaminated soil was discovered. The DCP Environmental Department contacted a third party contractor to oversee the removal and remediation of contaminated soil. Soil samples were collected and analytical results returned on September 22nd, 2015.</t>
  </si>
  <si>
    <t>A water line was found leaking and more than 5 barrels of produced water had been released within secondary containment. The water leg of this facility was shut in and the release extent is under inventigation.</t>
  </si>
  <si>
    <t xml:space="preserve">A production line leak caused a produced water release of approximately 20 barrels. </t>
  </si>
  <si>
    <t xml:space="preserve">Production lines will be replaced during battery reconstruction activities. Pressure testing and site inspections will be completed on a routine basis. </t>
  </si>
  <si>
    <t>A release potentially associated with the 92-1051-3” Pipeline was identified. An unknown volume of oil and condensate was released into the subsurface; however, the precise source is unknown. While conducting construction activities, impacted groundwater was encountered in an excavation at approximately 25 feet below ground surface. Four groundwater samples and four surface water samples were collected and submitted for laboratory analysis of BTEX. As a precautionary measure, surface samples were collected from Milton Reservoir. Laboratory analytical results received on September 18, 2015 indicated that the total xylenes concentration in excavation groundwater sample GW02 exceeded the CGWQS. The excavation groundwater and surface water analytical results are summarized in the supplemental Spill/Release Detail Report. A topographic Site Location Map showing the general location of the release is attached as Figure 1.</t>
  </si>
  <si>
    <t xml:space="preserve">A release potentially associated with the 92-1051-3” Pipeline was identified. An unknown volume of oil and condensate was released into the subsurface; however, the precise source is unknown. The root cause is still under investigation and assessment activities are ongoing. The investigation and assessment details will be provided in a supplemental report. </t>
  </si>
  <si>
    <t>The root cause is still under investigation and assessment activities are ongoing. The investigation and assessment details will be provided in a supplemental report.</t>
  </si>
  <si>
    <t>A release due to internal corrosion of the pipeline was discovered at the 38-0000-5854-4" Pipeline. Approximately 140 cubic yards of impacted material were excavated and transported to the Tower Landfill in Commerce City, Colorado for disposal. Additional excavation details are provided in the Spill/Release Detail Report of this form.</t>
  </si>
  <si>
    <t>The failure in the line was caused by internal corrosion.</t>
  </si>
  <si>
    <t xml:space="preserve">The pipeline will be repaired and sacrificial anodes will be installed to prevent corrosion. </t>
  </si>
  <si>
    <t>A break in the gathering line near the Turbo12-33 well was found. Leak was isolated and it is estimated that 2bbls of produced water were spilled. The leak was on the access road near a culvert and the water did enter waters of the state No live water was involved. The water in this line normaly goes to outfall 060A. The leak was isolated and plans for repair and investigation are in process.</t>
  </si>
  <si>
    <t xml:space="preserve">Inadequite instalation or design was determined as cause, the damge on the pipe apeared to  very old </t>
  </si>
  <si>
    <t>The section of pipe that was damaged was removed and relplaced.</t>
  </si>
  <si>
    <t>Spill resulted from a leak in an underground flow line.  The line was exposed via hydro-vac so repairs could be made.</t>
  </si>
  <si>
    <t>While performing construction activities, historical petroleum hydrocarbon impacts were encountered. The volume of the release is unknown. The impacts were determined to be reportable based on the volume of hydrocarbon impacted soils removed from the location. The impacted soils were removed from the site and hauled to the licensed Kerr-McGee Land Treatment Facility for processing. A topographic Site Location Map showing the general location of the release is attached as Figure 1.</t>
  </si>
  <si>
    <t>During pumping operations, an above-ground line associated with conveying produced water to our H2-797 pad location (COGCC Location ID 439917) for completions operations broke.  Pumping operations were immediately shut down.  Approximately one barrel of produced water released from the broken line and soaked into the ground.  Soil samples were collected from within the spill area and submitted for laboratory analysis.</t>
  </si>
  <si>
    <t xml:space="preserve">The incident details were provided on the Supplemental Form 19 (COGCC Document ID 400918468) submitted on 10/15/2015.  The Root Cause was an operational error made by the pump operator and a miscommunication between third party contractors. </t>
  </si>
  <si>
    <t xml:space="preserve">Employees and contractors will be trained to be more aware of the systems they are operating and overcommunication will be emphasized during daily safety meetings.  </t>
  </si>
  <si>
    <t>During repair activities at the 38-0000-5261-4" Pipeline, hydrocarbon impacts were discovered beneath the pipeline.  Groundwater was encountered in the excavation at approximately 6 feet below ground surface (bgs). A groundwater sample (GW01) was collected from the excavation on October 6, 2015, and submitted to Origins Laboratory in Denver, Colorado for analysis of benzene, toluene, ethylbenzene, and total xylenes (BTEX) by USEPA Method 8260C. Analytical results received on October 7, 2015, indicated that the benzene concentration in groundwater sample GW01 was above the applicable COGCC Table 910-1 groundwater standard. Groundwater analytical results are summarized in Table 2 and the groundwater sample location is illustrated on Figure 2.</t>
  </si>
  <si>
    <t>While investigating a gas sales line tying into a third party metering house associated with the Arthur Stromquist-62N68W/21SWNW facility, shallow groundwater impacts were discovered. Following hydro-excavation activities while exposing the line, groundwater was encountered approximately 3.5 feet below ground surface (bgs). A groundwater sample (GW01) was collected from the excavation on October 7, 2015, and submitted to Origins Laboratory in Denver, Colorado for analysis of benzene, toluene, ethylbenzene, and total xylenes (BTEX) by USEPA Method 8260C. Analytical results received on October 8, 2015, indicated that the benzene concentration in groundwater sample GW01 was above the applicable COGCC Table 910-1 groundwater standard. Groundwater analytical results are summarized in Table 1. Site assessment activities are on-going at this location.</t>
  </si>
  <si>
    <t>During a sales line investigation, a failed pressure test indicated that the fiberglass and steel connection was compromised.</t>
  </si>
  <si>
    <t>Suspect lines will be subject to pressure testing.</t>
  </si>
  <si>
    <t>A line leak associated with the wellhead was discovered while performing plug and abandonment activities at the Kern L 4-12 wellhead. Petroleum hydrocarbon impacted groundwater was encountered, the volume of the release is unknown. Groundwater was encountered in the excavation at approximately 4 feet below ground surface. A groundwater sample (GW01) was collected and submitted for laboratory analysis for BTEX. Laboratory analytical results, received on October 14, 2015, indicated that benzene exceeded the CGWQS at a concentration of 64.2 µg/L. The analytical results and excavation details are summarized below. A topographic Site Location Map showing the general location of the release is attached as Figure 1.</t>
  </si>
  <si>
    <t>A line leak associated with the wellhead was discovered while performing plug and abandonment activities at the Kern L 4-12 wellhead. Petroleum hydrocarbon impacted groundwater was encountered, the volume of the release is unknown.</t>
  </si>
  <si>
    <t>The well is being plugged and abandoned.</t>
  </si>
  <si>
    <t>Around 10:00 am today, Thursday October 15, a South Piceance Operator reported a dump line failure on the ON11 in the South Orchard Route.  The failure occurred along a fracture in a 45? elbow in the dump line.  The section of line was below ground between the separator and the tank.  Approximately 15 Bbls of produced water was released, there were no working surface impacts. The location was shut in for repairs.</t>
  </si>
  <si>
    <t>Flowline leak was discovered at the HSR Sloan 15-21 location.  Flowline will be repaired and a site assessment will be conducted.</t>
  </si>
  <si>
    <t>flowline will be replaced or repaired</t>
  </si>
  <si>
    <t>On October 14, 2015, hydrocarbon impacts caused by an un-reported third party line strike during fence installation activities were discovered at the 38-0000-5126-4” Gathering Line. Groundwater was encountered in the excavation at approximately 2 feet below ground surface (bgs). Approximately 189 barrels of slurry and 45 barrels of groundwater were removed and transported to a licensed disposal facility. A groundwater sample (GW01) was collected from the excavation and submitted to Origins Laboratory for analysis of benzene, toluene, ethylbenzene, and total xylenes (BTEX) by USEPA Method 8260C. Analytical results received on October 15, 2015, indicated that the benzene concentration in groundwater sample GW01 was above the applicable COGCC Table 910-1 groundwater standard. Groundwater analytical results are summarized in Table 1. Site assessment activities are on-going at this location.</t>
  </si>
  <si>
    <t>During fence installation procedures, a third party contractor struck the gathering line.</t>
  </si>
  <si>
    <t>Pre-excavation meetings and utility location procedures should be enforced and followed prior to all subsurface Installation or excavation activities.</t>
  </si>
  <si>
    <t>Slurry and Groundwater</t>
  </si>
  <si>
    <t>GRAND RIVER GATHERING LLC</t>
  </si>
  <si>
    <t>At 12:01 AM on 10/15/2015, Grand River Gathering, LLC was notified by Encana Corporation of a leaking ball valve on the P7E 3-inch pipeline (Mamm Creek System) located at Encana's P7E wellpad. This area is open pasture land is it is suspected that the ball valve was brushed open by a cow that was grazing in the area. The open ball valve resulted in the release of approximately 10 barrels of produced water. The produced water impacted the soil adjacent to the wellpad. There was no impact to waters of the state. Upon discovery of the incident, the Encana employee shut off the system and removed the ball valve handle. The removal of the ball valve handle should eliminate the possibility of future related issues since the valve can now only be opened with the aid of a tool. An environmental contractor arrived on site on the afternoon of 10/15/2015 and is the process or remediating the impacted areas.</t>
  </si>
  <si>
    <t>At approximately 12:01 AM on October 15, 2015, Grand River Gathering, LLC was notified by Encana Corporation of a leaking ball valve on the P7E 3-inch pipeline (Mamm Creek System) located on Encana’s P7E well pad.  This area is open pasture and it is suspected that the ball valve was brushed open by a cow that was grazing in the area.</t>
  </si>
  <si>
    <t>Because grazing is now occurring periodically in the area, the ball valve handle has been removed.  The removal of the ball valve handle should eliminate the possibility of future related issues since the valve can now only be opened with the aid of a tool.</t>
  </si>
  <si>
    <t>On the morning of 10/17/15 a flowline leak was identified on the location. Estimated volume is approx. 1BBL. The site was immediatly shut and and the affected line was cleared, and locked out/tagged out.  The affected material was consolodated and temporaroly held onsite.  The line will be exposed and repaired beginning 10/19/15, and any additional affected material (and original) will be removed and disposed of at an approved landfill.  Initial notification was made on 10/17/15 via phone to D. Kulmann and via e-mail to J. Precup and J. Axelson.</t>
  </si>
  <si>
    <t>During maintenance activities the oil and produced water lines from the separator to the tank battery developed a leak.  All production is shut in and a site evaluation is being conducted</t>
  </si>
  <si>
    <t>The produced water and oil lines running from the separator to the tank battery developed corrosive holes</t>
  </si>
  <si>
    <t>The lines running from the separator to the tanks will be replaced with new ones.</t>
  </si>
  <si>
    <t>A weekly review of SCADA tank level trend data and manual gaging suggests that produced fluid has been lost from the production system on the 596-31A well pad. All wells on the pad have been shut-in; the inlet valves on the associated tank have been closed and isolated; and the outlet valves on the separator unit have been closed and isolated. The 3-inch flowline in between the separator and the tank was pressure tested and it would not hold pressure, and thus is the expected cause of the loss of fluid. There are no visible signs of the release on or around the well pad.</t>
  </si>
  <si>
    <t>A weekly review of SCADA tank level trend data and manual gauging suggests that produced fluid has been lost from the production system on the 596-31A well pad. All wells on the pad have been shut-in; the inlet valves on the associated tank have been closed and isolated; and the outlet valves on the separator unit have been closed and isolated. The 3-inch flowline in between the separator and the tank was pressure tested and it would not hold pressure, and thus is the expected cause of the loss of fluid. There are no visible signs of the release on or around the well pad.</t>
  </si>
  <si>
    <t>Faulty pipeline and connectors were replaced.</t>
  </si>
  <si>
    <t>The cause of the releasel has not been determined yet due to unfavorable weather conditions at affected area.  Due to a recent rain the location is too soft to move backhoe in without causing more damage to surface.  All lines have been isolated and will remain isolated until repairs are made ASAP.  The size of the affected area is approx. 8' x 420' which was confined to the lease road.  The size of the release was approx. 25-30 bbls with 8 bbls recovered.  The remaining water in the lines was sucked out with a vacuum truck. As soon as repairs to the water gathering line are made a supplemental form 19 will be submitted describing what caused the release.   4 Soil Samples have been taken, 3 from the affected area and 1 from the background area and have been sent to the lab.  As soon as the Analytical results are received a supplemental form 19 with the results and our remediation plan will be submitted.</t>
  </si>
  <si>
    <t>It is suspected than an 8" gas gathering line just South of CR 6 on CR 63 has leaked natural gas and condensate into the adjacent soil.  Soil staining was visible at the surface; however, the volume of condensate released is still unknown at this point.  It also appears that CR 63 may be affected by the excavation.  The line has been shut in and blown down.  Remediation activities are set to begin on 10/21/2015.  More information will be provided on the follow up report and as the excavation commences.</t>
  </si>
  <si>
    <t>The 6" DCP gathering line had sprung a leak on the bottom of the pipeline due to corrosion.</t>
  </si>
  <si>
    <t xml:space="preserve">The line was repaired, wrapped, and tested before placing back into service. </t>
  </si>
  <si>
    <t>During plugging and abandonment of the facility the produced water line running from the separator to the tank had impacts to soil beneath it.  Excavation of impacted soil will be initiated.</t>
  </si>
  <si>
    <t>The produced water line running from the separator to the tanks developed a leak</t>
  </si>
  <si>
    <t>The locatin will be plugged and abandoned</t>
  </si>
  <si>
    <t>Spill was discovered this morning at 9:00AM MTN by a Foundation Energy pumper. Once discovered, the wells and flowline were shut-in. The vacuum truck picked up around 30 bbls of produced water. The spill is located 320 ft NE of the Hilltop #32-5 and contained on the lease road. The spill did not get into any waters of the state. The pumper said the line pressure was at 60 PSI. The cause of the leak looked to be a piece of pipe that had been crimped. A roustabout crew has fixed the line.</t>
  </si>
  <si>
    <t>Today, Wednesday (10-28-2015) at approximately 10:26 AM a leak occurred on Collection Station 22 produced water line, ~120 feet NW Union Pacific 19-28, due to erosion on the 8" fiberglass pipe.  Approximately 1.39 BBLs of produced water and .012 BBLs oil were released. The lines were shut in immediately upon detection.  Vacuum truck recovered estimated 1.3 BBLs water/ 0.12 BBLs oil.</t>
  </si>
  <si>
    <t>Fiberglass Erosion</t>
  </si>
  <si>
    <t>CONOCO PHILLIPS COMPANY</t>
  </si>
  <si>
    <t>Water pipeline leaked in valve can causing a spill that traveled of the ROW, possibly due to corrosion.  Water truck was called to remove standing water from valve can, approximately 65 BBLs.  Pipeline and 3 nearby wells were shut it.</t>
  </si>
  <si>
    <t xml:space="preserve">COP has determined the root cause of the failure for the subject realse was the pipng being misaligned, causing external mechanical stress on the piping. Minor internal corrosion (less than 0.010") may have also contributed to the failure. The failure was repaired by replacing the failed pipe and fixing the alignment issue to reduce external forces on the pipe. </t>
  </si>
  <si>
    <t xml:space="preserve">The failure was repaired by replacing the failed pipe and fixing the alignment issue to reduce external forces on the pipe. </t>
  </si>
  <si>
    <t>A produced water spill was identified in the area of the PCU Secondary facility on the 10” Produced water line running from PCU Secondary to BSTB on 10/29/2015 at 4:00 PM.  An emergency One Call was issued, equipment was mobilized to the release area and the line was shut in and isolated.  Approximately 3 Bbls of produced water was removed from the surface of the release area.  Excavation to identify the source was undertaken.  A pin hole in the in 10” produced water line due to internal corrosion was discovered at 3:15 PM on 10/30/2015 and Stan Spencer, COGCC NW Environmental Specialist, was notified.  The 10” produced line has been removed from active service pending determination of operational need and examination of line integrity. Sampling to confirm COGCC Table 910-1 compliance was conducted, analysis pending.</t>
  </si>
  <si>
    <t>The release was the result of a pin hole in the in steel 10” produced water line.  Root Cause:  Internal Corrosion</t>
  </si>
  <si>
    <t>The identified section of line has been temporarily repaired.  The 10” produced water line has been removed from active service pending determination of operational need and examination of line integrity.</t>
  </si>
  <si>
    <t>A 1" ball valve in the High Mesa to Wallace Creek 12" Water pipeline vault was found half open, resulting in release of produced water to surrounding area on slope, approximately 300 yards above Pete and Bill Creek.  Immediate measures were taken to isolate line, stop flow and prevent surface flow of release from reaching the creek.  Produced water was drawn out of the vault and remaining static volume in line was removed at injection facility, C17OU.  No surface flow of the release reached the creek.  Sampling of soils in affected area is being done.</t>
  </si>
  <si>
    <t>During plugging and abandonment operations it was discovered that the flowline at the Lilli 10-1 location developed a leak.  Remediation of impacted soil will be analyzed.</t>
  </si>
  <si>
    <t>On October 20, 2015, a release was discovered while performing a routine pressure test along the 38-0000-5146-12" Pipeline. Excavation activities were initiated, and due to the amount of excavated material, the release became State reportable on November 2, 2015.</t>
  </si>
  <si>
    <t>A failure in the gas gathering line was found during a routine pressure test.</t>
  </si>
  <si>
    <t>The line was replaced and pressure tested for structural integrity.</t>
  </si>
  <si>
    <t>While David was on the Ferguson yesterday for setting up the drilling of the replacement and new monitoring wells, he noticed a stain on the ground that he had not noticed before.  After digging it out a bit, he discovered what appears to be a recent dumpline leak.  David found a pin hole leak in a 2” line.  He also encountered groundwater and has vacc’ed out about 6 bbls of water.  He estimates a impacted area of approximately 35 yds, and about 6 bbls released.</t>
  </si>
  <si>
    <t>a pin hole leak in a 2” line from corrosion</t>
  </si>
  <si>
    <t>Replace corroded lines with new lines</t>
  </si>
  <si>
    <t>During dimantlement of the facility, impacts were discovered by the oil and produced water lines running from the tank battery to the separator.  Facility is not producing and is shut in.  Remediation analysis is underway.</t>
  </si>
  <si>
    <t>The produced water and oil lines were leaking which ran from the separator to the tanks</t>
  </si>
  <si>
    <t>The location will be dismantled and moved to the Boulter 17-34 location.</t>
  </si>
  <si>
    <t>Flowline leak discovered during annual pressure testing. Pinhole leak attributed to external corrosion was discovered.  Impacted soil was excavated and disposed at a licensed facility (Waste Management Ault landfill). Excavation was approximately 10'x10'x10'. Five confirmation soil samples were collected and submitted for analysis of BTEX, TPH-GRO, and TPH-DRO. Results were in compliance with Table 910-1. Flowline was repaired and excavation was backfilled to original grade.</t>
  </si>
  <si>
    <t>Flow line leak discovered during annual pressure testing.  Line excavated and a pinhole leak was discovered, most like cause attributed to corrosion.</t>
  </si>
  <si>
    <t>Continue conduct of annual pressure testing, ensure flowlines are adequate wrapped or coated.</t>
  </si>
  <si>
    <t>Sunday (11-08-2015) at approximately 8:45 AM a leak occurred on the 3 inch Steel lateral injection line 100 feet north of Gray B5. Approximately 215 BBLs of produced water and 0 BBLs oil were released. All lines were shut in immediately upon detection. Vacuum truck recovered an estimated 200 BBLs. The affected area will be water washed.</t>
  </si>
  <si>
    <t>On November 8th, 2015 DCP Operations were contacted by a landowner about a possible pipeline leak. A DCP Field Operator investigated the call and discovered a small area of soil staining and a small about of condensate in the ditch area. The pipeline was shut-in and blown down after the discovery of the leak. Repair of the pipeline is scheduled to begin 11-10-2015.</t>
  </si>
  <si>
    <t>A valve failed on a pipeline and released approximately 4 bbls of brine water to soil. Upstream was blocked off to stop release. Liquids were contained inside of existing trench. A vac truck was brought in to pick up pooled free liquids. Vac truck also connected to pipeline to remove water before it was released from valve. Impacted soils are being excavated and stockpiled onsite for treatment.</t>
  </si>
  <si>
    <t>A valve failed on a pipeline and released approximately 4 bbls of brine water to soil. Upstream was blocked off to stop release. Liquids were contained inside of existing trench. Root cause is pending investigation from manufacturer.</t>
  </si>
  <si>
    <t>The valve was replaced and measures will be taken to prevent the problem after determining root cause from manufacturer.</t>
  </si>
  <si>
    <t>The oil line developed a leak running from the separator to the oil tank.  The location was shut in and the oil line was repaired.  A hand auger assessment will be completed near the separators.</t>
  </si>
  <si>
    <t>The oil line developed a pin hole leak under the separator</t>
  </si>
  <si>
    <t>The line was was uncovered and repaired.</t>
  </si>
  <si>
    <t>A pipeline high point vent on this section of pipeline leaked water. App 90 bbls of produced water was recovered form the water can and App. 94 bbls reased total.   App 4bbls flowed outside the can in a 15' diameter around the can by app 2' deep.  The vent valve was isolated and is the process of being repaired.</t>
  </si>
  <si>
    <t xml:space="preserve">Failure with the High-point Vent inside the Vent Can resulted in a leak, filling the "Can" with Produced Water </t>
  </si>
  <si>
    <t>After the vent valve is repaired this will be placed on a monthly maintenance plan to detect early sign of failure.</t>
  </si>
  <si>
    <t>During routine flowline maintenance, a historic release was discovered at the May Jon Multi-well Pad. Groundwater was encountered at approximately 3' below ground surface (bgs).  Soil and groundwater samples were collected from the the excavation area and submitted for laboratory analysis of benzene, toluene, ethlybenzene and total xylenes (BTEX) and total petroleum hydrocarbons (TPH). Site assessment activities are ongoing at this site.</t>
  </si>
  <si>
    <t>A third party notified BP of a release of produced water on the well pad in the evening of 11/14/2015. BP staff responded to the location and shut in the well and stoped water production. A follow up visit to the location occured on 11/15/2015. Initial investigation is underway but it appears that the produced water line exiting the wellsite separator leaked below soil surface. The Fruitland Coal produced water traveled south across the well pad and left the compacted surface of the well pad. A small quantity of produced water entered a dry arroyo to the south of the well pad. The arroyo was dry and did not contain water at the time of the release. A field measurment for TDS of the prduced water from the well returned a value of approximately 5400 ppm TDS. The small volume of produced water and quality of the produced water would indicate no imact to the arroyo.</t>
  </si>
  <si>
    <t xml:space="preserve">The on-pad produced water, steel flow line between the well site separator and gathering line failed. The line has been excavated for replacement and an investigation of the cause of the failure is underway. The failed line segment will be evaluated to determine the cause of the line leak. </t>
  </si>
  <si>
    <t xml:space="preserve">The well is currelntly shut in awaiting line repair. The failed line segment will be replaced with stainless stee line. </t>
  </si>
  <si>
    <t>Sunday (11-15-2015) at approximately 10:00AM a leak occurred on Union Pacific 34-31 injection line.  Approximately 168.6 BBLs of produced water and 0BBLs oil were released due to internal corrosion on a 3" coated spool. The lines were shut in immediately upon detection.  Vacuum truck recovered estimated 70 BBLs produced water. Spill started at 40.0976, -108.8790 and ended at 40.1022, -108.87. This area will be water washed and soil samples will be taken to meet COGCC 910-1 table.</t>
  </si>
  <si>
    <t>FOUR STAR OIL &amp; GAS COMPANY</t>
  </si>
  <si>
    <t>Contractor discovered leak, contacted lease operator, lease operator confirmed.  Leak caused by poly joint fusion failure.  Pool on surface was hydrovaced, to expose poly joint. Leak calculated to be 8.25 barrels Fruitland Coalbed methane water.  Majority of water remained on location and absorbed into soil.   Recovered 2 barrels of water by hydrovac.   Water and soil samples (including background soil) were taken by Envirotech Inc.  Colorado Table 910 analyticals are being performed on "rush" turnaround.</t>
  </si>
  <si>
    <t xml:space="preserve">Cause of the spill was a failure in a poly-to-poly butt-fuse in the pipeline.  This line was pressure tested in August of 2015 with succcessful results.    </t>
  </si>
  <si>
    <t>The failed area was replaced, rewelded and clamped.</t>
  </si>
  <si>
    <t>During reclamation activities, a suspicious material was discovered below working surface. The material had high hydrocarbon odor and was grey in color. The area was excavated to approximately 12’ in depth and the impacts visually diminished. The extent of this release is undetermined. For the best economic approach the excavation was backfilled and blended with fertilizer. The location will be put on a drill rig schedule for 2016 to characterize. One discrete grab sample was collected at 12’ of the impacted material to get a baseline. The supplemental Form 19 will include details of the project and lab reports. This location does have an permitted pit that is closed in the Database; but we suspect it is the old production pit (Pre Encana).</t>
  </si>
  <si>
    <t>The produced water line running to the riser on the water vault developed a leak.  The facility is shut in and excavation of impacted soil will begin.</t>
  </si>
  <si>
    <t xml:space="preserve">The produced water line running to the water vault riser developed a leak.  </t>
  </si>
  <si>
    <t>The produced water line and vault will be replaced.</t>
  </si>
  <si>
    <t>On November 25, 2015, a faulty dump line connection was encountered during decommissioning activities at the Thomason 6-16 Tank Battery facility. The total volume of released material is unknown. Assessment activities are ongoing and will be described in the forthcoming Supplemental Form 19.</t>
  </si>
  <si>
    <t>During the decommissioning of the production facility, a faulty dump line connection into the produced water sump was encountered.</t>
  </si>
  <si>
    <t>The production facility will be re-built with poly-lines and a geo-synthetic liner.</t>
  </si>
  <si>
    <t>During deconstruction activities at the Lorenz-63N66W/30SWSW tank battery, petroleum hydrocarbon impacted groundwater was encountered beneath the produced water sump. There were no indications that the dumplines or produced water sump were leaking. The volume of the release is unknown. Groundwater was encountered in the excavation at approximately 3 feet below ground surface. An initial groundwater sample (GW01) was collected on November 25, 2015, and submitted for laboratory analysis of BTEX. Laboratory analytical results received on November 30, 2015, indicated that the benzene concentration exceeded the CGWQS at a concentration of 96.8 µg/L. The analytical results and excavation details are summarized below. A topographic Site Location Map depicting the general location of the release is attached as Figure 1.</t>
  </si>
  <si>
    <t>During deconstruction activities at the Lorenz-63N66W/30SWSW tank battery, petroleum hydrocarbon impacted groundwater was encountered beneath the produced water sump. There were no indications that the dumplines or produced water sump were leaking.</t>
  </si>
  <si>
    <t>The tank battery will be reconstructed.</t>
  </si>
  <si>
    <t>Pipeline released approximately 1.5 bbls of produced water due to a frozen header that come from Horsetail 08D. Pipeline was shut in. Released fluids froze and were contained in soil. Recovered produced water and soil will be disposed of offsite.</t>
  </si>
  <si>
    <t>Below freezing temperatures caused the above ground piping to freeze.</t>
  </si>
  <si>
    <t xml:space="preserve">All above ground piping was insulated to prevent this from occuring again. </t>
  </si>
  <si>
    <t>During a routine visit to the West Drip Tank, one of our operators observed a stain and a hole where fluid from the subsurface was being conveyed to the surface immediately east of the facility's containment berm and then west down an adjacent access road.  We suspected that the release was coming from a pipeline that conveys produced water from our Battlement Field wells to our injection wells at the 35B Pad Location (COGCC Location ID 334365).  Therefore, use of the line was immediately suspended.  The area near the stain was excavated and confirmation samples were collected from the area of the excavation immediately below the leaking portion of pipeline.  Confirmation samples were also collected along the spill path.</t>
  </si>
  <si>
    <t>The section of pipe that failed was an abandoned section of pipe that a previous operator used to divert produced water from the main line into the West Drip Tank.  Therefore, produced water was allowed to sit stagnant in the abandoned leg which led to corrosion of the line.</t>
  </si>
  <si>
    <t xml:space="preserve">The abandoned section of pipe was removed.  </t>
  </si>
  <si>
    <t>A historic release was discovered on the Kerbs 33 location yesterday while replacing production lines. Current cleanup activities determined this release greater than 1bbl outside secondary containment.</t>
  </si>
  <si>
    <t>A historic dump line release was discovered while replacing production lines. The release volume is unknown.</t>
  </si>
  <si>
    <t>The dump lines will be replaced and routine pressure testing will be completed.</t>
  </si>
  <si>
    <t>During annual flowline testing a flowline leak was discovered at the FCR MD 61S69W1NENE location. Excavation and repair activites commenced and hydrocarbon impacted soil was encountered in the excavation. Groundwater was not encountered in the excavation. Soil samples were collected from the the excavation area and test pits around the excavation and submitted for laboratory analysis of benzene, toluene, ethlybenzene and total xylenes (BTEX) by USEPA Method 8260 and total petroleum hydrocarbons (TPH) by USEPA Method 8015. Site assessment activities are ongoing at this location.</t>
  </si>
  <si>
    <t>A site assessment was performed to determine if a release had occurred at the Coleman 22-7I4 flowline.  Soil and groundwater impacts over COGCC Table 910-1 were discovered.  The flowline has been shut in and will be investigated.</t>
  </si>
  <si>
    <t xml:space="preserve">The flowline from the Coleman 22-7I4 location developed a leak.  </t>
  </si>
  <si>
    <t>The location is under analysis to either be repaired or plugged and abandoned</t>
  </si>
  <si>
    <t>SYNERGY RESOURCES CORPORATION</t>
  </si>
  <si>
    <t>A leaking flow line was observed during routine maintenance at the Facility.  The flow line was uncovered in the areas of the suspected leaks.  Hydrocarbon impacted soil and groundwater was observed in the excavation.  The leaks in the flow line were temporarily wrapped to stop leakage.  Synergy is presently performing source removal activities at the Site.  The extent of impact will be delineated.</t>
  </si>
  <si>
    <t>On 12/8/2015, DCP discovered natural gas releasing from a DCP owned pipeline at a KPK tank battery site.  The pipeline was immediately shut in and blown down to begin excavation and repair activities on 12/10/2015.  During the course of this excavation, natural gas condensate was discovered.  The amount of condensate released appears to be in the range of 1 barrel.  Remediation activities are currently in progress and more information will be supplied in the 10-Day follow up.</t>
  </si>
  <si>
    <t>A leak was formed on the bottom of the gas gathering line due to corrosion.</t>
  </si>
  <si>
    <t>The line was repaired and wrapped in each direction to increase pipe strength and prevent corrosion</t>
  </si>
  <si>
    <t>Wednesday (12-16-2015) at approximately 6:40 PM a leak occurred due to internal corrsion on a 3" coated spool on the injection line to FV Larson B-4.  Approximately 43.8 BBLs of produced water and 0 BBLs oil were released. The lines were shut in immediately upon detection.  Vacuum truck could not access the area due to snow, so 0 BBLs were recovered. The spill did enter a dry erosion channel and CDPHE was notified. The affected area will be water washed tomorrow and soil samples will be taken to meet the COGCC 910-1 table.</t>
  </si>
  <si>
    <t>Today, Monday (12-14-2015) at approximately 10:12 AM a leak occurred on the main lateral line to Rooth 1.  Approximately 46.5 BBLs of produced water and 0 BBLs oil were released due to internal corrosion on the 8” cement lined pipe. The lines were shut in immediately upon detection.  Vacuum truck recovered an estimated 30 BBLs. The affected area is being water washed today and soil samples will be taken to meet the COGCC 910-1 table. Spill was in a dry erosion channel and CDPHE was notified.</t>
  </si>
  <si>
    <t>DCP discovered soil staining in a crop field near the intersection of CR 55 and CR 6 on 12/16/2015.  The line was immediately shut in and blown down and locates called in to begin excavation, remediation, and repair activities.  Remediation activities began on 12/18/2015.  More information will be supplied in the 10-Day follow up report.</t>
  </si>
  <si>
    <t>At the bottom of the 8" pipeline, corrosion caused a hole which released the condensate into surrounding soils.</t>
  </si>
  <si>
    <t>The entire section of pipeline was cut out and and a new section welded in to eliminate the weakened section of pipeline.</t>
  </si>
  <si>
    <t>On December 18, 2015, historical impacts were encountered beneath the production storage tanks while completing facility upgrades at the REI /H08-21D production facility. There were no indications that the dumplines or storage tanks were leaking. The total volume of released material is unknown. Assessment activities are ongoing and will be described in the forthcoming Supplemental Form 19.</t>
  </si>
  <si>
    <t>During upgrades to the production facility, historical impacts were encountered beneath the production storage tanks.</t>
  </si>
  <si>
    <t>A Grand River Gathering, LLC Operator discovered fluid inside the tank secondary containment at the Pumba Compressor Station. The Operator found a 1" bleeder valve leaking, which released 20 BBLs of produced water inside the secondary containment.  The release was stopped, the 1" bleeder valve was replaced, and a vac truck was dispatched to the Pumba Compressor Station to remove standing liquids from the secondary containment.  The release was contained inside the secondary containment and did not have the potential to impact a waterway.  The tank secondary containment is lined so no soil was impacted by this release.  The gravel inside of the lined secondary containment will be cleaned.</t>
  </si>
  <si>
    <t>Yesterday around 10:00 A.M. MTN a spill was discovered by Foundation Energy Management, LLC on our Republican #4 Water Transfer Station (40.08029884, -102.4209495). A tank sprung a leak on the inlet water line and spilled around 20 bbls of produced water. The spill was contained in the berm around the tanks. A vac truck was called out and sucked up 20 bbls of water and the leak was patched. The riser portion of the inlet water line is going to be replaced.</t>
  </si>
  <si>
    <t>The site operator discovered a minor release that had surfaced near an APC flowline.  While investigating the release, a leak in the flowline was discovered. The volume of the release is unknown. The petroleum hydrocarbon impacted soil is being excavated. Groundwater was encountered in the excavation at approximately 9 feet below ground surface. Laboratory analytical results of the initial groundwater sample (GW01), received on December 21, 2015, confirmed benzene impacts to groundwater above the CGWQS at a concentration of 1,990 µg/L. A topographic Site Location Map showing the general location of the release is attached as Figure 1.</t>
  </si>
  <si>
    <t>The site operator discovered a minor release that had surfaced near an APC flowline.  While investigating the release, a leak in the flowline was discovered.</t>
  </si>
  <si>
    <t>The wellhead will be plugged and abandoned.  The associated tank battery will be deconstructed.</t>
  </si>
  <si>
    <t>WESCO OPERATING INC</t>
  </si>
  <si>
    <t>Recreational snowmobiliers drove thier snowmobile into a pipeline drain valve in an effort to avoid a powerline guy wire.  The snowmobiler reported the spill to the landowner who in turn reported the spill to Wesco.  The oil sprayed into the air when the valve was damaged by the snowmobile, covered an approximately 30 foot by 15 foot area of snow, but apparently not reaching the underlying soil.  Approximately 3 barrels of crude oil was released.  The pump sending oil through the pipeline was shut off and the valve repaired. The oil covered snow will be recovered and placed into the Maudlin Gulch field soil staging area for recovery of the fluids when the snow melts.</t>
  </si>
  <si>
    <t>A site assessment was initiated following a loss in pressure on the Coleman C 23-29D flowline.  Lab analytical indicated soil and groundwater exceeded COGCC Table 910-1 standards.</t>
  </si>
  <si>
    <t>a leak was detected in the flowline</t>
  </si>
  <si>
    <t>the flowline will be repaired, pressure tested, and brought back on line</t>
  </si>
  <si>
    <t>The spill was caused by a dump line failure between a separator and produced water tank. At least 1 bbl of produced water was released, the exact volume will be estimated when excavation activates are complete.</t>
  </si>
  <si>
    <t xml:space="preserve"> The cause of the line failure was internal corrosion. The line was pressure tested on 12/11/15 and passed the test. </t>
  </si>
  <si>
    <t xml:space="preserve">The compromised line will be replaced with an internally coated line and will be moved to the surface. </t>
  </si>
  <si>
    <t>On Dec 30, pumper discovered flowline release along the lease road to the Sooner 2-28 well. Approximately 3 gallons of oil was recovered from the surface. Well was shut-in and flowline repair/remediation of contaminated soils will be scheduled.</t>
  </si>
  <si>
    <t>Flowline leak discovered between the Sooner Battery and Sooner 2-28 well. Approximately 3 gallons of fluid was discovered on surface. Flowline leak was identified and repaired.</t>
  </si>
  <si>
    <t>Continue annual flowline testing of all flowlines to ensure integrity.</t>
  </si>
  <si>
    <t>SANDRIDGE EXPLORATION &amp; PRODUCTION LLC</t>
  </si>
  <si>
    <t>While hot oiling the PW tank to thaw, a 2" nipple separated from a hammer union in the production line causing the PW tank to drain. Lost approx. 50 bbls before discovered by Heat Waves and tank was shut in. Schedule repair to line and review potential battery modifications.</t>
  </si>
  <si>
    <t>EOG RESOURCES INC</t>
  </si>
  <si>
    <t>On the morning of 12/31/2015 a leak was discovered on a produced water line at the Simba 1-06 SWD. The leak was caused by a dial gauge that had frozen, rupturing the Bourden tube. Approximately 96 bbls of produced water were spilled on location, outside of secondary containment. Approximately 3 bbls of produced water ran off of EOG's location in a narrow trickle down a shallow draw approximately 25 yards to the northwest of the edge of the location. The ground off location was frozen and covered with snow, and the produced water ran under the snow. The spill does not threaten any surface water. The broken gauge was replaced with a plug to prevent further leaks. Initial notification to Weld County and the surface owner will be attempted to be made on the morning of 1/1/2016, in accordance with COGCC Rule 906.b.(2) and Rule 906.b.(3), respectively.</t>
  </si>
  <si>
    <t>The Bourden tube on a pressure gauge on a produced water line froze and ruptured, causing produced water to leak out of the gauge.</t>
  </si>
  <si>
    <t>The gauge was replaced with a plug to stop the leak.</t>
  </si>
  <si>
    <t>At 6am on 12/31 operator went by location on morning routine to gauge tanks, well was operating and there was no evidence of spill. At 8am on 12/31 operator came back to swap oil tanks and check on facility again, separator was shut down on low pressure so operator searched for reason and found spill in field between well pad and production facility. The operator immediately shut in well &amp; made the proper phone calls and dug a quick berm around the spill area. The operator then employed berms and oil soaking mats from the onsite spill kit to begin remediating the spill. The volume spilled appears to be between 3-8 bbls based on the surface discharge and removal of contaminated dirt. Using a hydrovac the oil and contaminated snow will be sucked off and properly disposed under a waste manifest. The line will need to be trenched to find the hole and then the bad flowline replaced and the flowline tested with freshwater or nitrogen. Soil sampling will be performed to ensure compliance.</t>
  </si>
  <si>
    <t xml:space="preserve">After excavating pipe it was found that two seams of porosity existed in the flowline. The rest of the line was in great condition relative to these seams. After discussing with vendor for pipe it was determined that the pipe was defective and improperly manufactured. It is unknown how the manufacture did not catch the defective pipe. </t>
  </si>
  <si>
    <t>THe entire flowline is being replaced to prevent the problem from reoccurring on this particular well. All other Ward Petroleum wells have been checked for the same batch of pipe and this well is the only one affected. Additionally, other companies who may have purchased this pipe are being notified by the vendor who sold the pipe.</t>
  </si>
  <si>
    <t>We had a line brake on the Vallejo 44-5R well site (API 05-071-08843-0000) that occurred on 1/3/2016 that was reported by a truck driver that found water bubbling up out of the ground on location at around 9:30 AM. A lease operator was notified and the leak was isolated. It is estimated that 3bbls of produced water were spilled, all the water stayed on location and no state waters were involved. Plans for repair and investigation will follow.</t>
  </si>
  <si>
    <t xml:space="preserve">The cause was determined to be a shallow installed line exposing it to freezing tempuratures. </t>
  </si>
  <si>
    <t>Line was installed at proper depth to prevent freeze up of the line from re occuring</t>
  </si>
  <si>
    <t>CL</t>
  </si>
  <si>
    <t>XTO Lease Operator arrived on location and noticed a water leak near the wellhead from a possible line freeze.  The well was immediately taken out of service.  No water was recovered.</t>
  </si>
  <si>
    <t>Flowline between wellhead and seperator froze on riser pipe.</t>
  </si>
  <si>
    <t>Well was taken out of service.  To prevent this from reoccuring, lease operators are to follow protocol after well start up during incliment weather to ensure equiptment is working properly before leaving location.</t>
  </si>
  <si>
    <t>RENEGADE OIL &amp; GAS COMPANY LLC</t>
  </si>
  <si>
    <t>The header/manifold at the tank battery froze, causing the flowline to pressure up and leak.  An approximate 3 foot diameter circle of oil and produced water was discovered at surface about 300 feet north of the Sarti 24-10 well (05-039-06262).  The well was shut in.  On January 6, the soil was dug up and placed on plastic sheeting, and the flowline leak was repaired.  There was no recoverable fluid.</t>
  </si>
  <si>
    <t>The header/manifold at the tank battery froze, causing the flowline to pressure up and leak.  An approximate 3 foot by 6 foot area or oil and produced water was discovered about 100 feet southwest of the tank battery.  The Sarti 24-6 well was shut in (05-039-06261).  On January 6, the soil was dug up and placed on plastic sheeting, and the flowline leak was repaired.  There was no recoverable fluid.</t>
  </si>
  <si>
    <t>The produced water production line separated from a hammer Union (3"). Suspect freezing- discovered the heat trace line isolated from produced water line.  The spill will be remediated- schedule repairs to the hammer Union and reroute trace line correctly.</t>
  </si>
  <si>
    <t>A corrosive hole formed in the produced water line running from the separator to the produced water vessel.  The location has been shut in and repairs are scheduled.  A site assessment will be scheduled to determined extent of impacts.</t>
  </si>
  <si>
    <t>The produced water line developed a corrosive hole.</t>
  </si>
  <si>
    <t>The line will be replaced and microbial treatment of the produced water will be investigated.</t>
  </si>
  <si>
    <t>AC</t>
  </si>
  <si>
    <t>Pressure relief valve on flowline froze inside seperator.  The line was immediately taken out of service.</t>
  </si>
  <si>
    <t xml:space="preserve">A gas relief valve on a dischargeable produce water line froze inside of a seperator house causing a produced water spill. </t>
  </si>
  <si>
    <t>Isolation valve will be closed and gas relief valve will be taken out of service during winter months.</t>
  </si>
  <si>
    <t>During routine operations, an operator discovered minor surface staining inside the bermed area above the oil dumpline at the Thomas Holton-61N66W/5SESE production facility. On Friday, January 8, 2016, a borehole was advanced to approximately 5 feet below ground surface (bgs) in the area of the release. Groundwater was encountered in the borehole at approximately 4 feet bgs. A groundwater sample (GW01) was collected from the borehole and submitted to Origins Laboratory in Denver, Colorado for analysis of benzene, toluene, ethylbenzene, and total xylenes (BTEX) by USEPA Method 8260C. Analytical results received on Monday, January 11, 2016, indicated that all BTEX constituents in groundwater sample GW01 were above the applicable COGCC Table 910-1 groundwater standards. The laboratory results are summarized in Table 1. Site assessment activities are on-going at this location.</t>
  </si>
  <si>
    <t>During routine operations, an operator discovered minor surface staining inside the bermed area above the oil dumpline.</t>
  </si>
  <si>
    <t>The tank battery and associated infrastructure will be removed and not replaced.</t>
  </si>
  <si>
    <t>Spill was aprox. 3-5 bbls, no surface water to recover.  Affected area aprox. 1' x 15'.  Lines were isolated, damaged line was dug up and repaired with a 3" electro fusion coupler, soil samples were taken and will be sent in for analysis.  It appears to have been a small hole in the poly fuse.  The affected area is approx. 10' from County Road 51.  Livestock and nearest residence are approx. 1/2 mile away</t>
  </si>
  <si>
    <t>During removal of a flow line between the Cornpatch-62N68W location and the previously decommissioned Cornpatch Tank Battery,  suspect soils were encountered in two locations.  The first was within the west end of the flow line trench (40.133119, -104.963146) and the second was on the former tank battery location (40.132603, -107.961275).  It is unknown the date, cause or the duration of release.  The impacts are currently being excavated to identify extent.</t>
  </si>
  <si>
    <t>Historical release, unknown</t>
  </si>
  <si>
    <t>Flowline was removed.</t>
  </si>
  <si>
    <t>At the HSR-Rademacher 63N67W/30SESW location, an operator discovered a release from an oil bypass line due to a corrosion hole. An unknown volume of oil was released into the subsurface. During excavation activities, groundwater was encountered in the excavation at approximately 4 feet below ground surface. One excavation groundwater sample (GW01) was collected and submitted for laboratory analysis of BTEX. Laboratory analytical results received on January 15, 2016 indicated that benzene exceeded the CGWQS at 87.1 µg/L. Excavation soil and groundwater analytical results will be summarized in a supplemental report. A topographic Site Location Map showing the general location of the release is provided as Figure 1.</t>
  </si>
  <si>
    <t xml:space="preserve">At the HSR-Rademacher 63N67W/30SESW location, an operator discovered a release from an oil bypass line due to a corrosion hole. An unknown volume of oil was released into the subsurface. </t>
  </si>
  <si>
    <t>The bypass line will be replaced.</t>
  </si>
  <si>
    <t>At approximately 1200 a produced water (Fruitland Coal Production) release was discovered at the well site. The line was isolated immediatly and it was discovered that the inlet line to the separator had failed due to freezing allowing approximately 4 bbls of produced water (Fruitland Coal Production) to be released at the separator on the inlet side of the unit. Isolated line to prevent further discharge. No fluids left site, and no fluids were recovered. Sampling will be completed on 1-17-2016 XTO proposes to collect a composite sample in the release area at approximatly 0-4" below grade surface for labaratory analysis, and also collect 2 background samples off location for reference. Total sampling will include one (1) release area sample and two (2) background samples individual of each other.</t>
  </si>
  <si>
    <t xml:space="preserve">At approximately 1200 a produced water (Fruitland Coal Production) release was discovered at the well site. The line was isolated immediatly and it was discovered that the inlet line to the separator had failed due to freezing allowing approximately 4 bbls of produced water (Fruitland Coal Production) to be released at the separator on the inlet side of the unit. </t>
  </si>
  <si>
    <t>XTO has repaired the line and applying insulation to the area of equipment that is susceptible to freezing at this site to prevent this from occurring in the future at this site.</t>
  </si>
  <si>
    <t>The Well went down stopping the flow of water through the gathering line causing  it freeze and brake just above ground at the Well Head. For reference the spill occured at the Gourdin 24-21Tr well site. The leak was isolated upon discovery. It is estimated that 20bbls of produced water were spilled. Some water did leave location ending in a field below the well site. No State Waters were involved. Plans for repair are being made. This water normally goes to CDPHE permited outfall #191.</t>
  </si>
  <si>
    <t>Cold temperatures caused the well fo go down and abvoe ground pipe froze</t>
  </si>
  <si>
    <t>Comunicate to lease operators to inspect above ground pipes.</t>
  </si>
  <si>
    <t>8 NORTH LLC</t>
  </si>
  <si>
    <t>During annual flowline testing a leak was identified and upon investigation of the flowline contaminated soils were discovered.  Impacts are limited to soils, no groundwater has been encountered.  Samples will be taken of the excavated soils to determine the extent and all contaminated soils will be disposed of at a permitted facility.</t>
  </si>
  <si>
    <t>Lease Operator found water leaking from the above ground gathering line at the well head. For reference the spill occured at the Costello 44-24 well site. The leak was isolated upon discovery. It is estimated that 5bbls of produced water were spilled. Most of the water went into the production pit on location and no water left the site. No State Waters were involved.</t>
  </si>
  <si>
    <t>Cold temperatures caused the well to go down and allowed water to freeze in the above ground line</t>
  </si>
  <si>
    <t>Communicate to Lease operators to inspect above ground pipes if well has gone down in cold temperatures.</t>
  </si>
  <si>
    <t>Wellsite Operator discovered a small leak originating at the 2" check valve on the wellsite water gathering line. The warm produced water melted snow on the well pad. The release was contained on the well pad and a vacuum truck removed the mix of produced water and melted snow. The meter on the vacuum truck recorded 30 barrels of mixed water recovered.</t>
  </si>
  <si>
    <t xml:space="preserve">A 2 inch check valve on the water line on the well pad froze and split. The line froze due to cold weather. The valve was replaced and the line was placed back into service. A vaccum truck responded to the location shortly after the leak was identified. All standing liquid on the location was removed and disposed of within the water gathering system. Analytical results of the produced water indicate that the mix of snow melt and produced water would not exceed Table 910-1 parameters. </t>
  </si>
  <si>
    <t xml:space="preserve">The location will be regularly visited during winter months to look for signs of frozen lines. </t>
  </si>
  <si>
    <t>CAERUS WASHCO LLC</t>
  </si>
  <si>
    <t>Waterline froze during the night and packing failed.  Well has been shut and water lines shut in. Well will remain down until packing is changed and heat tape and insulation is reinstalled.</t>
  </si>
  <si>
    <t>Crews in the area reported a leak at the Muffins 14-18 well site yesterday. It appears the freeze may have caused the above ground gathering line to brake. The lease operator was notified and was isolated upon arrival. It is estimated that 3bbls of produced water were spilled. the water did not leave the locations and No State Waters were involved.</t>
  </si>
  <si>
    <t>It was determined that inadequate design or instalation of original equipment as cause. If there was an isolation valve in place, freeze would not have occured</t>
  </si>
  <si>
    <t>Plans are being made to install an isolation valve on the well pad to isolate gathering water from well head.</t>
  </si>
  <si>
    <t>On January 28, 2016, a flowline release was discovered by an operator during routine activities at the Barclay 2N-11HZ production facility. Approximately 16 barrels of oil were recovered outside the secondary containment following the discovery. Site assessment activities are on-going at this time and will be summarized in a subsequent Supplemental Form 19.</t>
  </si>
  <si>
    <t>During routine operations, an operator discovered a release that had surfaced above the flowline. The root cause of the flowline failure is being investigated.</t>
  </si>
  <si>
    <t>Appropriate actions will be taken pending the results of the flowline investigation.The flowline will be replaced.</t>
  </si>
  <si>
    <t>MULL UNIT SORRENTO FIELD #5 WELL (API# 05-071-06279) FLOWLINE FAILED ~ 200 FEET SOUTH OF WELL.  ESTIMATED TWO BARREL OF CRUDE OIL SPILLED.  TEMPORARY BURM PUSHED UP AROUND LEAK AREA.  WELL WAS SHUT IN AND FLOWLINE WAS ISOLATED - SHUT VALVES ON BOTH WELL AND TANK BATTERY ENDS OF FLOWLINE.  WITH HOT OIL TRUCK/VAC. TRUCK - WASHED WITH FRESH WATER -  CRUDE OIL TO LOW END OF GRASSY AREA TO REMOVE OIL.  RECOVERED OIL WAS PUMPED BACK INTO MUSF #1 TANK BATTERY. REPAIR=   FOUND GLUE COLLAR PULLED APART (CENTRON/FIBERGLASS FLOWLINE).  REPAIRED LINE WITH NEW CENTRON (BELL &amp; GLUE COLLAR).  PRESSURE TESTED FLOWLINE TO 150 PSIG BEFORE PUTTING BACK INTO PRODUCTION.</t>
  </si>
  <si>
    <t>Fiberglass flowline failure (glue collar parted).  Reason for failure of glue collar unknown.</t>
  </si>
  <si>
    <t>Fiberglass glue collar replaced with new.</t>
  </si>
  <si>
    <t>During production a separator produced water dumpline failed releasing approximately 50 bbls of produced water under lined containment.  Emergency response crews were immediately dispatched to begin removal of the pooled liquids and find the release point. Vac trucks are onsite removing free liquid while site investigation is being conducted.  Environmental personnel will collect soil samples from the release footprint to confirm the remaining soil is compliant with COGCC Table 910-1 standards.  As the release investigation is occurring as the spill is being reported, both volumes and GPS location will be updated in the subsequent Form 19.</t>
  </si>
  <si>
    <t>The produced water dumpline was corroded at the failure point.</t>
  </si>
  <si>
    <t>The prodcued water dumpline was repaired and pressure tested after replacement to ensure mechanical integrity.</t>
  </si>
  <si>
    <t>During plugging and abandonment of the State Schmidt 36-3 facility, impacts above COGCC Table 910-1 standards were identified beneath the produced water vault.  The facility has been dismantled and a site assessemnt to delineate impacts has been scheduled.</t>
  </si>
  <si>
    <t>The produced water vessel was removed and impacted soil and groundwater were discovered</t>
  </si>
  <si>
    <t>The location will be plugged and abandoned</t>
  </si>
  <si>
    <t>During routine operations at the Kerr 14C-25HZ well, a flowline failure was discovered. Approximately 15 barrels of oil were released. Excavation and cleanup activities are ongoing at the site. Confirmation soil samples will be collected from the excavation and will be submitted for laboratory analysis of TPH, BTEX, pH, EC, and SAR (if applicable). The analytical results and excavation details will be provided in a supplemental report. A topographic Site Location Map showing the general location of the release is attached as Figure 1.</t>
  </si>
  <si>
    <t>During routine operations at the Kerr 14C-25HZ well, a flowline failure was discovered. Approximately 15 barrels of oil were released. Excavation and cleanup activities are ongoing at the site.</t>
  </si>
  <si>
    <t>The flowline will be repaired.</t>
  </si>
  <si>
    <t>The lease Operator found a valve on the gathering line at the well head split open spraying water on the location. For reference the spill occured on the Frodo 33-12 well site. It is estimated that 10bbls of produced water were spilled and it did leave location running offsite to the west about 400'. No State Waters were involed. It appears that freeze may have caused the valve to split. The leak was isolated upon Lease operator arrival.</t>
  </si>
  <si>
    <t>Inadequate design or installation was deterimed as cause. There was no isolation valve on gathering line to isolate gathering from the well when not running.</t>
  </si>
  <si>
    <t>There will be a freeze resistant Balon Valve installed when we recieve them and an isolation valve will be installed on the gathering line.</t>
  </si>
  <si>
    <t>Electric well was in normal operation and went down over night for reference the well site was the Ernestine 12-35. The water that was in the above ground lines at well head froze and split the check valve on the water gathering, It is estimated that 10bbls of produced water were spilled. The spill did leave location. No State Waters were involved.</t>
  </si>
  <si>
    <t>Abnormal orerating conditions at temperatures below zero caused the electric well to go down allowing water to freeze in the above ground line causing the check valve to brake</t>
  </si>
  <si>
    <t>Installed a new check valve and inspect all electrical compomnets to make sure they are in operating order</t>
  </si>
  <si>
    <t>Today, Monday (02-01-2016) at approximately 11:04 AM a leak occurred on an injection line to Emerald 9.  Approximately 82.9 BBLs of produced water and 0 BBLs oil were released. The lines were shut in immediately upon detection.  Vacuum truck recovered an estimated 75 BBLs.  The affected area will have soil samples taken to meet the COGCC 910-1 table.</t>
  </si>
  <si>
    <t>Well went down in sub zero temperatures. Water gathering line froze and expanded causing the 2in valve to separate. Gathering water then released and caused a spill of approximately 750bbls of produced water.The spill did enter Waters of the State with live water.The leak was isolated. A call was made to CDPHE hotline. Our envirematl consultants were on site shortly after and collected water samples of the spill at live water and up and down stream samples.</t>
  </si>
  <si>
    <t>Freeze occured in sub zero temperatures on the fuel source causing the skid to go down. this allowed water to freeze in the above ground gathering line at the well head and splitting the valve.</t>
  </si>
  <si>
    <t>The valve will be replaced with a freeze resistant model</t>
  </si>
  <si>
    <t>Today, Friday (02-05-2016) at approximately 3:00 PM a leak occurred on the injection line to FV Larson B-1.   Approximately 5.1 BBLs of produced water and 0 BBLs oil were released. The lines were shut in immediately upon detection.  Vacuum truck recovered an estimated 5 BBLs. Total spill was contained on location.  The affected area will have soil samples taken to meet the COGCC 910-1 table.</t>
  </si>
  <si>
    <t>We had a spill that occurred yesterday 2/5/2016 on the Willys 32-8 TR well site (API 050-071-08688). The spill was reported at around 1:40PM and a lease operator was called. The leak was isolated. It appears that a 2” Balon valve on the above ground gathering line froze and separated at the threads on the valve spilling an estimated 10bbls of produced water. The spill did leave location a short distance to the North of the site. No State Waters were involved. Repairs and investigation will follow.</t>
  </si>
  <si>
    <t xml:space="preserve">Inadequate design or instalation was determined. </t>
  </si>
  <si>
    <t>An isolation valve will be insatalled to isolate gathering water from the well head and the broken valve will be replaced with a freeze resistant valve.</t>
  </si>
  <si>
    <t>We had a spill that was found on the Lincoln Canyon 31-21 well site. When the operator arrived he found the 2” steel gathering line inside the meter house had frozen and split. The leak was isolated. It is estimated that 30bbls of produced water were spilled. The spill did leave location running to the south and entering a dry drainage bottom that was considered Waters of the State with no live water. A call was made the CDPHE hotline.</t>
  </si>
  <si>
    <t>Inadequate design or instalation allowed the gaterhing line to freeze inside meter house when the heater went down</t>
  </si>
  <si>
    <t>Temporary fix to the line will be done and plans are being made to re-route the line and bypass the meter house. This will be done by burying the line under ground</t>
  </si>
  <si>
    <t>Spill discovered 2/8/2016. The water line froze and ruptured below the 2" ball valve. The well is currently shut in. The spilled fluid stayed on location.</t>
  </si>
  <si>
    <t>A negative trend on the produced water vessel was detected by the operator during a site visit at the HSR 63N66W13SENW. Upon examination, a corrosion hole in the water dump line was discovered. The impacted soil was excavated. Groundwater was encountered in the excavation at approximately 7 feet below ground surface. A groundwater sample (GW01) was collected from the open excavation and submitted for laboratory analysis of BTEX. Laboratory analytical results, recieved on February 9, 2016, indicated that benzene, toluene, and total xylene concentrations exceeded the CGWQS at 3,630, 6,090, and 3,200 µg/L, respectively. The analytical results and excavation details are summarized below. A topographic Site Location Map showing the general location of the release is attached as Figure 1.</t>
  </si>
  <si>
    <t xml:space="preserve">A negative trend on the produced water vessel was detected by the operator during a site visit at the HSR 63N66W13SENW. Upon examination, a corrosion hole in the water dump line was discovered. Petroleum hydrocarbon impacted groundwater was encountered. The volume of the release is unknown. </t>
  </si>
  <si>
    <t xml:space="preserve">The corroded line was removed from service and will be replaced with a new line. </t>
  </si>
  <si>
    <t>At approximately 11:30 on 2/11/2016 the lease operator noticed a leak on the 3” steel backwash line releasing produced water at Black Sulfur Tank Battery.  The backwash line runs from the filters (used to remove solids from the produced water system) to the gun barrel tank.   The line was isolated, produced water and impacted soils were removed for proper disposal and Table 910-1 soil confirmation sample was collected, data pending.  Upon inspection a pin hole in the line was identified.  The line was repaired pending determination of line integrity.  Approximately 9 Bbls of produced water were released.</t>
  </si>
  <si>
    <t>The release was the result of a pin hole in the 3" steel backwash line. The backwash line runs from the filters (used to remove solids from the produced water system) to the gun barrel tank.  Root Cause: Internal Corrosion</t>
  </si>
  <si>
    <t>The identified section of line has been tempoarily repaired, pending replacement of the affected section,~242 feet, with appropiate corrosion resistant poly line.</t>
  </si>
  <si>
    <t>On February 13, 2016, a dumpline release was discovered by an operator during routine activities at the UPRC-61N68W/25NWSW production facility. Between one and five barrels of oil were released outside the secondary containment but remained on the lease property. Site assessment activities are on-going at this time and will be summarized in a subsequent Supplemental Form 19.</t>
  </si>
  <si>
    <t>During routine operations, an operator discovered a surface release above the dumpline.</t>
  </si>
  <si>
    <t>The dumpline will be replaced.</t>
  </si>
  <si>
    <t>The bypass line at the Franklin Stermole Unit #1 tank battery released &lt;5 bbl of comingled hydrocarbon fluids on February 16, 2016. The fluids became visible at the surface at the facility's flowline manifold. Secondary containment of the manifold was unable to contain the fluids at the surface, causing fluids to flow in multiple directions up to 10 feet away from the manifold. KPK responded on February 16, 2016, to the release, creating temporary earthen berms to contain released fluids at the surface. Excavation equipment began immediately removing contaminated soils to be disposed at a certified disposal facility. Further excavation is needed to determine the extent of contamination from the bypass line release.</t>
  </si>
  <si>
    <t>The bypass flowline from the production separator to the oil tank at the Franklin Stermole Unit #1 Tank Battery failed when the separator was switched to bypass mode. It is unknown as to the specific reason the bypass flowline failed, causing the release of an unknown amount of hydrocarbon fluids.</t>
  </si>
  <si>
    <t>All flowlines uncovered during the excavation process, including the bypass flowline, will be properly replaced and reconnected to prevent the problem from reoccurring.</t>
  </si>
  <si>
    <t>In response to COGCC Inspection Document # 681700094, KPK began removing out of service equipment from the Amoco-Charter-Schneider tank battery facility. One of the 2-phase separators being removed had an active flowline connected, causing a release of comingled fluids on the surface of the facility. The valve controlling the flow of liquids was found and turned off stopping any further release. It is estimated between 10 and 20 bbls of fluids were released.  Booms and absorbent pads were installed to contain the released fluids.</t>
  </si>
  <si>
    <t>As directed by the COGCC, KPK began removing out of service equipment from the Amoco-Charter-Schneider facility, which included four (4) 2-phase production separators. While removing the equipment and disassembling the piping, a flowline thought to be inactive became pressurized, causing a release of comingled fluids on the surface of the facility.</t>
  </si>
  <si>
    <t>Flowlines connected to the out of service equipment being removed will be shut-off to prevent any further potential releases while removing the equipment.</t>
  </si>
  <si>
    <t>Commingled fluids</t>
  </si>
  <si>
    <t>During operations it was discovered that the line running from the separator to the tanks developed a leak.  Further investigation is underway to determine the root cause of the release.  Remediation will be scheduled.</t>
  </si>
  <si>
    <t>During earthwork near the oil and produced water lines, impacted soil over COGCC standards was uncovered.  It was determined that the lines were leaking</t>
  </si>
  <si>
    <t>The location is under evaluation.  The lines will either be replaced or removed.</t>
  </si>
  <si>
    <t>During operations a leak developed in the oil line running from the separator to the oil tanks at the Dr. Joe CC 6-10, 15, 23 location.  Impacted soil will be excavated and groundwater will be assessed.  The unintentional release is still under investigation.</t>
  </si>
  <si>
    <t>A corrosive hole formed on the produced water line running from the separator to the tank battery.</t>
  </si>
  <si>
    <t>The section was cut and replaced with 2 inch schedule 80 steel pipe.  The line will be pressure tested prior to returning to production.</t>
  </si>
  <si>
    <t>A hole was found in the flowline in the morning on February 18, 2016.  The flowline is shut in and all free liquids were removed.</t>
  </si>
  <si>
    <t>During operations liquid from the flowline associated with the Shable 17-10G location surfaced though a hole in the flowline.  The well has been shut in and repairs were made.  Remediation will be evaluated.  Further information will be provided in the Subsequent Form 19.</t>
  </si>
  <si>
    <t>A corrosive hole formed in the flowline.</t>
  </si>
  <si>
    <t xml:space="preserve">The damaged portion of the flowline was uncovered and an eight foot piece was cut and replaced with 2 inch schedule 80 pipe. </t>
  </si>
  <si>
    <t>During routine maintenance a flowline leak was identified and upon excavation and repair hydrocarbon impacted soils were discovered. Impacts are limited to soils. No groundwater was encountered in the excavation. Further investigation will be completed to delineate the extent of impacted material, including excavation and soil sampling.</t>
  </si>
  <si>
    <t xml:space="preserve">The flowline from the Brereton 14-1 wellhead failed at the riser to the separator due to external corrosion. </t>
  </si>
  <si>
    <t xml:space="preserve">The Brereton 14-1 flowline was repaired and pressure tested. Additionally, the Brereton 14-8J flowline and dumpline from the separator was pressure tested. All lines passed the pressure tests and were witnessed by a representative of Boulder County. All pressure test data was submitted to the COGCC under separate correspondence. </t>
  </si>
  <si>
    <t>We had a spill that occured on the gathering line going to the E. Budd 24-33 well site. The Lease Operator found a break in the gathering line on the access road to the site. The leak was isolated immediately and is being prepped for repair. The leak ran down the lease road to the south entering a meadow then through a culvert headed back north and ended in a dry drainage that was considered Waters of the State with no live water. It is estimated that 400bbls of produced water were spilled. A call was made to the CDPHE Hotline. Water from this spill normally goes to CDPHE permitted outfall #065. The spill occured on the accesss road to the referenced site wich is in a different section and QTRQTR than the well site.</t>
  </si>
  <si>
    <t xml:space="preserve">Inadequate installation was found to be the cause. The leak occurred at a fuse joint on a 2” SDR7 poly line. </t>
  </si>
  <si>
    <t>After repairs were made to the line it was pressure tested to 300PSI</t>
  </si>
  <si>
    <t>On the Middle Fork Pipeline between the manifold building and just east of the Middle Fork Vault, a leak was found at approximately 6:00 pm on 2/25/2016.  Produced water was bubbling out of a pipeline tattle-tale and the leak was reported to the Operations Lead at 6:05pm.  The Operations Lead then notified Environmental ON-Call of the incident.  The vault had been inspected at 4:00 pm by the day shift personnel, and there was no visual evidence of the leak at that time.  When the leak was identified, pumping operations were shut down and a vac truck was called to recover all free fluids.  The pipeline was drained and the leaking area has been isolated on both sides.  All free fluids were recovered with a vac truck.</t>
  </si>
  <si>
    <t>During operations the collar on the produced water line came undone at the SLW State PC BB18-65HN location.  The location was shut in and repairs will be made.</t>
  </si>
  <si>
    <t>The poly collar on the produced water line became detached</t>
  </si>
  <si>
    <t>Installed new collar and 2 new fusion bonds.</t>
  </si>
  <si>
    <t>CITATION OIL &amp; GAS CORP</t>
  </si>
  <si>
    <t>Recycle line from treater to oil tank split inside treater building.  Closed valves at treater and tank, all fluid contained in treater berm.  Area in side berm will be tilled and fertilized.  Damage pipe replaced</t>
  </si>
  <si>
    <t>LINCOLN</t>
  </si>
  <si>
    <t>During routine operations at the Small Eyed 14C-35HZ well, a flowline failure was discovered. The release was caused by internal corrosion of the flowline. The volume of the release is unknown. Based on the volume of impacted soil excavated, the release was reported to the COGCC on February 29, 2016. Confirmation soil samples were collected from the excavation and submitted for laboratory analysis of TPH, BTEX, pH, EC, and SAR (if applicable). The analytical results and excavation details are summarized below. A topographic Site Location Map showing the geographical setting of the release is attached as Figure 1.</t>
  </si>
  <si>
    <t>During routine operations at the Small Eyed 14C-35HZ well, a flowline failure was discovered. The release was caused by internal corrosion of the flowline. The volume of the release is unknown.</t>
  </si>
  <si>
    <t>The corroded portion of the line was removed from service and will be replaced with a new line.</t>
  </si>
  <si>
    <t>At approximately 1300 a produced water (Fruitland Coal Production) release was discovered at the well site. The line was isolated immediatly and it was discovered that the outlet line of the separator had failed due to freezing allowing approximately 70 bbls of produced water (Fruitland Coal Production) to be released at the separator on the outlet side of the unit.</t>
  </si>
  <si>
    <t xml:space="preserve">A valve was shut in to prevent water from backflowing into the separation building to prevent non-flowing water to sit in the line and potentialy prevent this issue from occurring at this site. </t>
  </si>
  <si>
    <t>1 bbl of produced water was released from a buried injection line. Once the leak was discovered all wells related to the flowline were shut in and isolated and the leak was stopped. The portion of the line will be repaired and a pressure test will be ran on the line prior to returning it to service. Soil samples we will taken and submitted at a later date.</t>
  </si>
  <si>
    <t>1 bbl of produced water was released from a buried injection line near the MSSU 30-17. The leak was found to be caused by exterior corrosion to the pipe.</t>
  </si>
  <si>
    <t>The line was repaired by welding a plate over the affected area. A pressure test was ran, witnessed and approved by the COGCC.</t>
  </si>
  <si>
    <t>MARALEX DISPOSAL LLC</t>
  </si>
  <si>
    <t>The leak was found to the Southeast of the Jennie Rose #1 Well (API 05-067-08770), a location map will be submitted within 10 days following full assessment and location details. The leak resulted in produced water on the ground, quantity exceeding 5bbls, ocurring at an estimated Lat/Long which is reported on this form. The water line as well as the leak have been isolated and everything has been shut in. No additional water is leaking from the line. Samples of water from the closest drainage creek, both upstream and downstream, were collected and sent to a lab before shutting in the line/wells. More information will be updated when available. The director of the COGCC has been notified, and both the county and the land surface owners will be notified within 24hrs, proof of notification will be submitted to the COGCC if needed.</t>
  </si>
  <si>
    <t>DCP Midstream (DCP) discovered evidence of a condensate leak inside the secondary containment of the Roggen Gas Plant on 2/27/2016.  To comply with safety and company policies, DCP needed to hydro-vac the entire area to reveal any underground hazards before excavation.  Excavation activities began on 3/7/2016.  During the excavation, the extent of the contamination was revealed as approximately five barrels of released condensate.  Excavation and repair activities are in progress and a 3rd party contractor will be onsite to lead the excavation with a Photo-Ionization Detector (PID).  Once PID readings show low enough, confirmation soil samples will be collected and sent to the lab for analysis before delineation is reported.  Updates will be supplied in the 10-Day follow up report.</t>
  </si>
  <si>
    <t>Internal corrosion on the 10" pipeline caused a hole to form causing the condensate release.</t>
  </si>
  <si>
    <t xml:space="preserve">A 20 foot section of pipe was welded in to replace the old corroded pipeline.  Additionally, DCP welded in a drain to the section in order to pump condensate out of the area to prevent liquids sitting in the pipeline for any extended period of time. </t>
  </si>
  <si>
    <t>PDC Energy discovered a leaking produced water dump line at the Loustalet 41-15 production facility. Once release origin was determined, the water leg was immediately shut in, line locked out/tagged out, and water vault bottomed out. This release is within secondary containment and current recovery efforts are determining impact extent.</t>
  </si>
  <si>
    <t xml:space="preserve">A release occurred from the produced water dump line. </t>
  </si>
  <si>
    <t xml:space="preserve">The dump line will be replaced. Routine pressure testing and site inspections will be completed. </t>
  </si>
  <si>
    <t>MUSTANG RESOURCES LLC</t>
  </si>
  <si>
    <t>On March 8, 2016, COGCC received a complaint about a gas leak.  On March 9, 2016, Mustang Resources, COGCC and Carlson line locating services conducted a field visit.  No venting or leaking was observed at that time.  Soil staining was observed.  Mustang located a cracked valve on a pipeline future. The pipeline was depressurized, associated wells were shut-in, and the damaged valve was removed and replaced with a blind flange.</t>
  </si>
  <si>
    <t>A produced water pipeline failed.  Operators from another company responded by placing absorbent boom in the flowpath and recovering as much fluid as possible via vacuum trucks.  A Caerus operator closed an upstream valve which shut off the flow of water to the release point.</t>
  </si>
  <si>
    <t>Holes formed from the inside of the pipe due to corrosion.</t>
  </si>
  <si>
    <t xml:space="preserve">The failed portions of the pipe have been removed and the waterline is being inspected for additional failure.  </t>
  </si>
  <si>
    <t>We had a break in a gathering line on the Cervante 43-28 (API 05-071-09234) location that was found  by crews in the area. Calls were made and the Lease operator was notified. The leak was  isolated  when he arrived. Most of the spill remained on the location but a small amount ran about 10’ down the access road were it ended. It is estimated that 3bbls of produced water were spilled with No State Waters involved. Plans are being made to repair the line and investigate</t>
  </si>
  <si>
    <t>Operator was unaware of the valve configuration and was pumping against a closed valve when he switched the water from the pit to gathering. This caused the pressure to burst the poly line.</t>
  </si>
  <si>
    <t>The well will remain shut in until the production pit is re-lined; the valve configuration is figured out, or a tank is set on location.</t>
  </si>
  <si>
    <t>At approximately 1130 a produced water (Fruitland Coal Production) release was discovered at the well site. The line was isolated immediatly and it was discovered that the inlet tubing side line of the separator had failed. Cause still under analysis. Approximately 7 bbls of produced water (Fruitland Coal Production) to be released at the separator on the inlet side of the unit. Isolated line to prevent further discharge.</t>
  </si>
  <si>
    <t>At approximately 1130 a produced water (Fruitland Coal Production) release was discovered at the well site. The line was isolated immediatly and it was discovered that the inlet tubing side line of the separator had failed. Cause still under analysis. Approximately 7 bbls of produced water (Fruitland Coal Production) to be released at the separator on the inlet side of the unit. Isolated line to prevent further discharge. The line was exposed on 3/17/2015. It was discovered that a 90 degree elbow had failed due to corrosion of the line.</t>
  </si>
  <si>
    <t xml:space="preserve">An analysis is being completed of the line to determine the cause of corrosion to assess the applicablity of treating the line to prevent further incidents from occuring at this tie. </t>
  </si>
  <si>
    <t>The Bates 20-22 flowline developed a leak and surfaced.  The location is shut in until repairs can be made.  A site assessment to evaluate groundwater and soil impacts will be scheduled.</t>
  </si>
  <si>
    <t>While digging out an old flow line, David discovered the stained area and sent 3 auger samples in for testing.  He made note that there was no odor, but wanted to confirm that there was no contamination.  Upon receipt of the results (Attached), it was discovered that the GRO &amp; DRO on the sample taken at 3”6’ was high.  David will begin removal of contaminated soil tomorrow.  As of now, an unknown amount of contamination is present from an unknown origin.</t>
  </si>
  <si>
    <t>While digging out an old flow line, David discovered the stained area and sent 3 auger samples in for testing.  He made note that there was no odor, but wanted to confirm that there was no contamination.  Upon receipt of the results (Attached), it was discovered that the GRO &amp; DRO on the sample taken at 3”6’ was high.  As of now, an unknown amount of contamination is present from an unknown origin.</t>
  </si>
  <si>
    <t>the 2.875" (non coated) carbon steel flowline between the ANderson #4 wellhead and the Anderson Tank Battery (approx. 4/10 mi in length) is being abandoned and replaceed using 3" SDR 11-HDPE poly pipe.  The abandoned flowline is scheduled to be cleaned/flushed with fresh water during abandonment operations.  New flowline is scheduled to be pressure tested prior to putting well back onto production.</t>
  </si>
  <si>
    <t>BLACK HILLS PLATEAU PRODUCTION LLC</t>
  </si>
  <si>
    <t>A pipeline/flowline carrying natural gas from the Black Hills 1-19 well pad developed a hole and allowed some production fluids within the pipeline to surface and run downgradient for ~75ft. The release was observed by Black Hills personnel when a  decrease in pressure was noticed and field personnel discovered the leak. The pipeline/flowline valves were shut at the 1-19 pad, preventing any additional flow through the line. A catchment basin was installed downgradient of the release, at the point of terminus, to capture any liquids that may migrate downward in the event precipitation may occur. Samples have been collected from the impacted area to determine extent of impacts. Once extent is determined, remediation will consist of excavating the impacted soil for disposal and patching of the leaking pipeline/flowline.</t>
  </si>
  <si>
    <t xml:space="preserve">A hole developed in a pipeline/flowline extending from the 1-19 well pad and allowed liquids to surface, approximately 400ft to the north of the 1-20 well pad, along the access road. </t>
  </si>
  <si>
    <t xml:space="preserve">Black Hills will continue to monitor pipeline/flowline pressures to help determine where leaks may be occurring and perform necessary inspections  </t>
  </si>
  <si>
    <t>Sunday (03-20-2016) at approximately 7:00 AM a leak occurred on the 3" coated spool on the lateral line to Gray B 7.  Approximately 55.3 BBLs of produced water and 0 BBLs oil were released. The line was shut in immediately upon detection.  The affected area will be water washed today and soil samples will taken to meet the COGCC 910-1 table.</t>
  </si>
  <si>
    <t>Approximately 6.2 barrels of fruitland coal produced water was released onto the graveled portion of the well pad. The release occured near the wellsite separator and was contained in that area. Excavation to determine the cause of the release is underway. It appears that the water flowline exiting the separator may have leaked. The release was stopped by shutting in the water line from the separator and depressurizing that line segment. The produced water soaked into the gravel and soil on the location and was not recovered.</t>
  </si>
  <si>
    <t xml:space="preserve">The on pad flowline between the wellhead and the wellsite seperator failed due to corrosion. </t>
  </si>
  <si>
    <t xml:space="preserve">The failed pipe segment was replaced. Soil sampling of the affected area returned results that are compliant with Talbe 910-1. Please see the attached lab report and summary table. There is also a map of the sample locations attached. </t>
  </si>
  <si>
    <t>Tuesday (03-22-2016) at approximately 3:15 PM a leak occurred on the 4" cement lined flowline to S.B. Lacy 12Y.  Approximately 57.6 BBLs of produced water (some water may have been rain water left over on pad) and .27 BBLs oil were released. The well was shut in immediately upon detection.  Vacuum truck recovered an estimated 50 BBLs. The affected area will be water washed and soil samples will be taken to meet the COGCC 910-1 table.</t>
  </si>
  <si>
    <t>A release of oil from the 38-0000-5846-4” gathering line surfaced adjacent to the shoulder of East 6th Avenue, impacting the road surface of East 6th Avenue approximately 100 feet west of Arapahoe County Road 145. Less than one barrel of oil was released. A hydro-vacuum rig was utilized to recover approximately 0.5 barrels of the released oil from the ground surface. The cause of the release is currently being investigated. Confirmation soil samples will be collected from the release area or excavation, as applicable. The analytical results and excavation details will be provided in a supplemental report. A topographic Site Location Map showing the geographic setting of the release is attached as Figure 1.</t>
  </si>
  <si>
    <t>A release of oil from the 38-0000-5846-4” gathering line surfaced adjacent to the shoulder of East 6th Avenue, impacting the road surface of East 6th Avenue approximately 100 feet west of Arapahoe County Road 145. Less than one barrel of oil was released. The cause of the release is currently being investigated.</t>
  </si>
  <si>
    <t>The damaged portion of the gathering line was removed from service and will be replaced with a new line.</t>
  </si>
  <si>
    <t>Pumper arrived on location at 9:30am on 3/27 to discover a small line leak in the flowline going into the battery separator. There was approximately 0.5 bbl of fluid on the ground at the release point. Well production rates average around 1.5 bbls of oil/water per day, so that is the maximum release that could have occurred based on when the well was checked. Fluid is contained on the battery wellpad.</t>
  </si>
  <si>
    <t>During operations at the Kummer PC Econode a corrosive hole formed in the produced water line near the separator units.  All production has been shutin and removal of equipment has been initiated.</t>
  </si>
  <si>
    <t>This release occurred at the dump line on the battery wellpad - between the heater treater and tanks. We believe there was a paraffin block in the line, so we pumped 0.5 bbl of hot oil in the line to clear it, lost pressure and then saw about 0.5 gallon of oil surface on the ground. The fluid is contained to the dumpline area, repair of the line will begin on Monday, April 4.</t>
  </si>
  <si>
    <t>While conducting maintenance activities at the Feit 1, 1-4/Marley tank battery location, impacted groundwater and soil above COGCC Table 910-1 were discovered near the produced water and oil lines near the separators.  Further investigation is underway to determine the root cause for the unintentional release.</t>
  </si>
  <si>
    <t>Tuesday (04-05-2016) at approximately 9:40 AM a leak occurred on an injection line to AC McLaughlin 45.  Approximately 54.4 BBLs of produced water and 0 BBLs oil were released. The lines were shut in immediately upon detection.  Vacuum truck recovered an estimated 50 BBLs.  The affected area will be water washed and soil samples will be taken to meet the COGCC 910-1 table.</t>
  </si>
  <si>
    <t>During operation of the flowline at the Murphy 1 location, a leak was detected.  All production has ceased and remediation will be scheduled.</t>
  </si>
  <si>
    <t>During operation of the flowline a corrosive hole formed causing the unintentional release.</t>
  </si>
  <si>
    <t>The damged portion of the flowline was removed and  2-2 3/8 inch reducers were welded onto schedule 80 2 inch steel line.</t>
  </si>
  <si>
    <t>K.P. Kauffman Company (KPK) found a visible fluids release at KPK's DWIGHT G HANKS B Tank Battery on April 7, 2016. KPK immediately responded to the site to shut-in the associated wells and production equipment to eliminate further contamination of the area. The release came from the circulating pump connected to the storage tanks and the heated treater. Temporary earthen berms were constructed to block the flow of released fluids from the spill site. KPK immediately began scrapping and removing contaminated soil from the surface of the release location. On April 8, 2016, 4 ten (10) ton loads of contaminated soil were removed from site and taken to a certified disposal facility. An emergency line locate was called in to safely excavate further than what had already been performed at the surface. The surface owner was notified and so was Weld County.</t>
  </si>
  <si>
    <t>Flowline connected to a circulation pump at the DWIGHT G HANKS B Tank Battery failed causing the release.</t>
  </si>
  <si>
    <t>The section of flowline connected to the circulation pump causing the release of hydrocarbon fluids will be properly repaired to prevent release from reoccuring. The flowline will be pressure tested before putting back online.</t>
  </si>
  <si>
    <t>Sunday (04-10-16) at appoximately 2:05 PM a leak occured on a 3" Steel lateral Injection line to Emerald 22. Approxmately 47.3 BBLS of Injection water  and 0 BBLS Oil was released. The Lateral Injection line was shut in immediately upon detection. Vacuum Truck recovered an estimated 45 bbls. The affected area will be water washed and soil samples will be taken  to meet the COGCC 910-1 Table.</t>
  </si>
  <si>
    <t>On April 11, 2016, an operator discovered oil surfacing above a flowline during routine activities for the Como 13C-14HZ wellhead. More than one barrel of oil was released outside secondary containment. Site assessment activities are on-going and will be summarized in a Supplemental Form 19.</t>
  </si>
  <si>
    <t>During operations of the Knaus 28-8 flowline, fluids surfaced in an agricultural field near the wellhead.  The line was shut in and standing fluids were removed.  The line was uncovered and impacted soil was discovered above COGCC Table 910-1 standards in the subsurface.  Remediation will be scheduled.</t>
  </si>
  <si>
    <t>A pinhole developed in the flowline near the wellhead.  The cause of the unintentional release was due to corrosion.</t>
  </si>
  <si>
    <t>The damaged portion of the flowline was cut out, approximately 10 feet, and a new 2 inch schedule 80 steel pipe was welded to the existing flowline.</t>
  </si>
  <si>
    <t>During operation of the State 35-5F flowline, a pinhole leak developed and fluids surfaced in an agricultural field.  The location was shut in and repairs have been made.  Remediation of impacts will be scheduled.</t>
  </si>
  <si>
    <t>Corrosive hole was located at the base of the flowline.</t>
  </si>
  <si>
    <t>10 foot section of pipe was cut out and replaced/welded with schedule 80 steel pipe.</t>
  </si>
  <si>
    <t>Historical hydrocarbon impacts to soil and groundwater were observed while removing a buried concrete vault as part of P&amp;A activities.  Synergy is presently conducting source removal excavations in and around the area of discovery.  The associated well, flow line, and processing equipment have already been decomissioned and removed from the Site.</t>
  </si>
  <si>
    <t xml:space="preserve">A Synergy representative observed historical impacts to soil and groundwater while conducting plug and abandonment activities at the Site.  </t>
  </si>
  <si>
    <t xml:space="preserve">The facility is presently being pluged and abandoned. </t>
  </si>
  <si>
    <t>Approx. 10-15 bbls. slight surface water, it was a 3” SDR 11 poly line 4710 Hard rosin that had a pressure split.  Line was clamped and a vac truck removed all surface water and sucked the line dry. Line was repaired  with electro fusion collars. The surface isolation valve appeared to be SI causing the over pressuring. Measures will be taken to lock valves in the open position.  Soil samples were taken and will be sent to the lab tomorrow. Affected area was approx. 81’ long and between 15’ and 33’ wide.  Distance to nearest Building is aprox. 692' East of affected area.  Distance to nearest livestock is aprox. 1/2 mile.  Distance to nearest water well (stock well) is aprox. 438' North of affected area.  Nearest County Road is aprox. 650' South of affected area.  400 lbs of Gypsum has been applied to the affected area.  Further remediation will take place as soon as soil analysis is received.</t>
  </si>
  <si>
    <t>During operations at the Meyers B 2-16 flowline location fluids surfaced in an agricultural field.  Production was ceased and the facility was shut in.  Excavation of impacted soil has been initiated and a third party environmental consultant will collect lab confirmation soil sampling.</t>
  </si>
  <si>
    <t>The location will be plugged and abandoned and the flowline will be abandoned in place per COGCC rules.  A Form 42 will be submitted to the COGCC.</t>
  </si>
  <si>
    <t>The release of produced water originated on the SE corner of the well pad. A 4" fiberglass line transfering water into storage tanks on the location appears to have failed. The release followed the well pad access road and then pooled in the road. The pooled water then crossed the access road and traveled in a sandy low lying area in a northerly direction. Well site operators shut in the water line stoping the release. The line remains shut in. Intial excavation is waiting on a one-call.</t>
  </si>
  <si>
    <t xml:space="preserve">A 4" fiberglass water flowline that transfers produced water to tanks on the Thomaz Jacuez G1 well pad failed, causing the release of produced water. Analysis of the failure mechanism of the fiberglass line us underway. The failed line segment is being removed and replaced with an equivalent section of new fibreglass line. </t>
  </si>
  <si>
    <t xml:space="preserve">Unknown at this time. </t>
  </si>
  <si>
    <t>During removal of a flow line from the BERGER-62N68W /23SWNE location suspect soils were encountered.  It is unknown the date, cause, or duration of the release.  Impacts are currently being excavated to identify extent.</t>
  </si>
  <si>
    <t>Unknown, historical release</t>
  </si>
  <si>
    <t>PARTIALLY-BURIED VESSEL</t>
  </si>
  <si>
    <t>During deconstruction activities at the Four Way-62N65W/16SENW tank battery, soil with historical petroleum hydrocarbon impact was encountered beneath the produced water sump. There were no indications that the dumplines or produced water sump were leaking. The volume of the release is unknown. Excavation activities are ongoing. Confirmation soil samples will be collected and submitted for laboratory analysis of TPH, BTEX, pH, EC, and SAR (if applicable). The analytical results and excavation details will be summarized in a supplemental report. A topographic Site Location Map showing the geographic setting of the release is attached as Figure 1.</t>
  </si>
  <si>
    <t>During deconstruction activities at the Four Way-62N65W/16SENW tank battery, soil with historical petroleum hydrocarbon impact was encountered beneath the produced water sump. There were no indications that the dumplines or produced water sump were leaking. The volume of the release is unknown.</t>
  </si>
  <si>
    <t>The site will be decommissioned and restored to pre-release grade.</t>
  </si>
  <si>
    <t>While deconstructing the Louis A Dodero Unit B-63N67W/34SWSW tank battery, historical petroleum hydrocarbon impacts were encountered beneath the produced water sump. There were no indications that the dumplines or produced water sump were leaking. The volume of the release is unknown. Groundwater was encountered in the excavation at approximately 5 feet below ground surface. A groundwater sample (GW01) was collected and submitted for laboratory analysis for BTEX. Laboratory analytical results received on April 20, 2016, indicated that benzene exceeded the CGWQS at a concentration of 714 µg/L. Excavation activities are ongoing at the site. The analytical results and excavation details will be summarized in a supplemental report. A topographic Site Location Map showing the geographic setting of the release is attached as Figure 1.</t>
  </si>
  <si>
    <t>While deconstructing the Louis A Dodero Unit B-63N67W/34SWSW tank battery, historical petroleum hydrocarbon impacts were encountered beneath the produced water sump. There were no indications that the dumplines or produced water sump were leaking. The volume of the release is unknown.</t>
  </si>
  <si>
    <t>Vanguard personnel identified a produced water release at a valve set at approxmately 1100 on April 20th.  The visible water volume released is estimated to be approximately 1-5 barrels and remained in a fairly localized area around the valve set. The pipeline was shut-in and water was evacuated from the line.  All visible standing water was removed from the ground surface via vaccuum truck. The valve set was visited within the last week, so this incident does appears to be short lived.  The investigation and any potential remediation activities are ongoing and updates will be provided in a supplemental report.</t>
  </si>
  <si>
    <t>Through excavation activities, the point of release was discovered and it was determined that the release was caused by a very small hole in the pipeline near a weld and directly below the area where the release had surfaced. Soil samples were collected from the sidewalls and base of the localized excavation area, spoils and the spill path. These samples were submitted for laboratory analysis of TPH, BTEX, EC, SAR, and pH. This modified analytical suite has been approved by Mr. Carlos Lujan of the COGCC. Laboratory analytical results of all soil samples indicate compliance with COGCC Table 910-1 allowable concentrations with the exception of EC and SAR. A Site Map illustrating soil sample locations is included as an attachment. The laboratory analytical report is also included as attachment and summarized in the attached Table.</t>
  </si>
  <si>
    <t xml:space="preserve">The indentified section of pipe near the valve set was removed and the remaining pipe was capped and welded.  This pipeline will remain "out of service" and is considered abandoned in place.  The soil removed from the excavation will be allowed to dry inside a lined containmnent, mixed with clean, imported fill material and then used to backfill the excavation. The COGCC provided approval for these activities per the attached email correspondence from Mr. Carlos Lujan. If excess soil remains after completing the backfill actvities, the remaining soil will be incorporated into Vanguard’s nearby Broome #1 well pad. </t>
  </si>
  <si>
    <t>Approx. 1-3 bbls. slight surface water, it is a 3” SDR 11 poly line 4710 Hard rosin. Line was isolated and a vac truck was used to removed all surface water and sucked the line dry. Line will be repaired  with electro fusion collars on Monday April 25th.  We don’t know the reason for the failure yet, however, we do know it is not an over pressuring issue as this line runs between 75-85 psig and is monitored daily. After reason for failure has been determined, measures will be taken to prevent future failures. The last failure within this system was October of 2015.  Soil samples were taken and will be sent to the lab Monday. Affected area was approx. 2’ long and 2’ wide.</t>
  </si>
  <si>
    <t>3gal of Crude Oil and 7.9 bbls of Produced Water was released from a flowline at the Whitaker Blunk 1. Once the leak was discovered the well was shut in and the flowline was isolated effectively stopping the leak. A vac truck was dispatched to location to begin clean up and 2gal of Crude Oil and 1.95 bbls of produced water was recovered. The damaged flowline will be repaired.</t>
  </si>
  <si>
    <t>Due to construction and work that is currently being done at the tank battery there is heavy traffic in the area of the subject spill. The heavy consistent traffic lead to the line to fail and the leak to occur.</t>
  </si>
  <si>
    <t xml:space="preserve">The affected area of the line was excavated and replaced by fusing 3ft of a new 2' poly line. The workers have been notified to avoid the area with heavy vehicles. The affected soil has been sampled and the lab results will be submitted upon receipt. </t>
  </si>
  <si>
    <t>Heavy Traffic</t>
  </si>
  <si>
    <t>During operations a corrosive hole formed in the flowline at the Kyle White D27-9 location with fluids surfacing.  Remediation of impacted soil above COGCC Table 910-1 will be scheduled.</t>
  </si>
  <si>
    <t>A corrosive hole formed in a section of the flowline.</t>
  </si>
  <si>
    <t>An 18 foot section of pipe was cut out and replaced with schedule 80 pipe.</t>
  </si>
  <si>
    <t>Water was bubbling up from ground. Dumpline from Seperater had leaked. Isolated seperator and water tank. Operation to replace dump line as soon as possible. Soil sampeling to take place ASAP</t>
  </si>
  <si>
    <t xml:space="preserve">Piping from seperator dumpline to tank had become corroded and failed. </t>
  </si>
  <si>
    <t xml:space="preserve">Isolated production seperator and production tank inlet.  COPC will excavate piping and repair as soon as podssible. Lab resuts ar ND for entire test range </t>
  </si>
  <si>
    <t>A release of condensate from the 38-0000-5763-6” gathering line was discovered during pressure testing operations. The volume of the release is unknown. The cause of the release is currently being investigated. During assessment activities along the suspected section of line, groundwater was encountered in six assessment boreholes at depths ranging from 17 feet to 19.5 feet below ground surface. A groundwater sample was collected from each assessment borehole (AW01-GW through AW06-GW) for laboratory analysis of BTEX. Laboratory analytical results received on May 5, 2016, indicated that benzene concentrations exceeded the CGWQS in all six groundwater samples at concentrations ranging from 52.4 µg/L to 146 µg/L. Assessment activities are ongoing at the site. The analytical results and assessment details will be provided in a supplemental report. A topographic Site Location Map showing the geographic setting of the release is provided as Figure 1.</t>
  </si>
  <si>
    <t>A release of condensate from the 38-0000-5763-6” gathering line was discovered during pressure testing operations. The volume of the release is unknown. The cause of the release is currently being investigated.</t>
  </si>
  <si>
    <t>The cause of the release is currently being investigated. Following excavation activities, the damaged portion of the gathering line will be repaired.</t>
  </si>
  <si>
    <t>An unintentional release occured from the flowline at the Gollner O 27-7 location.  Remediation will be scheduled to remove impacts over COGCC Table 910-1 standards.</t>
  </si>
  <si>
    <t>ARP PRODUCTION COMPANY LLC</t>
  </si>
  <si>
    <t>A small leak was discovered in a flowline, 4.84 bbl spilled. The line was isolated.  The water was confined to the road ditch and dissipated into the ground. The line was excavated and the line was repaired.  Line was put back in service.</t>
  </si>
  <si>
    <t>The cause of he release was due to corrosion on a2 7/8" steel line.  There was a small pin hole in the side of the pipe.</t>
  </si>
  <si>
    <t>Hole was banded with a stainless steel patch</t>
  </si>
  <si>
    <t>A minor leak at the header on CR 12 and CR 7 was discovered. In the process of repairing the leak, it was decided to upgrade the flowline from 2 3/8" steel, which was inside a 10" casing, with to a new 4" poly line. Once the upgrade began, the 2 3/8" steel flowline was attached to the new 4" poly line in order to pull the steel line out. This process caused fluid trapped in the line to spill at the header excavation. All fluid was hauled off location with a vacuum truck as the lines were pulled out.</t>
  </si>
  <si>
    <t>The flowline was drained before pulling the pipe out, but a low spot may have retained fluid that was dragged out as the steel flowline was being pulled.</t>
  </si>
  <si>
    <t>Excavation will be lined in order to contain any potential fluids trapped in the flowline</t>
  </si>
  <si>
    <t>During operations a leak was detected in a line running from the separators to the tanks at the Sinjin E26-27 location.  Production was shutin and the leak will be uncovered and repaired.  Remediation will be evaluated.</t>
  </si>
  <si>
    <t>The oil and and produced water lines were corroding from the outside</t>
  </si>
  <si>
    <t>Both the oil and produced water lines were replaced with new steel schedule 80 pipe</t>
  </si>
  <si>
    <t>During routine operations at the Kerr 29C-12HZ well, a flowline failure was discovered. Approximately 1 barrel of oil surfaced above the flowline approximately 360 feet west of the wellhead. Excavation and cleanup activities are ongoing at the site. Confirmation soil samples will be collected from the excavation and submitted for laboratory analysis of TPH, BTEX, pH, EC, and SAR (if applicable). The analytical results and excavation details will be provided in a supplemental report. A topographic Site Location Map showing the general location of the release is attached as Figure 1.</t>
  </si>
  <si>
    <t>During routine operations at the Kerr 29C-12HZ well, a flowline failure was discovered. Approximately 1 barrel of fluid surfaced above the flowline approximately 360 feet west of the wellhead.  The impacted soil is being excavated.</t>
  </si>
  <si>
    <t>Pending further investigation, the damaged portion of the affected flowline will be replaced or the affected flowline will be replaced in its entirety.</t>
  </si>
  <si>
    <t>During routine operations at the Kerr 29C-12HZ well, a flowline failure was discovered. Approximately 1 barrel of oil surfaced above the flowline approximately 150 feet west of the wellhead. Excavation and cleanup activities are ongoing at the site. Confirmation soil samples will be collected from the excavation and submitted for laboratory analysis of TPH, BTEX, pH, EC, and SAR (if applicable). The analytical results and excavation details will be provided in a supplemental report. A topographic Site Location Map showing the general location of the release is attached as Figure 1.</t>
  </si>
  <si>
    <t>During routine operations at the Kerr 29C-12HZ well, a flowline failure was discovered. Approximately 1 barrel of fluid surfaced above the flowline approximately 150 feet west of the wellhead.  The impacted soil is being excavated.</t>
  </si>
  <si>
    <t>The Riverdale 14-4-12HC was shut-in temporarily (3-7 days max) for Anadarko/KMGG to blow down their gas sales line. Adams County is reclaiming an old gun range just south of the site. We performed a hard shut-in so the ground valve, master valve, and wing valves were closed. However, the pumper did not turn off the chemical injection pump and after two days of being shut-in the pressure was increased to a large enough value that the threads on the flowing tree gave way and allowed fluid to escape. This is something I am taking very seriously and we will be installing pressure relief valves on our chemical injection pumps to prevent this in the future. Further, while we have automation onsite, the automation could only warn us of the potential accident, not prevent it entirely.</t>
  </si>
  <si>
    <t>On May 11, 2016, a 3rd party operator reported a release to Kerr-McGee Gathering, LLC on the 16-0000-5481-4" gathering line after exposing the line, assuming it was their flowline. The cause of the release appears to be from internal pipeline corrosion. Assessment activities have been initiated and approximately 180 cubic yards of impacted material have been excavated and transported to the Tower Road Landfill in Commerce City, Colorado for disposal. Excavation activities are complete after being guided in the field by screening soil for volatile organic compound (VOC) concentrations using a photoionization detector (PID). Excavation activities were stopped once the total excavation depth reached twenty feet. Impacts remain in place at the base of the excavation. Site assessment activities are on-going and will be summarized in a Supplemental Form 19.</t>
  </si>
  <si>
    <t>The pipeline was repaired and sacrificial anodes were installed to prevent corrosion.</t>
  </si>
  <si>
    <t>Tuesday (05-31-2016) at approximately 06:15 AM a leak occurred on the 3”Steel lateral injection line to Fee 64.(API- 051030614800).  Approximately 452 BBLs of produced water and 0 BBLs oil were released. The lines were shut in immediately upon detection. Spill was  contained  in Siphon #7.  Vacuum truck recovered an estimated 448 BBLs.  The affected area will be water washed and soil samples will be taken to meet the COGCC 910-1 table.</t>
  </si>
  <si>
    <t>Wednesday (05-25-16) at approximately 08:57 AM a leak occurred on a 3" Steel lateral Injection line (coated spool) to AC McLaughlin 55.  Spill was all contained in the well on the well pad berm.  Approximately 4.893 BBLS of injection water and 0 BBLS oil was released.  The lateral injection line was shut in immediately upon detection.  Vacuum truck recovered an estimated 2 BBLS.  The affected area will be water washed.</t>
  </si>
  <si>
    <t>BNN WESTERN LLC</t>
  </si>
  <si>
    <t>Broken pipe fitting inside pump building caused spill to occur.  Some produced water exited the building via the doorways and was absorbed in the soils adjacent the building doorways.</t>
  </si>
  <si>
    <t>Poor weld on fiberglass fitting that came apart under pressure.</t>
  </si>
  <si>
    <t>Hydraulic pressure testing of fiberglass piping at facility.</t>
  </si>
  <si>
    <t>5 bbls of crude oil was released from the flowline of the Martinez 1.  Once the leak was discovered the well was isolated effectively stopping the leak. Excavation of the line is underway and the cause of the line failure will be provided once known.  A crew was dispatched to location to begin clean up.  Soil samples will be taken and submitted with the supplemental report within 10 days.</t>
  </si>
  <si>
    <t>Thursday 05-26-16 at approximately 10:00 AM a leak occurred on a 3" steel lateral Injection line(coated spool) to Magor 1 (API # 05-103-09893). The spill was all contained in the well on the well pad  berm. Approximately 21.04 BBLS of Injection water and 0 BBLS Oil was released. The Lateral Injection line was shut in immediately upon detection. Vacuum Truck recovered an estimated 18 bbls. The affected area will be water washed, and the line will be replaced with stainless.</t>
  </si>
  <si>
    <t>To verify the integrity of a recently replaced section of the waterline, the line was filled with freshwater in order to perform a pressure test.  During the test, a pressure decrease was observed.  The surface/right-of-way above the line was checked for saturated soil.  Saturated soil was found approximately 100 feet east of our Battlement Mesa Pump Station and excavated.  Holes in the waterline were found directly beneath the saturated soil.</t>
  </si>
  <si>
    <t xml:space="preserve">The failed portions of the pipe have been removed.  </t>
  </si>
  <si>
    <t>2" vent on a water line had a small hole do to corrosion.  The line was isolated by closing valves in the area.  The pipe was excavated and the small amount of water was collected in the trench.  It was hydo-vacuumed up into a truck.  Approximately 2 Barrels of Produced Water spilled.</t>
  </si>
  <si>
    <t>2" riser on a vent corroded through at but 1' up from the 90 degree elbow.</t>
  </si>
  <si>
    <t>The whole piece of pipe was replaced with coated pipe.  It was then coated with additional corrosion inhibitor.  An anoede was bonded to the pipe and installed.</t>
  </si>
  <si>
    <t>A valve seal on a dump vale within the wellsite separator cabinet failed, resulting in a release of produced water to the skid frame. Water pooled within the skid frame until the water over topped the skid frame containment. The release was stopped by shutting in water production to the separator skid. The release was confined to the well pad, immediatly adjacent to the seprarator skid. The skid frame contained 2 barrels of produced water. That water was recovered with a water truck and sent to injection. The valve will be replaced prior to returing the water line to service.</t>
  </si>
  <si>
    <t xml:space="preserve">A seat on a water control valve in the separator cabinet was the point of failure. The valve was replace and other similar seals and seats were inspected. </t>
  </si>
  <si>
    <t xml:space="preserve">Inspection of same make and model valce seats was performed to look for any other points of potential release. Soil sampling of the affected area returned results that are fully compliant with Table 910-1. Please refer to the attached lab report and summary table. </t>
  </si>
  <si>
    <t>During operations a leak was detected from the flowline associated with the Wiedeman 28-1H6 oil and gas well.  The location has been shut in and repairs have been scheduled.  An environmental site assessment has been scheduled to define impacts greater than COGCC table 910-1 standards in soil and groundwater.</t>
  </si>
  <si>
    <t>During normal operational activities our pumper noticed an odor of produced water. After an initial investigation Laramie staff discovered  a 2” produced water line ball valve that corroded out with a ¼” hole. We excavated the site around the valve so there is approximately s 3’x4’ bell hole around the valve and ~6’ of ditch open. We have repaired the valve but we are trying to determine the extent of any possible contamination in preparation to backfill the hole. This is essentially a legacy spill/release that was just discovered. Remediation and/or disposal will be performed (as appropriate) subsequent to deliniation of the spill.</t>
  </si>
  <si>
    <t>A pressure drop was noted in the 3" flowline between the injection well and the pump. The line was pressurized with gas and a leak point was detected. The line will be excavated and soil sampling will occur to determine the extent of the release.</t>
  </si>
  <si>
    <t>A 6" gas gathering line was being purged after modifications were made to the line. An unexpected volume of produced water was pushed through the line during the purging process. The water in the line was released from the purge point, a 2" fitting at the end of the pipe riser.</t>
  </si>
  <si>
    <t xml:space="preserve">The produced water released to the environment was due to a line purging after line repair and modifications. An unexpected volume of water was found in the line during the purge causing the release. </t>
  </si>
  <si>
    <t xml:space="preserve">Procedures for use of containment tanks during line purging are being prepared. All soil analysis of the affected area indicate that there were no impacts to the environment. Soil analyses are compliant with Table 910-1. See attached results and summary table. </t>
  </si>
  <si>
    <t>During operations an unintentional release formed at the Bernhardt State 10-36 flowline.  The location has been shut in and repairs were made.  A site assessment to determine impacts above COGCC Table 910-1 standards will be scheduled.</t>
  </si>
  <si>
    <t>MAGPIE OPERATING, INC</t>
  </si>
  <si>
    <t>Pinhole leak developed since last pressure test. Well and entire system shut in. Small berm constructed. Vac truck removing fluid. Fluid placed back into injection facility. Large amounts of rain water and mud will dictate timeline for repair.</t>
  </si>
  <si>
    <t>While deconstructing the UPRR 42 Pan Am Unit M-61N67W/15SWNE tank battery, soil with historical petroleum hydrocarbon impacts were encountered. There were no indications that the dumplines or production tanks were leaking. The volume of the release is unknown. Excavation activities are ongoing at the site. The analytical results and excavation details will be summarized in a supplemental report. A topographic Site Location Map showing the geographic setting of the release is provided as Figure 1.</t>
  </si>
  <si>
    <t>While deconstructing the UPRR 42 Pan Am Unit M-61N67W/15SWNE tank battery, soil with historical petroleum hydrocarbon impacts were encountered. There were no indications that the dumplines or production tanks were leaking.</t>
  </si>
  <si>
    <t>The site will be decommissioned and restored to pre-existing grade.</t>
  </si>
  <si>
    <t>On June 15, 2016, a dump line line leak was discovered at the Mitchell Compressor Station. The cause of the release appears to be from internal pipeline corrosion. The volume of condensate released is currently unknown. Site assessment activities are on-going and will be summarized in a Supplemental Form 19.</t>
  </si>
  <si>
    <t>Impacts were related to a recent line leak due to internal corrosion.</t>
  </si>
  <si>
    <t>The line will be removed and replaced.</t>
  </si>
  <si>
    <t>During plugging and abandonment activities at the Kohler 1-21 tank battery, BCEOC personnel observed historical soil staining at the production tank dumplines.  The release volume is unknown but believed to be limited.  Environmental personnel conducted assessment and removal of impacted soil.  Confirmation soil samples were collected on 6/16/16.  No groundwater was encountered during excavation activities.  A site diagram and analytical results will be submitted in a Supplemental Form 19.</t>
  </si>
  <si>
    <t>The release is believed to have come from the bottom of the production tank.  The equipment was old and corrosion is the likely reason for the release from the tank.</t>
  </si>
  <si>
    <t>The location is being removed from service.  Equipment was pulled and removed from the location.  The site will be graded and turned over to the landowner, per their request.</t>
  </si>
  <si>
    <t>CARRIZO NIOBRARA LLC</t>
  </si>
  <si>
    <t>A small leak formed in buried pipe for oil dump line to storage tank causing seaping from surface to be identifed.  No recoverable liquids were possible and all was contained on location.  Facility shut-in and repairs and clean up efforts are still in progress as of 6/17/16.</t>
  </si>
  <si>
    <t>Leak in dump line surfaced on location.   Dump line is being excavated and line will be repaired or replaced.   Facilities were shut-in and dump line is being excavated with contaminated soil being placed on a liner.</t>
  </si>
  <si>
    <t xml:space="preserve">External corrosion is most likely the cause of the dump line failure.  It is believed that corrosion is due to poor pipe wrap during the initial installation. There is no cathodic protection on the dump line. </t>
  </si>
  <si>
    <t xml:space="preserve">A new dump line will be installed, consisting of 2 inch coated steel, schedule 80 pipe. </t>
  </si>
  <si>
    <t>On 6/20/2016 at approximately 10:00 AM an area of staining/moisture was noted during routine walk the line insepction above the PWDD Middle Branch 10 inch Produced Water Line in the area of the PCU 23-18.  The line was shut in and evacuated.  Emergency One Call was initiated and BLM was contacted for emergency excavation to identify potential leak/release.  Excavation began at approximately 3:30PM.  A pinhole leak was identified in the PWDD Middle Branch 10 inch Produced Water Line at approximately 6:45PM. A temporary pipe clamp was installed to prevent release.  The line will remain out of service until appropriate repairs are completed.  Approximately 15 Bbls Produced water were released and travelled ~288 feet down gradient, no impact to ground/surface waters.</t>
  </si>
  <si>
    <t xml:space="preserve">On 6/20/2016 at approximately 10:00 AM an area of staining/moisture was noted during routine walk the line inspection above the PWDD Middle Branch 10 inch Produced Water Line in the area of the PCU 23-18. The line was shut in and evacuated. Emergency One Call was initiated and BLM was contacted for emergency excavation to identify potential leak / release. Excavation began at approximately 3:30PM. A pinhole leak was identified in the PWDD Middle Branch 10 inch Produced Water Line at approximately 6:45PM. A temporary pipe clamp was installed to prevent further release. The line will remain out of service until appropriate repairs are completed. </t>
  </si>
  <si>
    <t xml:space="preserve">The line was isolated, produced water remaining in line was sent to injection wells for disposal, emergency One Call initiated, equipment mobilized to location, BLM contacted (6/20/2016) for emergency excavation approval.  Excavation conducted to identify release point, temporary pipeline clamp installed.                                                                                                                                                                      • Install launcher/receiver to enable pigging of line for maintenance and inspection                                                                                                            </t>
  </si>
  <si>
    <t>On Friday June 10th, 2016 DCP Pipeline Operations discovered what they thought to be a dry-gas pipeline leak. Due to DCP Environmental Staff on vacation initial notification of dry-gas release was not known until Tuesday June 14th, 2016. At that time an initial notification was made via phone to Jason Gomez informing Mr. Gomez of the dry-gas release. On Tuesday June 21st, 2016 excavation activity commenced at the leak site to uncover and repair the pipeline. At that time it was discovered reportable quantities of liquid condensate in the soil, in addition ground water has been impacted. Soil excavation will continue with contaminated soil being transported to approved disposal facility until delineation of contaminates can be determined. DCP’s pipeline will be repaired and placed back in service and remediation activates for contaminated ground water and soil will be put in place as needed.</t>
  </si>
  <si>
    <t>Internal corrosion of pipeline caused holes to form on the underside of the pipe. This resulted in material to be spilled from the pipeline.</t>
  </si>
  <si>
    <t>Pipeline section has been repaired.</t>
  </si>
  <si>
    <t>During plugging and abandonment of the wellhead at the Weld 2 location, an abandoned flowline was located near the wellhead.  The flowline has been capped and abandoned in place, remediation of impacts will be scheduled.</t>
  </si>
  <si>
    <t>While performing maintenance work on a gas line at the Haley 41-13-61N68W/13NENE tank battery, subsurface soil with historical petroleum hydrocarbon impact was encountered. There were no indications that the gas line was leaking. The volume of the release is unknown. Confirmation soil samples were collected from the excavation and submitted for laboratory analysis of TPH and BTEX. The analytical results and excavation details are summarized in the supplemental report. A topographic Site Location Map showing the geographic setting of the release is attached as Figure 1.</t>
  </si>
  <si>
    <t>While performing maintenance work on a gas line at the Haley 41-13-61N68W/13NENE tank battery, subsurface soil with historical petroleum hydrocarbon impact was encountered. There were no indications that the gas line was leaking. The volume of the release is unknown.</t>
  </si>
  <si>
    <t>The soil with historical petroleum hydrocarbon impacts was excavated.  The site will be restored to pre-existing grade.</t>
  </si>
  <si>
    <t>Sunday  (06-26-16) at approximately 1:10 PM a leak occurred on a 3" Steel lateral Injection line(coated spool) to Carney CT 27X34. The spill was all contained in the Well on the well pad location.  Approximately 12.6 BBLS of Injection water and 0 BBLS Oil was released. The Lateral Injection line was shut in immediately upon detection. The affected area will be water washed, and the spool will be replaced with stainless.</t>
  </si>
  <si>
    <t>On June 29, 2016, an operator conducting routine operations discovered a small release from a dumpline at the UPRC 29-12K production facility. Site assessment and excavation activities are ongoing and will be summarized in a forthcoming Supplemental Form 19 Release Report.</t>
  </si>
  <si>
    <t>An operator discoverd a small release from the dumpline during routine operations.</t>
  </si>
  <si>
    <t>The tank battery will be removed and will not be replaced.</t>
  </si>
  <si>
    <t>Line between truck unloading facility and the Ruben tank was leaking to surface inside secondary containment.  The line was shut in immediately upon discovery.  Produced water was routed to the main water plant secondary containment pit.  Oil staining was removed, path to pit was water washed, and leaking elbow will be replaced with stainless.</t>
  </si>
  <si>
    <t>Tuesday  (07-12-16) at approximately 6:15 AM a leak occurred on a 3" Steel injection line(coated spool) to AC Mclaughlin 56X (API 05-103-06420). The spill was all contained in the containment system that drains to the syphon. Approximately 182 BBLS of injection water and 0 BBLS Oil were released.  30 BBLS of injection water were recovered from the well pad location by vac truck and taken to the water plant. The line was shut in immediately upon detection. The affected area was water washed, and line is being replaced with stainless.</t>
  </si>
  <si>
    <t>we have discovered a line leak while hydrotesting the oil dump line at our Gies 11, 14, &amp; 19-32 tank battery located at NWSW 32 7N 65W.  The leak was found yesterday by digging out the line and located about half way in between the separator and the tank.  It is estimated to be about 10 bbls of contamination within the soil or about 4 loads</t>
  </si>
  <si>
    <t xml:space="preserve">discovered a line leak while hydrotesting the oil dump line at our Gies 11, 14, &amp; 19-32 tank battery.  The leak was found  by digging out the line and located about half way in between the separator and the tank.  </t>
  </si>
  <si>
    <t>Lines will be replaced and continued to be pressure tested</t>
  </si>
  <si>
    <t>We had a spill that was found on 7/15/16 at around 10 AM on the Midway 23-10 (API 05-071-06546) well site. The leak was isolated upon discovery and it appears to be a break in the gathering line at the well head. It is estimated that 5bbls of produced water were spilled with no state waters involved. The spill did leave the location running off of the north side ending before it crossed the lease road</t>
  </si>
  <si>
    <t>We had a spill that was found by the Lease Operator on 7/20/16 at around 12:15 PM on the Triumph 13-10 lease road. The leak was isolated upon discovery and is estimated that 15-20bbls of produced water were spilled. It appears to be a break in the gathering line at the intersection of the lease roads. The water in this line normally goes to CDPHE permitted outfall- Milano #116. No state waters were involved. Plans for repairs are being made. The spill ran down the lease road and through a culvert where it ended.</t>
  </si>
  <si>
    <t>The spill / release was caused by corrosion of dump line between the separator and a produced water tank.  A small amount of produced water was observed around the inlet line to the produced water tank.  Production personnel identified the release in a timely manner and was able to quickly shut in the pad and minimize the amount of fluid lost.  Impacted soils were excavated immediately and will be landfarmed on-site until COGCC cleanup standards are attained.  A composite confirmation sample was collected from the excavation to confirm that the clean-up was successful.  There was no off-site release or other environmental impacts.</t>
  </si>
  <si>
    <t>A leak occurred on a 3 inch steel injection line (coated spool) to Carney 33-34 (API 05-103-07592) on Friday, July 22, at 2:20PM.  Approximately 21 bbls of produced water and 0 bbls of oil were released.  Approximately 4 bbls of produced water and 0 bbls of oil were recovered.  The line was shut in immediately upon detection.  The affected area will be water washed.  The line will be replaced with stainless steel piping.</t>
  </si>
  <si>
    <t>A flowline release of approximately 5 gallons of oil surfaced above a flowline adjacent to the Wildfong 11-23 wellhead.  The release occurred at a buried fitting.  The well has been shut-in and assessment of the impact is underway.  The release was reported via email on 7/29/16, when the release was determined to be above the 1 bbl reporting threshold.  The total estimated release volume will not be known until the assessment is completed.  Following utility locates, Bonanza Creek is currently excavating around the flowline release point.  Additional details will be provided in a subsequent Form 19.</t>
  </si>
  <si>
    <t>A leak occurred on a 3 inch steel injection line (coated spool) to Levison 13 (API 05-103-06194) on Wednesday, July 27, at 11:00 AM.  Approximately 4 bbls of injection water (produced water) and 0 bbls of oil were released.  No fluid was recovered.  The spill entered a dry erosion channel.  The line was shut in immediately upon detection.  The affected area will be water washed.  The line will be replaced with stainless steel piping.</t>
  </si>
  <si>
    <t>Approx. 8-10 bbls. no surface water. It was a small pin hole in a fuse, the leak was isolated with valves and a vac truck was used to remove all remaining water out of the flowline. We replaced the damaged fuse on the 1” line with a shark bite fitting. The line will stay idol until we can pressure test it early next week. Normal operating pressure on this line is 60 psig and will be tested at a pressure exceeding 100 psig. Soil samples were taken and will be sent to the lab tomorrow. Affected area was approx. 12’ x 60’ diameter.  Nearest water well is approx. 1/2 mile in the SENW/4 of Sec. 30 Permit #0006804-F.  nearest livestock are 1/2 mile away and the nearest house is approx. 3/8 mile to the NW.</t>
  </si>
  <si>
    <t>On July 19, 2016, a corroded dumpline was encountered during plugging and abandonment activities at the Ernie F Adamson Gas Unit-62N65W /21SWSW production facility.  The volume of released material is unknown. Site assessment and excavation activities are ongoing and will be summarized in a forthcoming Supplemental Form 19 Release Report.</t>
  </si>
  <si>
    <t>KPK was notified by the COGCC on August 1, 2016, of a flowline release near the intersection CR 13 &amp; 2 in Adams County.  The Casper J Sack #1 well facility associated with the flowline release was shut-in immediately after notification of the release. A vac truck was brought in on August 1, 2016, to remove any visible pooling liquids at the surface above the flowline. Excavation equipment was brought in the same day to dig down 1 ft. creating a containment are to prevent any further contamination from potential stormwater. Excavated material was piled on plastic sheets ant surrounded by absorbent booms to prevent the release of contaminated material. The release is estimated to be under 1 bbl, but is being reported since the discovery was done by the COGCC.</t>
  </si>
  <si>
    <t>This flowline is not currently in use, so cause of failure is unknown. The amount of fluid released is under 1 bbl.</t>
  </si>
  <si>
    <t>This flowline is not currently in use, but neighboring wells were shut-in while repairs are taking place.</t>
  </si>
  <si>
    <t>During a site visit on August 1, 2016, KPK noticed staining of the ground right over a flowline 2/10 mile south of the intersection CR 17 &amp; 6 in Adams County.  The wells associated with the flowline release were shut-in immediately after notification of the release. A vac truck was brought in on August 1, 2016, to remove any pooling liquids at the surface above the flowline. Excavation equipment was brought in the same day to dig down 1 ft. creating a containment are to prevent any further contamination from potential stormwater. Excavated material was piled on plastic sheets ant surrounded by absorbent booms to prevent the release of contaminated material.</t>
  </si>
  <si>
    <t>Consolidated well flowline failed causing the release of hydrocarbon fluids. Cause of the failure is attibuted to a weak point within the steel flowine.</t>
  </si>
  <si>
    <t>Damaged section of flowline was removed and replaced with new section of flowline. Repaired flowline was pressure tested to verify.</t>
  </si>
  <si>
    <t>On August 2, 2016, approximately 15 barrels of produced water and oil were released while performing drill out operations at the Sarchet 16N-20HZ well location. The release resulted from improper valve alignment during flowback operations. The released material was contained completely within the lined flowback berm. Approximately 15 barrels of released material were recovered using a vacuum truck, and additional spill residue was recovered using a hydro-vac truck. Remaining impacted sand above the liner will be removed and transported to the Buffalo Ridge landfill in Keenesburg, Colorado. Subsequent to the completion of these activities, the liner will be inspected to verify its integrity. Additional assessment activities will be described in a forthcoming Supplemental Form 19.</t>
  </si>
  <si>
    <t>The release resulted from improper valve alignment during flowback operations.</t>
  </si>
  <si>
    <t xml:space="preserve">Following the incident, the flowback valves were realigned correctly.  All subcontractors were reminded of the importance of proper valve alignment before the completion of any fluid transfer.  Pumps will be shut down and valve alignment will be reviewed prior to starting the transfer. </t>
  </si>
  <si>
    <t>During operations an unintentional release occurred at the Balboa C20-3 flowline.  The location was shut in and repairs are being made.  An environmental site assessment will be scheduled to delineate the extent of soil and groundwater impacts above COGCC Table 910-1 standards.</t>
  </si>
  <si>
    <t>Corrosive hole in flowline was discovered</t>
  </si>
  <si>
    <t>The section of the flowline was cut and replaced with 2 inch schedule 80 pipe and pressure tested.  The flowline will be returned back into production.</t>
  </si>
  <si>
    <t>BLUE CHIP OIL INC</t>
  </si>
  <si>
    <t>Dump lines rotted out causing the spill. Discovered while plugging the well. The well has been plugged so the spill has stopped and been contained. Currently the contaminated soil is being dug out in a 70 foot by 70 foot square and hauled out to the Erie landfill.</t>
  </si>
  <si>
    <t xml:space="preserve">Spill was found while plugging the well. Dump lines from the separator were found to have rotted out and leaked. </t>
  </si>
  <si>
    <t xml:space="preserve">Area was pot holed around site to identify contamination levels and depth. Removed all contamination in layers with a backhoe and sampled each layer. Continue until walls/floors were clean and cleared. Halued off contamination to Landfill. The well was plugged and abandoned. </t>
  </si>
  <si>
    <t>A spill on the McDonald 34-36TR (API# 05-07-07162). Lease operator found a cracked valve on the gathering line near the well head  seeping water on the ground. It was isolated upon discovery and is estimated that 3bbls of produced water were spilled with no state waters involved. All of the water from this spill remained on location. Plans for investigateion and repairs to follow.</t>
  </si>
  <si>
    <t>The break in the pipe appears to be pressure related and the investigation is still on going. Crews are in the field to make this determination today 8/12/16.  Update 8/18/16 - Root cause was determined as mechanical failure  due to installation or original design.</t>
  </si>
  <si>
    <t>After investigation is complete corrective actions will be implimented.  Update 8/18/16 - When the leak occurred the McDonald well was producing to the pit so the pressure transducer on the well did not indicate the gathering pressure. As corrective actions we are installing two gas busters on the gathering line. One gas buster will be just off the McDonald location and one installed further down the line. There will also be two isolation valves installed, one at the McDonald location and one further down the main line. This will allow the pressure transducer to function normally or it could be isolated from the system and pressure relieved from the line not in service.</t>
  </si>
  <si>
    <t>We had a spill that was found by Pioneer employee on 8/10/16 around 7:30 AM on the Gathering line near the Luigi 34-12 well site (API 05-071-08915). It is estimated at this time that 25bbls of produced water were spilled. The spill ran to the south a short distance then back east down a dry drainages that was considered waters of the state with no live water. The spill is contained within the excavation in which it will be repaired but is not yet isolated. A water truck will remain on site to recover the rest of the produced water from the spill. A call was made to the CDPHE  Spill Hotline. Today 8/11/16 the leak was isolated, repairs were made and the line was put back into service. At this time it is estimated that the water truck recovered 380bbls with no more spilled out of the excavation.</t>
  </si>
  <si>
    <t>Mechanical failure with inadequate installation or design was determined as cause. Pitting was found on the inside of the pipe.</t>
  </si>
  <si>
    <t>Future plans are being made to re-design valve house or possibly do away with it all together. Further inspection of the pipe will occur at this time.</t>
  </si>
  <si>
    <t>Monday a leak on UP 25-34 was discovered.  The line was shut in immediately upon discovery, and free fluids were vaccumed up and taken to the water plant for disposal, and all remaining contaminated soil was taken to the landfarm.  16 BBLS of water and 1.59 BBLS of oil were recovered.</t>
  </si>
  <si>
    <t>Monday (08-08-16) at approximately 10:00 AM a release was discovered at Carney 41Y34 (API 05-103-09149) (T&amp;A well). The spill was all contained on the well location by the location berm. Approximately 201 BBLS of rainwater filled the well locations cellar and mixed with and released approximately 0.57 BBLS Oil. The location was examined for leaks and no leaks were found. The 160 bbls of water and 0.57 bbls of oil were recovered.  The oil remaining in place after the liquids were removed was recovered and taken to the landfarm.  The cellar is being cleaned and the hose entry port that allowed rainwater to enter the cellar as the low point on location is being filled to prevent reoccurrence. BLM and COGCC were verbally notified on Monday night and appropriate forms are being filed within their timelines.</t>
  </si>
  <si>
    <t>Wednesday (08-10-16) at approximately 10:50 AM a release was discovered at Fee 73X (API 05-103-07274).  The line was immediately shut in upon discovery. Approximately 29.25 BBLS of oil, and 229.1 BBLS of produced water mixed with an estimated 3029 BBLS of rainwater. The contaminated fluids were vacuumed up and taken to the water plant for disposal.  All remaining oil is being recovered and taken to the landfarm.  All the oil, and 1650BBLS of water were recovered. The affected area will be waterwashed.</t>
  </si>
  <si>
    <t>Saturday a lead occured on the injection line to Fee 49.  An unknow amount of produced water was mixed with an unknown amount of rainwater totaling 1918 BBLS of which 1910 BBLS were recovered.  A sample was taken of the mixture to determin the amount of clean rainwater and produced water, but analysis is not in yet.  The line was immediately shut in upon detection.  The line will be replaced with stainless across location</t>
  </si>
  <si>
    <t>Sunday a leak was discovered on the flowline from UP 10-21.  Free liquids were removed with a vac truck, and all remaining contaminated soil was removed and taken to the landfarm.  The area will be water washed. The flowline will be repaired and hydrotested, or replaced.</t>
  </si>
  <si>
    <t>During flowline pressure testing, a historical release was discovered adjacent to the heater treater at the Wildfong 11-23 tank battery.  The facility was shut-in for the testing so there was no new release.  Crews are removing the surface equipment to allow for proper assessment of the historical release.  Following assessment activities, environmental personnel will collect confirmation soil samples to ensure the remaining soil is compliant with COGCC Table 910-1 standards.  The historical release was reported on 8/17/16, when the impact was estimated to exceed the 1 bbl reporting threshold.</t>
  </si>
  <si>
    <t>The flowline release occurred at a buried threaded connection.  This is not standard BCEI practice.  The location was obtained as part of an acquisition.</t>
  </si>
  <si>
    <t>The entire flowline section was replaced with a new flowline (welded connections).</t>
  </si>
  <si>
    <t>Pipeline developed a hole ( cause is TBD) and leaked app 2.56 bbls of produced water. Water traveled down bar ditch for app. 450'. Not water was recovered as it absorbed into soil, Pipeline was shut in and a one call has been issued for excavation and repair.  Soil testing has been completed and we are waiting on results.</t>
  </si>
  <si>
    <t>A small leak on the water flow line just after the well head.  The line was isolated.  The water dissipated into the ground. No water was recovered</t>
  </si>
  <si>
    <t>The cause was due to corrosion on a 2" steel line.  There was a hole in hte line.</t>
  </si>
  <si>
    <t>The pipe bad pipe was replaced.  It was coated with corrosion inhibitor.  An anode was attached to the line.</t>
  </si>
  <si>
    <t>We had a spill that was found on 8/20/16 at around 2:30 PM on the Betnixt 14-7 gathering line(API# 05-071—09174). The leak was found by the lease operator and was isolated upon discovery. It appears to be a break in the gathering line at a gas buster. It is estimated that 5bbls of produced water were spilled with no state waters involved. For reference the leak on the gathering line was next to the Silverstone 13-7 well site  (API# 05-071-07745). Plans for repairs and investigation will follow.</t>
  </si>
  <si>
    <t>Root casue was determined as normal wear and tear with inadequate maintenance</t>
  </si>
  <si>
    <t>PNR is going to initiate a gasbuster inspection program to  inspect and maintain the gas busters</t>
  </si>
  <si>
    <t>During operations a flowline release was detected.  The location was shut in and repairs were made.  A site assessment willl be scheduled to delineate impacts above COGCC Table 910-1 standards.</t>
  </si>
  <si>
    <t>Monday (8/22) at approximatly 11:20 am a release occured from a drained 2" fiberglass line that was being washed with fresh water prior to being capping to be put out of service at Carney 41Y34 (API 05-103-06149) Approximately 60 bbls of potable rinse water and 0.01 bbls of oil were released.  Approximately 30 BBLS of water was recovered, and all the oil was recovered.  The flush was stopped immediately upon detection.  The oil affected area has been water washed.  The line will remain out of service until repaired.</t>
  </si>
  <si>
    <t>An injection flowline release was observed in a flowline right of way.  The injection line and associated well were shut-in immediately.  It is estimated that approximately 20 bbl of produced water were released.  Environmental personnel will conduct a site assessment as soon as utility locates clear.  Assessment details and analytical results will be submited in a subsequent Form 19.</t>
  </si>
  <si>
    <t>During maintenance activities associated with the produced water line, impacts to soil and groundwater was discovered.  The location was shut in and repairs were made.  Excavation of impacted soil was conducted and lab confirmation soil samples were collected by a third party environmental consultant.  A site assessment to delineate groundwater impacts will be scheduled.</t>
  </si>
  <si>
    <t>The produced water line will be replaced.</t>
  </si>
  <si>
    <t>On 8/30/2016 approximately 86.6 bbls of Produced Water were released from a 5 inch steel line due to internal corrosion.  The line was shut in immediately upon detection. Vacuum trucks recovered 75 bbls of free Produced Water liquid.  No oil was spilled.  The recovered Produced Water was transported to the truck unloading facility at the main Water Plant.  Impacted soil was excavated and delivered to the land farm.</t>
  </si>
  <si>
    <t>We recently (August 19th) closed on an acquisition of a few Fountainhead Resources properties, including the Little Will 8 (facility ID 56093).  Yesterday our pumper started to clean up what appeared to be a small stained area and discovered a larger area of historical contamination from a pinhole leak in the oil line.  Today, crews are going to dig about two feet on either side of the pipe to chase the contaminated soil, which will be a total length of about 50 feet.</t>
  </si>
  <si>
    <t>We recently (August 19th) closed on an acquisition of a few Fountainhead Resources properties, including the Little Will 8 (facility ID 56093).  Our pumper started to clean up what appeared to be a small stained area and discovered a larger area of historical contamination from a pinhole leak in the oil line.  Crews are going to dig about two feet on either side of the pipe to chase the contaminated soil, which will be a total length of about 50 feet.</t>
  </si>
  <si>
    <t>During equipment replacement hydrocarbon impacted soil were encountered. No groundwater was encountered in the excavation. Further excavation will be completed to delineate the extent of impacted material, including confirmation soil sampling.</t>
  </si>
  <si>
    <t>Hydrocarbon impacted soil was discovered during separator replacement at the Brereton MD 61S69W14SWSE production facility.  During the excavation abandoned lines were discovered potentially resulting in a release. As excavation continued, additional hydrocarbon impacted soil was discovered along the dumplines to the production tanks. Loose connections on the threaded dumpline may have resulted in an additional release. The facility has been shut in since Extraction/8 North became the operator. The production tanks and the produced water vault have been gauged with no loss in volume indicating that there has not been a release related to the tanks or water vault.</t>
  </si>
  <si>
    <t>The abandoned lines have been removed. The dumplines will be replaced and pressure tested prior to being placed into service. Additionally, the water vault will undergo a leak off pressure test to ensure integrity. All pressure test results will be provided to COGCC in further correspondence. The hydrocarbon impacted soil is historical and has been removed.</t>
  </si>
  <si>
    <t>While performing an emissions upgrade at the Herman 1, L32-13JI, L32-14 tank battery facility, soil and groundwater with historical petroleum hydrocarbon impacts were encountered adjacent to the dumplines. There were no indications that the dumplines were leaking. The volume of the release is unknown. Groundwater was encountered in the excavation at approximately 6 feet below ground surface. A groundwater sample (GW01) was collected and submitted for laboratory analysis for BTEX. Laboratory analytical results received on September 1, 2016, indicated that benzene and total xylenes exceeded CGWQS at concentrations of 180 µg/L and 4,890 µg/L, respectively. The analytical results and excavation details are summarized in the supplemental report. A topographic Site Location Map showing the geographic setting of the release is provided as Figure 1.</t>
  </si>
  <si>
    <t>While performing an emissions upgrade at the Herman 1, L32-13JI, L32-14 tank battery facility, soil and groundwater with historical petroleum hydrocarbon impacts were encountered adjacent to the dumplines. There were no indications that the dumplines were leaking.</t>
  </si>
  <si>
    <t>The dumplines adjacent to the historical petroleum hydrocarbon impacts will be replaced and the site will be restored to pre-release grade.</t>
  </si>
  <si>
    <t>On September 1, 2016, a release due to two corrosion pinholes on a flowline associated with the Glen L Hanson Gas Unit B #2 wellhead was discovered.  Soil assessment and excavation activities are ongoing and will be summarized in a Supplemental Form 19.</t>
  </si>
  <si>
    <t>The cause of the release was identified as two corrosion pinholes on the flowline associated with the Glen L Hanson Gas Unit B #2 wellhead.</t>
  </si>
  <si>
    <t xml:space="preserve">The flowline will be removed and will not be replaced.  </t>
  </si>
  <si>
    <t>During maintenance work a bull plug on the oil line running from the separator to the oil tanks was not installed.  The location was shut in and the line has been uncovered.  Repairs and remediation will be scheduled at the J&amp;L Farms 2-20 location.</t>
  </si>
  <si>
    <t>During maintenance work a bull plug was not installed on the oil line running from the separators to the oil tanks.</t>
  </si>
  <si>
    <t>Crews will check work prior to backfilling.</t>
  </si>
  <si>
    <t>Thursday  (09-8-16) at approximately 8 AM a release was discovered near UP 21-32 (API 05-103-06271).  Approximately 46.6 BBLS of produced water and  0 BBLS of Oil was released from an 8" cement lined carbon steel produced water line from collection station 19 to the main water plant. The line has been taken out of service, and a clamp has been placed on the leak point to prevent further leaking until the line can be plugged and abandoned.  8 BBLS of free fluid was recovered, and the area has been water washed.  5 COGCC environmental personnel  were on site when the spill was discovered and all of them physically inspected the spill.</t>
  </si>
  <si>
    <t>External Corrosion - Abandoned Line</t>
  </si>
  <si>
    <t>A leak was discovered in a flowline leading from the C-57.  About 14 barrels of produced water was released.  The line was isolated.  The water was confined in the road ditch and dissipated into the ground.  The line was excavated and repaired.  Line was put back in service.</t>
  </si>
  <si>
    <t>The cause of the release was due to corrosion on a 2 7/8" steel line.  There was a small hole in the side of the pipe.</t>
  </si>
  <si>
    <t>The line was welded.  Anode protection and coating applied.</t>
  </si>
  <si>
    <t>During plugging and abandonment of the tank battery facility a corrosive hole was located on the produced water line running from the separator to the tank battery at the Victor C29-3, 5 location.  Remediation analysis is underway.</t>
  </si>
  <si>
    <t>The produced water vault developed a leak</t>
  </si>
  <si>
    <t xml:space="preserve">The location has been plugged and abandoned.  All equipment has been removed </t>
  </si>
  <si>
    <t>The cause of the release is believed to be a corroded, steel, produced water pipeline.  The pumper for this area discovered the spill this morning and immediately shut in water line to isolate the source and minimize the amount of fluid lost.  A vac-truck was dispatched immediately to the location.  The initial estimate of the volume released is 20 bbls of produced water; approximately 15 bbls of which were recovered by the vac truck.  The remainder of the liquids soaked into the soils and will be excavated in accordance with COGCC 910-1 cleanup standards.  Although most of the produced water was contained within the earthen berm on the eastern edge of the pad, an estimated 1 - 2 bbls of produced water leaked through the berm and ran into a dry, ephemeral, un-named drainage on the east side of the pad.  Impacted sediment within the dry stream bed are being removed today (09/13/16).  All impacted soils will be land farmed on site until COGCC cleanup standards are achieved.</t>
  </si>
  <si>
    <t>During operations of the Frico 17-22 flowline, a leak was discovered when fluids surface.  The location has been shut in and repairs and remediation will be scheduled.</t>
  </si>
  <si>
    <t>During operations a corrosive hole was discovered in the flowline</t>
  </si>
  <si>
    <t xml:space="preserve">The flowline was cut and replaced.  </t>
  </si>
  <si>
    <t>During production a flowline release was observed along a flowline ROW.  The release occurred on the McCallum Unit 73 flowline.  The well was shut-in immediately and 25 bbls of fluid were recovered via vacuum truck.  It is currently estimated that 40 bbl of produced water with oil were released.  Flowline excavation and repair will occur after utility locates clear.  Environmental personnel will collect soil samples from the excavation to confirm the remaining soil is compliant with COGCC Table 910-1 standards.  Additional information will be submitted in a subsequent Form 19.</t>
  </si>
  <si>
    <t xml:space="preserve">The cause of the release was determined to be internal corrosion on a steel flowline.  The flowline has been repaired and was successfully pressure tested.  </t>
  </si>
  <si>
    <t>BCEI is currently working the landowner (BLM) to install a new poly flowline to avoid future releases.  It is expected the new line will be installed in October 2016.</t>
  </si>
  <si>
    <t>On 9/22/2016 at approximately 7:30 Am, 30.3 bbls of produced water and 1.8 bbls of oil were released to land near Rangely well UP 128X-31.  28 bbls of produced water and 1.8 bbls of oil were recovered.</t>
  </si>
  <si>
    <t>A flowline release was discovered during abandonment of the Mcintosh 42-21 location.  A site assessment was scheduled to determine the extent of impacts associated with the release.  A remediation analysis is underway.</t>
  </si>
  <si>
    <t>The flowline developed a leak due to corrosion</t>
  </si>
  <si>
    <t>The location has been plugged and abandoned per COGCC regulations.</t>
  </si>
  <si>
    <t>NIGHTHAWK PRODUCTION LLC</t>
  </si>
  <si>
    <t>Produced water line at discharge of treater ruptured.  Call out received this morning at 3 AM.  Arrived on site by 4 AM and shut in entire battery.  Currently replacing water line. Approx 140 bbls of produced water spilled.</t>
  </si>
  <si>
    <t xml:space="preserve">Initial report of produced water flow line at discharge of treater ruptured still holds true </t>
  </si>
  <si>
    <t xml:space="preserve">We have replaced the water flow line. Spill was all within containment.  </t>
  </si>
  <si>
    <t>While investigating a suspected line leak associated with Gathering Line Number: 14-75-242-3", hydrocarbon impacts were discovered. Groundwater was encountered within the excavation area at approximately 7 feet below ground surface (bgs).  A groundwater sample (GW01) was collected and submitted to Origins Laboratory in Denver, Colorado for analysis of benzene, toluene, ethylbenzene, and total xylenes (BTEX) by USEPA 8260B.  Analytical data received on September 29, 2016 indicated that the benzene concentration in groundwater sample GW01 was above the applicable COGCC Table 910-1 standard.  Groundwater analytical results are presented in Table 1.  Site assessment activities are ongoing and will be summarized in a forthcoming Supplemental Form 19.</t>
  </si>
  <si>
    <t>The cause of the release was identified as a corrosion pinhole on Gathering Line Number: 14-75-242-3".</t>
  </si>
  <si>
    <t xml:space="preserve">The affected section of line has been repaired. </t>
  </si>
  <si>
    <t>A produced water dump line failed a routine pressure test.  The line was excavated and small pin-hole leak was discovered near a corroded subsurface dump line fitting.  Approximately 2 bbls of produced water are estimated to have been lost. The pipeline was removed from service and replaced with new, above-ground dump lines.  The storage tanks and secondary containment structure were also upgraded and replaced.  Contaminated soils from this release have been excavated and are being landfarmed on site until COGCC 910-1 clean-up standards have been met.</t>
  </si>
  <si>
    <t>DCP Environmental was informed by DCP Pipeline group of a pipeline release on October 3rd, 2016 around 11:30 am. At the time of discovery the pipeline was isolated and blowndown, preventing the release from continuing. DCP Pipeline group visited the potential release site to perform the initial investigation. At that time they determined that the pipeline had ruptured and a release of greater than 5 but less than 10 barrels of condensate occurred. The DCP Environmental group visited the site along with a third party remediation contractor on October 4th, 2016 to investigate the release. During the investigation the size of the release was confirmed and a remediation plan and timeline was discussed.</t>
  </si>
  <si>
    <t>On 10/3/2016 at approximately 3:55pm staining/moisture was noted during routine walk the line inspection on the Hatch Gulch PWDD tie-in by PCU 297-2A.  All liquid lines in the corridor were isolated.   Emergency One Call was initiated and emergency excavation began at approximately 7:30 PM to identify the potential leak/release, additional information to follow.  The line will remain out of service until appropriate repairs are completed.  Approximately 26.7 Bbls produced water were released, no impact to ground/surface waters.</t>
  </si>
  <si>
    <t>The source was identified as a small hole (~1/4 inch) in the 3" steel lateral line running from 6" Fiberspar Hatch Gulch PWDD to the PCU 297-2A valve / tie-in.  Root Cause: Internal Corrosion</t>
  </si>
  <si>
    <t xml:space="preserve">The PWDD Fiberspar T for the 3" steel lateral was removed and replaced with a pup joint of straight Fiberspar, pressure tested and line returned to service.  Damaged section of the 3" steel lateral running from 6" Fiberspar Hatch Gulch PWDD to PCU 297-2A valve / tie-in was removed, PCU 297-2A line was blinded and valve removed.  </t>
  </si>
  <si>
    <t>During operations at the Cydney White D33-2 location an unintentional release occurred at the flowline.  Location was shut in and repairs are underway.  Remediation will be evaluated once maintenance activities are complete.</t>
  </si>
  <si>
    <t>The flowline developed internal corrosion whcih in turn caused a hole</t>
  </si>
  <si>
    <t>The section of flowline was repaired and pressure tested with well head gas prior to bringing back on line for production.</t>
  </si>
  <si>
    <t>During operations an unintentional release was discoverd at the flowline location attributed to the State 4-36 oil and gas well.  The location was shut in and flowline repairs are scheduled.  Remediation options are being analyzed.</t>
  </si>
  <si>
    <t>While performing maintenance operations on the Rothe BB 30-15 location an unintentional release was discovered in the tank battery area.  The locaiton is shut in and repairs will be made.</t>
  </si>
  <si>
    <t>During operations at the Dos Rios 11-34 location, it was discovered an unintentional release occurred on the oil line running from the separator to the tanks.  The facility was shut in and repairs have been scheduled.</t>
  </si>
  <si>
    <t>The oil line developed an internal corrosive hole</t>
  </si>
  <si>
    <t>The line was repaired and pressure tested with separator gas.  The line will be inspected on a routine basis.</t>
  </si>
  <si>
    <t>During operations of the Stump 20-12 oil and gas well a corrosive hole formed on the flowline causing an unintentional release to the ground surface.  The location has been shut in and repairs are being scheduled.</t>
  </si>
  <si>
    <t>The flowline developed a hole caused by external corrosion.</t>
  </si>
  <si>
    <t xml:space="preserve">The damaged section of flowline was cut and repaired by welding a 2 inch schedule 80 steel pipe on each end of the cut flowline.  A 30 minute pressure test was conducted and passed.  Pressure tests will be conducted to determine the flowlines integrity. </t>
  </si>
  <si>
    <t>On October 14, 2016, a release occurred due to an automobile incident involving Kerr-McGee Gathering Pipeline 38-0000-5139-8 equipment. The incident resulted in a compromised valve and approximately 3 to 5 barrels of condensate was released outside of containment. On October 14, 2016, a road grader was used to remove hydrocarbon impacts from the adjacent roadway and a hydro-excavation truck was used to recover standing fluids. Site assessment activities are ongoing and will be summarized in a forthcoming supplemental Form 19.</t>
  </si>
  <si>
    <t xml:space="preserve">The cause of the release was related to an automobile incident that impacted Kerr-McGee Gathering Pipeline 38-0000-5139-8 equipment.  </t>
  </si>
  <si>
    <t>The affected section of the line and associated equipment have been repaired.</t>
  </si>
  <si>
    <t>While conducting annual integrity testing on a condensate dumpline, we observed that the line was not able to hold pressure.  The line was uncovered and impacted soil was observed beneath it.  The line was taken out of service and impacted soil will be removed.</t>
  </si>
  <si>
    <t>During flowline pressure testing a leak was discovered. Excavation activities commenced and hydrocarbon impacted soil was encountered. Groundwater was encountered at approximately 5 feet below ground surface (bgs). A groundwater sample (GW01) was collected from the excavation and on October 17, 2016, and submitted to Summit Scientific Laboratory in Golden, Colorado for analysis of benzene, toluene, ethylbenzene, and total xylenes (BTEX) by USEPA Method 8260. Analytical results received on October 18, 2016, indicated that the benzene concentration in groundwater sample GW01 was above the applicable COGCC Table 910-1 standard. Groundwater analytical results are summarized in Table 1 and the laboratory analytical report is included as Attachment A. Site assessment activities are ongoing at this location.</t>
  </si>
  <si>
    <t xml:space="preserve">During flowline pressure testing a leak was discovered at the Becky MB 62N69W36NESW production facility. The line was excavated and removed. Line corrosion appears to be the cause of the release. </t>
  </si>
  <si>
    <t xml:space="preserve">The corroded section of flowline has been removed. A new line will be installed and pressure tested prior to being placed into service. Pressure test documentation will be provided to COGCC in separate correspondence. </t>
  </si>
  <si>
    <t>An unintentional release was detected by an LDAR camera on the Volkens 1 flowline.  The location was shut in and the area was uncovered.  Remediation analysis is underway.</t>
  </si>
  <si>
    <t>Lease operator reported water was seeping out of 2" gathering line at the wellhead. It was isolated upon discovery and is estimated that 1bbl of produced water was spilled with no state waters involved. All of the water from this spill remained on location. Plans for repairs are in progress.</t>
  </si>
  <si>
    <t>Mechanical failure due to inadequate design and installation. No protective coating found on pipe.</t>
  </si>
  <si>
    <t>Repairs were made and pipe was installed with protective tape and Ross coating.</t>
  </si>
  <si>
    <t>During separator removal at the Samuel J 7-10 location impacted soil was discovered around the oil line running from the separator to the oil tank.  The release location has been assessed and excavation will be scheduled.</t>
  </si>
  <si>
    <t>The oil line running from the separator to the oil tanks developed an external corrosive hole</t>
  </si>
  <si>
    <t xml:space="preserve">The oil line was abandoned and the separator removed.  The facility has been rebuilt and is actively producing.  </t>
  </si>
  <si>
    <t>During maintenance on the Hoecher 2 location, impacts above COGCC Table 910-1 standards were observed.  The location is shut in and a remediation analysis is underway.</t>
  </si>
  <si>
    <t>The produced water line running from the separator to the water vault developed internal corrosion causing an unintentional release of produced water.</t>
  </si>
  <si>
    <t>The line was repaired and will be inspected on a routine basis to ensure the integrity is not compromised.</t>
  </si>
  <si>
    <t>FLOWLINE LEAK WAS DISCOVERED BY AIRIAL MONITORING ~ 3:00 PM 10/25/16.  CREW WAS DISPATCHED TO SPILL SITE ~ 4:00 PM 10/25/16 AND AFFECTED WELL PRODUCTION WAS SHUT IN.  CREW DUG UP FLOWLINE AT LEAK SITE - FOUND GLUE COLAR FAILURE.  NO FREE FLUIDS WERE RECOVERED.  TODAY (10/26/16) CREW WILL REPAIR FLOWLINE, EXCAVATED SOILS WILL BE BLENDED WITH STAINED SOILS AND RETURNED TO FILL THE FLOWLINE DITCH.  REEF CHEMICAL (RE-CLAIM-O) WILL BE APPLIED TO THE SOILS.  FUTURE REMEDIATION = TILLING SOILS, FERTILIZING, AND RESEEDING NATIVE GRASS.  APPROXIMATELY ONE BARREL CRUDE OIL SPILLED</t>
  </si>
  <si>
    <t>Glue Collar Failure</t>
  </si>
  <si>
    <t>During maintenance operations an unintentional release was discovered at the Briggs 15-33 location.  The oil line running from the separator to the oil tank developed a leak below ground surface.  The location is scheduled for repair.</t>
  </si>
  <si>
    <t>During operations internal corrosion of the oil line was discovered</t>
  </si>
  <si>
    <t xml:space="preserve">The line was replaced with 2" steel pipe and pressur tested with casing gas.  </t>
  </si>
  <si>
    <t>DCP Environmental was informed by DCP Pipeline group of a pipeline release on November 1st, 2016 around 11:00 am. At the time of discovery the pipeline was isolated and blowndown, preventing the release from continuing. The DCP Environmental group visited the site along with a third party remediation contractor on November 1st, 2016 to investigate the release. During the investigation the size of the release was estimated at 10 gallons of crude oil on the surface with an unknown amount below surface. At that time DCP Pipeline group informed DCP Environmental and the third party remediation contractor of their plan to excavate and repair the pipeline with a projected start date of November 3rd, 2016. During this time the third party contactor will be onsite to collect soil samples and confirm that all contaminated soil has been removed from the site.</t>
  </si>
  <si>
    <t>There is a split in a metal valve on a 4" water line.  The line was isolated.  The water dissipated into the ground.  No water was recovered.</t>
  </si>
  <si>
    <t>The spill was due to a crack in a 4" metal valve.</t>
  </si>
  <si>
    <t>The valve was replaced with a 4" poly valve which has a high pressure range.  The metal nipples were replaced also making this line 100% poly.</t>
  </si>
  <si>
    <t>8" poly line had a leak in a collar.  The line was isolated.  Nothing was recovered.</t>
  </si>
  <si>
    <t xml:space="preserve">There was a sage in the 8" poly line.  The collar that was put on a previous leak, leaked again.  </t>
  </si>
  <si>
    <t>8' section of pipe was replaced taking hte sage out of the pipe and new collars installed</t>
  </si>
  <si>
    <t>On the evening of November 10, 2016, it was discovered that the consolidated flowline from KPK wells, Robert Berge #1 and Robert Berge #2, failed and released an unknown amount of fluids. The flowline release occurred in close proximity to a small irrigation ditch which was dry. KPK immediately shut-in the associated wells and drained the flowline. A vac truck was brought in the same evening to remove impacted soil and standing fluid on location. A larger irrigation ditch is also in close proximity to the release point, however this ditch is located at a higher elevation, west of the release point and does not appear to be affected by the release. Both soil and water samples were collected to help determine the extent of contamination.  Absorbent pads and berm walls were installed downslope of the release to help contain any further contamination of the area.</t>
  </si>
  <si>
    <t xml:space="preserve">Flowline failure releasing unknown amount of fluids. </t>
  </si>
  <si>
    <t>Associated wells have been shut-in and flowline drained to prevent further contamination. Flowline will be reapired once excavation of the area exposes damaged section of flowline. It has been determined that the flowline failed due to paraffin buildup due to temperature change next to the ditch.</t>
  </si>
  <si>
    <t>Lease Operator reported a produced water leak coming out of the ground next to the separator house of the Parrot 13-31 location causing an estimated 1-2 bbl. spill of produced water that did not leave location &amp; no state waters were involved. Lease Operator isolated line and disengaged pumping unit. Plans for repairs and investigation are in process. Land owner was notified immediately.</t>
  </si>
  <si>
    <t>Mechanical failure due to inadequate design and installation. Damage to protective coating on the pipe were the leak occurred.</t>
  </si>
  <si>
    <t>Repairs were made and pipe was installed with protective tape and Ross Coating.</t>
  </si>
  <si>
    <t>Coating Damage</t>
  </si>
  <si>
    <t>HYNDREX RESOURCES</t>
  </si>
  <si>
    <t>Production line (oil) between separator and tank started leaking.  Leak was contained inside berms.  Shut well in and removed pressure from separator.</t>
  </si>
  <si>
    <t>During maintenance of the tank battery the elbow on the separator by-pass line was determined to have a leak.  The location will be scheduled for repair and remediation of impacts above COGCC table 910-1 levels.</t>
  </si>
  <si>
    <t>During flowline pressure testing a leak was discovered. Excavation activities commenced and potentially hydrocarbon impacted soils were encountered. Field activities were suspended due to weather. Soil samples will be collected from the excavation when conditions improve and analyzed for benzene, toluene, ethylbenzene, total xylenes (BTEX) and total petroleum hydrocarbons (TPH), gasoline range organics (GRO) and diesel range organics (DRO). Site assessment activities are ongoing at this location.</t>
  </si>
  <si>
    <t>During flowline pressure testing a leak was discovered at the Aylor  production facility. The line was excavated, removed, and replaced. Line corrosion appears to be the cause of the release.</t>
  </si>
  <si>
    <t>The corroded section of flowline has been removed. A new line will be installed and pressure tested prior to being placed into service. Pressure test documentation will be provided to COGCC in separate correspondence.</t>
  </si>
  <si>
    <t>PDC Energy discovered a historic release outside secondary containment on the McKee 21-21 facility while replacing production lines. Current recovery efforts are mitigating impacts.</t>
  </si>
  <si>
    <t>A historic release was discovered during the replacement of facility production lines.</t>
  </si>
  <si>
    <t>Routine pressure and integrity tests will continue.</t>
  </si>
  <si>
    <t>PETERSON ENERGY OPERATING INC</t>
  </si>
  <si>
    <t>During an annual flowline test, the line failed to hold pressure. Well immediately SI. Entire line was excavated and one existing leak was found and estimated between 0 and 1 bbls. Contaminated soil was removed and hauled off to commercial disposal. Walls and floor of the contamination site were sampled and sent to lab. Old flowline was flushed and abandoned and a new flowline was installed and tested. Location returned to previous condition and well returned to production.</t>
  </si>
  <si>
    <t xml:space="preserve">During a routine annual flowline pressure test the MFM Farms #1 between the wellhead and separator would not hold maximum operating pressure. The well was immediately shut in. Excavation to find the leak began on 11/17/2016. Potholes were excavated along the flowline until contamination was discovered 250' due east of the well head. Upon inspection of the fiberglass flowline the weave had small pin holes between the fibers. The root cause of the leak is the deterioration of the fiberglass line over time and pressure conditions. </t>
  </si>
  <si>
    <t xml:space="preserve">To prevent the problem from reoccuring the fiberglass line was flushed of hydrocarbons and abandoned according to COGCC Rule 1103. A new polyethylene flowline was installed and successfully tested to the maximum operating pressure. The new flowline will be monitored for leaks with annual pressure tests according to COGCC Rule 1101e. </t>
  </si>
  <si>
    <t>Vanguard Operating personnel identified a small condensate (approx. 2 gallons) release inside the secondary containment at the McCoy 13-33 tank farm on 11/5/2016. The wells were shut-in. The visible volume of condensate was below reportable limits, but excavation activities were initiated to identify the source of the release. The release point was identified and associated with a subsurface dump line. The area around the release point was excavated and soils from the excavation were screened and sampled by a third-party environmental consultant. The analytical results of the samples collected from the excavation identified that the base, north, and east walls were compliant with the COGCC Concentration Levels, but the west and south walls exceeded the Concentration Levels for TPH. Response activities are ongoing and production at the location remains shut-in. Additional excavation to delineate the extent of impacts at the west and south walls of the excavation is being coordinated.</t>
  </si>
  <si>
    <t xml:space="preserve">The release originated at a subsurface dumpline and was caused by external corrosion of the uncoated pipe installed by the previous operator.  Final laboratory analytical results (attached) of soil confirmation samples collected from the excavation sidewalls and base indicated compliance with COGCC Table 910-1 allowable concentrations with the exception of arsenic which is within background concentrations observed in the area. Following approval from the COGCC on 12/6/2016 (see attached email), the excavation was backfilled with clean, imported fill material to match the pre-existing grade. Excavated soils has been transported to the Front Range Landfill for disposal. A site sketch depicting the excavated area and sample locations is attached. Table 1 summarizes laboratory analytical results of soil confirmation samples and is also attched. </t>
  </si>
  <si>
    <t xml:space="preserve">All the dumplines have been removed and replaced as a result of this incident and investigation.  The new dumplines consist of schedule 80, fusion bonded epoxy (FBE) coated, carbon steel pipe with welded connections.  The new dumplines were tested with a high voltage holiday detector and pressure tested per COGCC guidance.  The results of the pressure tests are attached.  Cathodic protection was installed on the new dumplines utilizing magnesium anodes.  The actions and mitigation measures implemented will minimize any further corrosion issues associated with the dumplines at this facility.  </t>
  </si>
  <si>
    <t>DCP Environmental was informed by DCP Pipeline group of a pipeline release on November 21st, 2016 around 3:00 pm. At the time of discovery the pipeline was isolated and blowndown, preventing the release from continuing. DCP Pipeline group visited the potential release site to perform the initial investigation. At that time they determined that the pipeline had ruptured and a release of greater than 1 but less than 5 barrels of condensate had occurred. The DCP Environmental group visited the site on November 22nd’ 2016 to investigate the release. During the investigation the size of the release was confirmed. DCP Environmental contacted a third party remediation contractor to inform them of the release location and to have them preform an initial site visit and investigation of the release location.</t>
  </si>
  <si>
    <t>Approximatey 5 bbls of fluid released from flowline immediately downstream of wellhead. Leak occured at a pressue gauge in the flowline, investigation is ongoing to determine root cause of failure.  Free liquids removed via vacuum truck and impacted road base around the wellhead being removed and hauled to Waste Management's landfill in Ault or Keenesburg, CO</t>
  </si>
  <si>
    <t>A pin-hole leak was discovered in a produced water dump line inside a seperator at approximately 12:30 p.m. this afternoon.  It is estimated that approximately 2 bbls of produced water was released from the pin-hole.  The water ran outside of the seperator and pooled in a low spot on the NW corner of the perimeter berm.  A vac-truck was used to recover about 10 gallons of the produced water.  Production personnel discovered the leak quickly and the defective dump line was replaced within 2-3 hours of discovery.  A field screen of the impacted soils indicate there is minimal hydrocarbon impacts; therefore, it is proposed that the impacted area be treated in-situ and periodically monitored to verify that COGCC 910-1 clean-up standards are met.</t>
  </si>
  <si>
    <t>We had a spill that occurred on the Harlee L Federal 34-9 well site (API# 05-071-08009) . A truck driver found the spill and was able to isolate it upon discovery. It appears that freeze may have caused the above ground gathering line at the well head to break causing the release. It is estimated that 50bbls of produced water were spilled with no State Waters involved. Plans for repairs and investigation are being made.</t>
  </si>
  <si>
    <t>Mechanical failure; Inadequate design or installation was determined as root cause.</t>
  </si>
  <si>
    <t>A freeze resistant valve was used during repairs and there will also be an isolation valve installed to keep the gathering water isolated from the well head when the well is not running.</t>
  </si>
  <si>
    <t>During flowline pressure testing a leak was discovered. Excavation activities commenced and hydrocarbon impacted soil was encountered. Groundwater was not encountered in the excavation. A soil sample was collected from the base of the excavation and submitted to Summit Laboratories, in Golden, Colorado for analysis of for analysis of benzene, toluene, ethylbenzene, total xylenes (BTEX), total petroleum hydrocarbons (TPH) - gasoline range organics (GRO) by USEPA Method 8260, TPH – diesel range organics (DRO) by USEPA Method 8015. Laboratory results for the confirmation soil sample indicated that BTEX and TPH concentrations were below applicable COGCC standards in the base of the excavation. Excavation assessment activities are ongoing to establish the lateral extent of impacts. Soil analytical results are summarized in Table 1. Soil sample locations are illustrated on Figure 2 and laboratory analytical reports are included as Attachment A.</t>
  </si>
  <si>
    <t xml:space="preserve">During flowline pressure testing a leak was discovered on the Twin Corners 4-4 flowline. The corroded section of flowline was excavated, removed, and replaced. Line corrosion appears to be the cause of the release. </t>
  </si>
  <si>
    <t xml:space="preserve">The corroded section of flowline has been removed and replaced. Details regarding pressure testing the lines after repair will be provided to COGCC staff under separate coorespondence. </t>
  </si>
  <si>
    <t>The Chevron Rangely Production Team experienced a release on 12/05/2016 at FEE 19 well (API number 05-103-06224).  Approximately 20.4 bbls of produced water and approximately 1.1 bbl of oil were released from a flowline.  All liquids were contained inside the berm surrounding the well pad.  Approximately 3 bbls of produced water and 0.5 bbls of oil were rcovered.  Recovered fluids were transported to the truck unloading facility at the Main Water Plant for recycling.  Impacted soil will be excavated and transported to the landfarm.</t>
  </si>
  <si>
    <t>Internal Corrosion - Production Flowline</t>
  </si>
  <si>
    <t>A pressure relief line froze and cracked due to extreme cold, causing production water to spill into lined containment.  Replace the broken line, Install heat trace and insulate piping.</t>
  </si>
  <si>
    <t xml:space="preserve">A pressure relief line froze and cracked due to extreme cold, causing production water to spill into lined containment.  </t>
  </si>
  <si>
    <t xml:space="preserve">Replace the broken line, Install heat trace and insulate piping.  </t>
  </si>
  <si>
    <t>We had a spill on the Sawtooth 34-4 well site (API# 05-071-06423). A truck driver found water leaking from the 2” valve on the above ground gathering line at the well head. The Driver was able to recover some of the spilled water while a lease operator was dispatched. The operator isolated and repaired the leak upon arrival. It is estimated that 15bbls of produced water was spilled. The spill ran off location to the south and east were it ran down the lease road for a short distance  and then through a culvert entering a dry drainage that was considered Waters of the State with no live water. A call was made to the CDPHE spill hotline.</t>
  </si>
  <si>
    <t>Mechanical failure due to abnormal operating conditions causing the valvle to freeze and break</t>
  </si>
  <si>
    <t>The valve at the well head was replaced with a freeze resistant Balon valve</t>
  </si>
  <si>
    <t>The flowline attributed to the Alles 33-7H5 well developed an unintentional release during production.  The location has been shut in and repairs and remediation are scheduled.</t>
  </si>
  <si>
    <t>During production an external corrosive hole formed in the flowline</t>
  </si>
  <si>
    <t>A 15 foot section of pipe was cut out and replaced with schedule 40 pipe.  Pressure test was conducted for 20 minutes at 420lbs.</t>
  </si>
  <si>
    <t>At 12:53 pm 12/08/2016 a lease operator discovered water on location at the Hill Ranch 26-07V. He immediately shut down the unit and isolated the line. Cause was due to extreme freezing conditions. The produced water from water line break is located near the well head. There was approximately 6 bbl spilled on location with none recovered.</t>
  </si>
  <si>
    <t xml:space="preserve">There was a break at the well head to do freezing conditions.  A compressor went down during the night causing a loss of water production allowing the stopped water to freeze in the line. </t>
  </si>
  <si>
    <t>A tubing kill will be installed on this location to prevent this from happening in the future.</t>
  </si>
  <si>
    <t>On December 8, 2016, a release occurred due to an equipment malfunction at the Platte Valley Gas Plant.  The incident resulted in the release of approximately 6 barrels of E&amp;P fluids outside of containment within the facility boundary.  The release was controlled and recovery efforts were initiated.  A topographic Site Location Map showing the geographic setting of the release is provided as Figure 1.  Site assessment activities are ongoing and will be summarized in a forthcoming Supplemental Form 19 Release Report.</t>
  </si>
  <si>
    <t>The release was caused by a blockage due to freezing temperatures and the pre-mature failure of a pressure release valve, which resulted in E&amp;P fluids overflowing an impervious concrete containment.</t>
  </si>
  <si>
    <t>Released fluids were contained inside the location and did not flow offsite. The release was controlled and recovery and cleanup efforts were initiated. A new pressure release valve was pressure tested and installed to replace the failed pressure release valve. Insulation and heat trace will be added to appropriate sections of exposed piping.</t>
  </si>
  <si>
    <t>We had a spill that occurred today on the Date Line 22-22 well site (API# 05-071-07622). Crews in the area reported it to the Lease operator and the operator isolated upon arrival. It appears to be a break in the gathering line underground on the location. The spill ran down the lease road to the east ending in a meadow just off the lease road. It is estimated that 20bbls of produced water were spilled with no State Waters involved. Plans for repairs and investigation are being made.</t>
  </si>
  <si>
    <t>Mechanical failure due to inadequate installation or design was determined as root cause. There was no protective coating found on the pipe where the leak occured causing external corrosion.</t>
  </si>
  <si>
    <t>The line will be replaced from where the leak occured to the wellhead with SDR 7 poly pipe.</t>
  </si>
  <si>
    <t>Historical release. As crews were excavating soils around the tanks and dumpline, impacted soils were observed. Root cause of the release is still being determined.</t>
  </si>
  <si>
    <t xml:space="preserve">Crews were performing on-site maintenance around the production tanks when dark soils were encountered ~6"-12" below the ground surface (BGS). Impacted soils occupied an area of ~21ft wide and 18ft long, with a maximum depth of 1.5ft. Excavation of the impacted soils occurred during the week of December 16th, 2016. Crews observed clean native soils at 1.5ft, which is where a confirmation sample was collected on December 14, 2016. Confirmation samples indicated the soils satisfied COGCC Table 910-1 thresholds and no additional excavation was needed. Excavated soils were stockpiled within a lined bermed containment and profiled for disposal to Mesa County Landfill on January 13, 2017. Approval to disposal of the soils to Mesa County Landfill was provided on January 19, 2017, but due to weather, disposal could not take place until January 24, 2017. The excavated area has been backfilled with clean roadbase fill material.  </t>
  </si>
  <si>
    <t xml:space="preserve">Brief contractors to ensure all incidents are properly notified at the time they occur. </t>
  </si>
  <si>
    <t>We had a spill the occurred on the Straight Shooter 21-28 well site (API# 05-071-06591). A Lease Operator found the check valve on the 2” above ground gathering line at the well head broken and spilling produced water. The operator isolated the leak, plans for repairs and investigation are being made. It is estimated that 3bbls of produced water were spilled. All of the water remained on location running into the production pit. No State Waters were involved.</t>
  </si>
  <si>
    <t>Well went down allowing water to freeze and break the check valve.</t>
  </si>
  <si>
    <t>The valve was replaced and it was communicated to operators to check equipment prior to starting up a well.</t>
  </si>
  <si>
    <t>During production of the Coleman 22-8I4 oil and gas well, an unintentional release occurred on the flowline.  The location has been shut in and repairs have been scheduled.</t>
  </si>
  <si>
    <t>Hole formed in flowline caused by external corrosion.</t>
  </si>
  <si>
    <t>20 foot section of flowline was cut out and replaced with schedule 40 pipe.  Flowline was pressure tested with 550lbs for 15 minutes.</t>
  </si>
  <si>
    <t>We had a spill that occurred on the Parrot 13-31 well site. It appears that freeze may have caused the gathering line on the location to break. It is estimated that 15 to 20bbls of produced water were spilled. The operator isolated the leak upon discovery, plans for repairs are being made. The spill did run off location  toward the east down an old two track road that was considered Waters of the State with no live water. A call was made to the CDPHE  spill hotline.</t>
  </si>
  <si>
    <t>Mechanical failure due to inadequte instalation or design was determined as root cause.</t>
  </si>
  <si>
    <t>Internal corrosion on an injection line resulted in a release of approximately 89 bbls of produced water ond no oil.  Approximately 20 bbl of produced water was recovered.  Additional information will be submitted on the supplemental report.  The release is located approximately 10 feet east of the well (A.C. McLaughlin # 43).  Fluids were removed with a vacuum truck and transported to the truck unloading facility at the Main Water Plant for recycling.  Any impacted soil is transported to the Rangely Land Farm.</t>
  </si>
  <si>
    <t>Internal Corrosion - Spool on Location</t>
  </si>
  <si>
    <t>Lease operator reported he found a busted water valve coming off the wellhead to the gathering line causing an estimated 10bbl spill of produced water. Water did leave location and when NW down lease road but no state waters were involved. Lease operator isolated water line and replaced the valve. Plans for further repairs and investigation are in process. Land owner was notified immediately.</t>
  </si>
  <si>
    <t>Well went down during freezing conditions alowing the water to freeze and break the valve. Root cause was determined as mechanical failure due to abnormal operating conditions.</t>
  </si>
  <si>
    <t>Replaced broken valve with a freeze resistant Balon Valve.</t>
  </si>
  <si>
    <t>A spill on the Coalmont 14-8 (API# 05-071-077430. Lease operator was pulling into location and noticed water coming out of the ground next to the water gathering line isolation valve causing an estimated 50bbls spill of produced water. The spill ran to the NE &amp; entered dry drainage that was considered waters of the state with no live water. Lease operator isolated the water gathering line. Plans for repairs and further investigation are in process. Land owner was notified immediately. A call was made to the CDPHE spill hotline at 8:18 on 12/13/2016</t>
  </si>
  <si>
    <t>Inadequate design and installation ws found to be the root cause.</t>
  </si>
  <si>
    <t>Proper repairs and fusing were made to correct the problem. Pioneer will pressure test the line to make sure repairs are adequate.</t>
  </si>
  <si>
    <t>A hole was found on the surface of the pad which was determined to be above the pipeline to the injection well, the site was excavated and the pipeline was found to have a pinhole in it. A water truck was called to recover standing fluid which amounted to 10 gallons.</t>
  </si>
  <si>
    <t>While excavating soil to expose a dump line to perform a repair a historical release was discovered. The suspected impacts were much lower than the dump line repair and appeared significantly degraded. The soil we can reach with a backhoe will be removed and disposed of at an approved landfill and the extent will be investigated in the near future with soil borings and monitoring wells.</t>
  </si>
  <si>
    <t xml:space="preserve">WELD           </t>
  </si>
  <si>
    <t>A 6" fiberglass water gathering line located in an ROW along Forest Service Road 608 in the Saul's Creek area of the San Juan National Forest was found to be leaking and discharged a yet to be determined volume of CBM produced water to the surrounding area. Produced water did reach Saul's Creek. Multiple water and soil samples within the affected area have been taken and are currently being analyzed.</t>
  </si>
  <si>
    <t>FIFTH CREEK ENERGY OPERATING COMPANY LLC</t>
  </si>
  <si>
    <t>Valve on recycle line back to the batch pot failed. Valve appeared to be closed. When discovered, shut down recycle pump and replaced valve. Contained within berm.</t>
  </si>
  <si>
    <t>An 8 inch cement pipeline failed, releasing approximately 335 bbls of injection water to land.  The leak occurred north of collection station 11 near Fee 43.  A map and additional data will be forwarded when available.</t>
  </si>
  <si>
    <t>Internal Corrosion - Water Injection Line</t>
  </si>
  <si>
    <t>During an emissions upgrade at the Mayer Federal 14-17 tank battery facility, an unmarked, abandoned line was struck during excavation activities. The abandoned line allowed approximately 5 to 7 barrels of produced water to release into the excavation. The released fluids were contained within the excavation. An on-site vacuum truck was utilized to recover the majority of the released fluids. Excavation activities are ongoing. The analytical results and excavation details will be summarized in a supplemental report. A topographic Site Location Map showing the geographic setting of the release is provided as Figure 1.</t>
  </si>
  <si>
    <t>During an emissions upgrade at the Mayer Federal 14-17 tank battery facility, an unmarked, abandoned line was struck during excavation activities. The abandoned line allowed approximately 5 to 7 barrels of produced water to release into the excavation.</t>
  </si>
  <si>
    <t>The abandoned line will be removed and the excavation will be backfilled with clean fill and resotred to pre-release grade.</t>
  </si>
  <si>
    <t>We had a spill that occurred 12/19/16 on the Parrot 13-31 well site (API#05-071-06831) at around 11:10 AM. When the lease operator arrived he found water bubbling on the ground behind the meter house. He began to isolate and called crews to repair and assist in isolating the line. The line is isolated and the well remains off until repairs can be made. It appears that cold temperatures caused the well to go down allowing freeze to occur in the above ground line at the meter house. It is estimated that 2bbls of produced water were spilled with no state waters involved.</t>
  </si>
  <si>
    <t>A valve on a gathering pipeline (118 East Gathering) riser failed releasing approximately 12.5 bbls of crude oil north of the former Razor 10F pad. The pipeline was shut in and vacuum trucks were used to remove pooled liquid. Impacted soils will be place on a liner inside secondary containment for onsite treatment. The valve is being replaced with a new Balon valve.</t>
  </si>
  <si>
    <t>A WKM valve on a gathering pipeline (118 East Gathering) riser failed due to cold weather causing a mechanical failure of the seat which resulted in the release of approximately 12.5 bbls of crude oil north of the former Razor 10F pad. The pipeline was shut in.</t>
  </si>
  <si>
    <t>The failed valve was replaced with a new Balon valve which is believed to prevent a reoccurance.</t>
  </si>
  <si>
    <t>A leak was discovered in an elbow fitting on the flow line near the well head.  Settlement of flow-line bedding / fill materials over time compromised the flow line and fitting which resulted in the leak.  The calculated volume of the spill is approximately 12.5 bbls (produced water).  The well was temporarily shut in while the defective portion of the flow line was replaced.  Impacted soils have been excavated and will be land-farmed on-site.  Soils from the excavation were field screened with Petro-Flag to determine extent of hydrocarbon impacted soils.  A composite soil sample was collected and sent to an anyltical lab to confirm that COGCC 910-1 clean-up standards are met.  Root cause of the spill is equipment failure due to settlement of flow-line bedding materials.  There are no off-site, or other environmental impacts associated with this incident.  Spill fluid did not left the pad; the area of impact was immediately below the defective flow line fitting.</t>
  </si>
  <si>
    <t>QEP FIELD SERVICES LLC</t>
  </si>
  <si>
    <t>An operator was driving through Wheeler Canyon and noticed gas coming from a lateral. Upon investigation he discovered a break in the line, likely due to freezing, and a liquid spill. The released liquid migrated approximately 100 yards through a dry drainage depression toward Canyon Creek.  Earth berms were placed throughout the drainage to stop the flow of liquids and waddles/soak pads were placed on pooling areas.  The released flow was stopped approximately 30 feet away from the creek. The entire release event lasted approximately 5 minutes. The lateral was isolated and has been locked and tagged out until repair can be completed.  A vac truck was deployed to remove remaining liquid and impacted surface soils the evening of 12/20 and during the day of 12/21.  Confirmation samples are being collected 12/22 and will be analyzed for full Table 910-1 criteria.</t>
  </si>
  <si>
    <t>WARD &amp; SON* ALFRED</t>
  </si>
  <si>
    <t>FLOW LINE LEAK.  EXTERNALLY CORRODED. DUG UP SERVERAL AREAS, LINE IS BAD. WILL REPLACE WITH NEW POLY LINE FROM WELL TO TREATER.  OILY DIRT WILL BE STOCKPILED WITH DIRT THAT WILL BE HAULED OFF ON THE LEASE IN SEC. 20.  THIS LINE WAS TESTED THIS PAST SPRING.</t>
  </si>
  <si>
    <t>On 12/21/2016 at approximately 11:34 AM, there was a release to a bermed area around collection station 1 at the Rangely Production Team.  15.5 bbls was released and 14 bbls were recovered.  Operators stopped the test and shut in block valves to isolate the leak.  Water was transported to the main water station for disposal.  The measurements of the area are 16 feet by 15 feet and the depth of the pool of water was approximately 0.25 feet.</t>
  </si>
  <si>
    <t>Internal Corrosion-Process Facility</t>
  </si>
  <si>
    <t>During maintenance acitvities an unintentional release was discovered at the oil line running from the separator to the oil production tanks at the Brown HI 1, 2, 3, 4-27 tank battery.  The location was shut in and repairs will be scheduled.  Impacts to soil over COGCC Table 910-1 levels will be scheduled for remediaiton.</t>
  </si>
  <si>
    <t>The thread on the oil dumpline was not installed correctly</t>
  </si>
  <si>
    <t>The oil line was replaced and brought back into production.  The line was pressure tested to ensure it will hold pressure.</t>
  </si>
  <si>
    <t>A surface gas leak was identified by a FLIR camera during a Boulder CO inspection on the Becky 36-12 flow line. The well was immediately shut-in until a crew could expose the line. Once exposed the pin hole leak was located and some of the suspected soil impacts were excavated and placed on a liner. Groundwater was encountered. Additional excavations will be conducted and the line will be repaired on the week of 12/27/16. Groundwater impacts will be investigated via monitoring wells for COGCC remediation project # 9894 (Becky 36-11) that flows to the same battery.</t>
  </si>
  <si>
    <t>A release of fluids was discovered during a gas pipeline pressure test. Approximately 3 BBLs of fluid was released on to the pipeline ROW. The pipeline was immediately de-pressured and the release stopped. The impacted area from the release is contained within pipeline ROW. Soil samples will be collected when the pipeline is dug up for repair. The release occurred near Deacon Gulch which is a 317B water source. Witnesses on scene did not see the fluid reach surface water, however notifications were made to the NRC, UTE Water and Clifton Water as a precautionary measure. Surface water samples were also collected at several points downstream. There was no visible sheen or any other indications that the surface water was impacted. Additional information will be submitted once the investigation is complete.</t>
  </si>
  <si>
    <t>A release from a buried in-line drip vessel in a gas gathering line was discovered. An emulsion of gas and produced water was found at the soil surface, above the buried vessel. The exact leak point in unknown at this time. Excavation of the in-line drip is underway to determine the release point. Wells that feed gas into the gathering line have been shut in, stopping the release of gas and water.</t>
  </si>
  <si>
    <t>Buried bypass line between the separator and the tank froze causing a release.  The site was shut-in and locked out.  Separator was removed and area immediately below separator was excavated.  Site investigation is planned to further delineate.</t>
  </si>
  <si>
    <t>Frozen dump line between seperator and oil tank.</t>
  </si>
  <si>
    <t>The dump lines have been removed and will be replaced.</t>
  </si>
  <si>
    <t>ROSEWOOD RESOURCES INC</t>
  </si>
  <si>
    <t>A water line ruptured due to rusted spot on the steel line.  The lease operator discovered the water leak at around 9:00 AM on 12/27/2016.  The line was isolated and shut in until the line was exposed for repairs. The steel line was repaired the same day.</t>
  </si>
  <si>
    <t xml:space="preserve">YUMA           </t>
  </si>
  <si>
    <t>It was discovered by lease operator that he had lost 92 barrels from the water vault due to water dump line failure, release never surfaced. Facility has been shut in and maintenance called. Remediation analysis under way.</t>
  </si>
  <si>
    <t xml:space="preserve">During pressure tests the produced water line lost pressure and an investigation as to why was intitiated.  The produced water line was uncovered to the berm and no leak was discovered.  </t>
  </si>
  <si>
    <t>The line which lost pressure was abandoned in place and the new line was installed, pressure tested, and brought back into production.  The line will routinely be pressure tested to ensure its integrity.</t>
  </si>
  <si>
    <t>On 12/28/2016 at approximately 2:02 PM, 4.7 bbls of produced water and 0.01 bbls of oil were released from a pump at Collection Station 12.  The fluid contacted an additional 7.5 bbls of melted snow resulting in a total release of 12.2  bbls of produced water.  11.1 bbs of produced water  and 0.01 bbls of oil were recovered.  The total bbls of produduced water lost is 1.1 bbls.  All of the oil was recovered.</t>
  </si>
  <si>
    <t>A pump failed at Chevron Collection Station 12 causing the release of 4.7 bbls of produced water and 0.01 bbls of oil.  The entire spill was contained at the location.  The Collection station remains an active area and the release did not impact groundwater or surface water.</t>
  </si>
  <si>
    <t>the system was shut in until the pump was replaced.  When started, the system was observed to ensure that it did not leak.  The Collection Station is observed regularly by Operators.</t>
  </si>
  <si>
    <t>Pump Failure</t>
  </si>
  <si>
    <t>The leak was due to a 1" 600 lb Carbon Steel surface valve that froze and cracked. Approx. 8-10 bbls. . The segment was isolated with valves. The ground was froze and most of the leak was in ice form.  After the ice melted an estimate of 6 bbl’s of water was recovered.See Attached Photos.  Affected area is approx. 93' long x 15' at it widest point.  Normal Operating pressure is 50-60 lbs.  On 8-2-16 line was pressure tested to 85 lbs for 18 minutes.  Soil samples have been shipped to lab, however, background sample has not been taken due to ground being frozen.  If required a background sample will be taken when ground thaws.  There are no water wells within 1/2 mile of affected area.</t>
  </si>
  <si>
    <t>on 12/31/2016 at approximately 10:50 AM, the Chevron Rangley Production Team experienced a release of 74.9 bbls produced water and 0.01 bbls oil from a 3 inch coated flowline at UP 45-21.  50.0 bbls of produced water and 0.01 bbls of oil were recovered and transported to the main water plant for disposal.  The fluids were contained on location within a bermed area.  Attachments will be associated with the supplemental report.</t>
  </si>
  <si>
    <t>Internal Corrosion-Water Injection Line</t>
  </si>
  <si>
    <t>On 12/31/2016 at approximately 10:15 AM, the Chevron Rangely Production Team experienced a release of 28.4 bbls of produced water and no oil to land at the Main Water Plant.  The produced water was released from a 12 inch steel coated line.  18.4 bbls of produced water was recovered.  Maps will be attached to the supplemental report.</t>
  </si>
  <si>
    <t>DCP Environmental was informed by DCP Operations of a condensate release on January 5th, 2017 around 7:00 am at Eaton Gas Plant. At the time of discovery condensate was being released from a 1 inch condensate drip line that had failed at the threads of two fittings. The DCP Environmental group reviewed the spill along with DCP Safety to investigate the release. During the investigation the size of the release was estimated at 7 barrels of condensate. A vacuum truck was called to the site to remove standing condensate from the area. Cleanup of the released condensate is ongoing, soil samples will be collected when weather permits and any further remediation will be conducted as needed.</t>
  </si>
  <si>
    <t>Fitting Failure</t>
  </si>
  <si>
    <t>The pressure gauge on the tubing flow line burst from the minus 40 temps.   We are utilizing a hot air trailer to melt snow and vacuum truck to suck up spilled fluid. 4 BBL of oil spilled and 4 BBL of oil was recovered along with melted snow. Isolated all the valves to gauges on wellheads and replaced the pressure gauge.</t>
  </si>
  <si>
    <t>The pressure gauge on the tubing flow line burst from the minus 40 temps.   We are utilizing a hot air trailer to melt snow and vacuum truck to suck up spilled fluid. 4 BBL of oil spilled and 4 BBL of oil was recovered along with melted snow.</t>
  </si>
  <si>
    <t xml:space="preserve"> Isolated all the valves to gauges on wellheads and replaced the pressure gauge.</t>
  </si>
  <si>
    <t>On 1/9/2017, at approximately 9:30 AM, the Chevron Rangely Production Team experienced a release of 44 bbls of produced water to land near WH Coltharp A 3.  Internal corrosion of a 6 inch lined pipe resulted in the release.  Initially, 15 bbls of produced water was recovered.  The produced water was transported to the truck unloading facility at the Main Water Plant for recycling.  Coordinates provided are (40 degrees, 05 minutes 40.31 seconds)/(108 degrees, 48 minutes, 41.43 seconds).  These coordinates were converted above to decimal coordinates.</t>
  </si>
  <si>
    <t>On January 9, 2017, a purge pin which was improperly installed on a receiver barrel associated with the 16-14-1094-4” pipeline failed, resulting in the release of approximately 4 barrels of oil onto the ground surface outside of containment. A vacuum truck was deployed to recover the standing fluids. Excavation activities are ongoing. The analytical results and excavation details will be summarized in a supplemental report. A topographic Site Location Map showing the geographic setting of the release is provided as Figure 1.</t>
  </si>
  <si>
    <t xml:space="preserve">On January 9, 2017, a purge pin which was improperly installed on a receiver barrel associated with the 16-14-1094-4” pipeline failed, resulting in the release of approximately 4 barrels of oil onto the ground surface outside of containment. A vacuum truck was deployed to recover the standing fluids. Excavation activities are ongoing. </t>
  </si>
  <si>
    <t>The purge pin was correctly reinstalled on the receiver barrel.</t>
  </si>
  <si>
    <t>improper installation</t>
  </si>
  <si>
    <t>On 1-13-2017, the operator identified that a valve body grease fitting failed at the G1SW well pad. The fitting on the valve was under high pressure and fluids leaked within the building where the valve is located. All spilled fluid ponded within the building footprint and was recovered via vac-truck.</t>
  </si>
  <si>
    <t>The valve body grease fitting failed allow water to spill within the valve building. The valve is being repaired and all spilled fluid within the valve set building has been recovered.</t>
  </si>
  <si>
    <t>Valves are inspected and maintained on a scheduled basis</t>
  </si>
  <si>
    <t>A water injection line failed and released produced water to the ground, outside of containment. With current snow cover at the site, the current estimated release volume is 50 bbls.  The release occurred 60 feet west of the Pierre B tank battery. The line and associated injection wells were immediately shut in to stop the release. A vac truck will be called out to recover any pooled fluid.  Environmental personnel will assess the impact to the surface.  Remediation details will be submitted in a subsequent Form 19.  The line will either be replaced or repaired and pressure tested prior to being put back into service.</t>
  </si>
  <si>
    <t>During an annual flowline test, the line failed to hold pressure. Well immediately SI. Excavation was delayed until corn was out of field.  On 11/7/2016 excavation uncovered both the flowline to the Mapelli#5 and an older parallel pre-existing 2" steel line. The pre-existing line was full of holes. The contaminated soil was excavated and hauled to commercial disposal. Samples were taken from sides and bottom of pit after excavation and sent to lab and fill dirt was added to replace contaminated soil. The original topsoil was used to top off the excavation site. Site returned to previous condition.</t>
  </si>
  <si>
    <t>A previously abandoned flowline unrelated to Peterson Energy Operating was found during the excavation. The flowline held no fluid, but was full of holes. We believe the contamination observed could have come from this line.</t>
  </si>
  <si>
    <t xml:space="preserve">Existing Flowline will be replaced with 2" steel line, which will be tested to maximum operating pressure upon installation and annually thereafter. </t>
  </si>
  <si>
    <t>Historical spill.  Found a small section of contaminated oil, estimated at 1" thick.</t>
  </si>
  <si>
    <t xml:space="preserve">RIO BLANCO     </t>
  </si>
  <si>
    <t>During routine inspections on 1/24/17, an operator noted that a release occurred inside a dumpline ROW at the North Platte J-24.  It was discovered that the produced water dumpline failed and released approximately 5 bbls of produced water to the ground surface.  As the dumpline is buried, produced water was also released below ground.  BCEI personnel are currently reviewing production records to determine the total amount released.  Utility locates have been called.  Once clear, the dumpline will be excavated to determine the cause of release and repair the dumpline.</t>
  </si>
  <si>
    <t>During operations the liquid surfaced from the Rohr 1 flowline.  The location is shut in and a site assessment has been completed.</t>
  </si>
  <si>
    <t>Laramie Energy field staff discovered a dump line leak on the 5b NVEGA-69S93W pad (Facility 334466). The pad was shut in for a “one call”. No additional accumulation of fluids was noted. Will excavate to determine the extent of the leak and/or soil contaminationon during week of Jan 30-Feb 3 after the One Call clears.</t>
  </si>
  <si>
    <t>Location 334466, spill was originally identified at the surface, determined to be from a pipe leak from line between tanks and separators on the pad. Site was excavated in the area of the spill, essentially along the path of the pipe. Potential contamination of soils was determined to extend approximately 40 feet in length, 8 feet wide and to a depth of 6 feet. Excavation at depth is ongoing to definitively identify the subsurface limit.</t>
  </si>
  <si>
    <t xml:space="preserve">Laramie's monitoring of pipeline pressures and flow volumes are the primary method for identifying pipeline leaks. Best Management Practices for site inspections and oversight will continued to be employed in order to identify upset condtions/spills. No significant changes in pressure or flows were identified on the location prior to the appearance of the fluids on the surface. </t>
  </si>
  <si>
    <t>Y-Strainer gasket froze and cracked leading to a release</t>
  </si>
  <si>
    <t>Weather casued the produced water to freeze in the Y strainer leading to a crack and failure of the gasket</t>
  </si>
  <si>
    <t>Replaced gasket and applied a freeze blanket.</t>
  </si>
  <si>
    <t>During production the flowline at the Eckas 15-10I4 location developed an unintentional release.  The location has been shut in and repairs are underway.  The flowline will be pressure tested prior to bringing it back on line.  Remediation will be scheduled.</t>
  </si>
  <si>
    <t>During routine inspections on 1/31/2017, an operator noted that a release occurred on location at the State Pronghorn 41-32 CPF. It was discovered that the produced water flowline failed and released approximately 0.5 bbls of produced water to the ground surface. As the flowline is buried, an estimated 2 bbls of produced water was released below ground.  The flowline was isolated to stop the release and utility locates have been called. Once clear, the flowline will be excavated to determine the cause of the release and to repair the flowline.</t>
  </si>
  <si>
    <t>Spillwas found on the Jackson Canyon 31-27 Tr well site (API# 05-071-07771) 1/31/17 at around 7:00PM. The land owner contacted the on Call Foreman to notify him of the water leak.Lease Operator went to location and found 2 inch split on the water gathering line off of the wellhead. Leak started from a froze line leaving wellhead of the Tr. Water sprayed toward pit, filling the pit and ran out of the pit at the SE corner, across location to the Jackson Canyon original well head to the stormwater rundown to the south of the pit, leaving location to the east. The leak was isolated immediately.</t>
  </si>
  <si>
    <t>Split was on gathering line above ground on 2" poly transition line. Root Cause was determined as mechanical failure due to inadequate design or installation.</t>
  </si>
  <si>
    <t xml:space="preserve">Repairs were made to the 2" transition poly line. Plans to have line burried in the future from wellhead to gathering system. </t>
  </si>
  <si>
    <t>KINDER MORGAN CO2 CO LP</t>
  </si>
  <si>
    <t>Spill/leak of produced water discovered by operator at 11:30 AM inside secondary containment berm of tank T-501, Yellow Jacket YA Cluster facility. Operator closed valve to stop leak from 2-inch piping between separator vessel and tank where support was welded to pipe. Piping run is now isolated and locked out. Vacuum truck has removed all liquid from inside containment area. Spill volume = 86 barrels.</t>
  </si>
  <si>
    <t>MONTEZUMA</t>
  </si>
  <si>
    <t>Produced water piping at the Yellow Jacket YA Cluster facility failed causing a release. The release occurred inside the earthen secondary containment around tank T-501. The failure was due to age and the manner in which the piping run was constructed whereby the 2-inch diameter carbon steel pipe support was welded to the 2-inch diameter stainless steel produced water dump line connecting the separator vessel inside the cluster building to tank T-501. Over the course of 30+ years of service, vibration in the produced water piping during the dump cycle caused the pipe to crack where it was welded to the pipe support.</t>
  </si>
  <si>
    <t xml:space="preserve">The section of piping where the failure occurred has been replaced. The pipe support was changed from a welded fixed point of attachment to a clamp-type which allows for some differential movement between the pipe and the support. In addition to the YA Cluster facility, welded pipe supports were also replaced at other cluster facilities associated with the Yellow Jacket central processing facility (CPF) and are scheduled to be replaced at cluster facilities associated with the Hovenweep CPF. </t>
  </si>
  <si>
    <t>While the Horseshoe Canyon compressor station was undergoing maintenance, a loss in pressure was observed on the flowline connecting the 1-20 and 2-20 well pads. After further investigation, it was determined that a small hole was observed ~1300ft from the 1-20 pad. Soils around the line were excavated and sampled to determine if the flowline had released any liquids. Analytical data confirmed that soil exceeded COGCC Table 910-1 thresholds and remediation will be required.</t>
  </si>
  <si>
    <t xml:space="preserve">While the Horseshoe Canyon Compressor station was down for routine maintenance, the flowline was under elevated pressure. A small leak occured between the HSCU 1-20 and 2-20 well pads. Once the leak was identified the line was shut in and excavation around the pipe was completed. The soils excavated were stockpiled near the point of origin and commingled with the overburden of extra material removed to repair the flowline. Additional treatment of the excavated soils was conducted via solarization and aeration. Confirmation samples collected from the excavation as well as stockpile indicate both satisfy COGCC Table 910-1. All excavated material will be used in the backfilling of the excavation. </t>
  </si>
  <si>
    <t xml:space="preserve">Refer to Black Hills's flowline plan. </t>
  </si>
  <si>
    <t>A spill that was found on the Rusted Root 12-25 well site (API# 05-071-09175) 2/3/17 between3:00 - 4:00PM. Ryan Costa with the Sate of Colorado contacted Pioneer to notify us of the water leak. Lease Operator went to location and found the pin plate spring came out of pin plate on PC stuffing box. The path of the leak went across location and flowed to the south-west corner leaving the location. It is estimated that 4 bbls of produced water was spilled. No state waters were involved. The leak was isolated immediately.</t>
  </si>
  <si>
    <t>Root cause was determined as Mechanical Failure due to normal wear &amp; tear/inadequate mantenance. Well was in normal operations, gathering line pressure caused worn pin to slide out due to excessive wear.</t>
  </si>
  <si>
    <t>Install oil bath style pin plate (Oryx Style)</t>
  </si>
  <si>
    <t>On Thursday February 9, 2017, Noble Energy was notified of an unintentional release attributed to the Wardlaw 20-28 flowline.  Visual observations confirmed an unintentional release occured along a section of the flowline.  Initial response activities indicated that approximately 10bbls of condensate was released to the ground surface from a failure in a section of flowline.  During the unintentional release condensate flowed over the bank and into Owl Creek, which is partially frozen..  Noble immediately deployed booms, absorbent pads, and a hydro-excavator to gather and recover condensate from the adjacent creek.  Continued activities to collect liquid are ongoing in Owl Creek.  Lab analytical indicates that the area of dissolved BTEX impacts are North of County Road 64. The Wardlaw 20-28 well has been shut in and remediation will be ongoing.</t>
  </si>
  <si>
    <t>PETROSHARE CORPORATION</t>
  </si>
  <si>
    <t>On Fri Feb 10 oil contamination appeared at the surface where the oil dump line goes from the separator underground to the oil tank on the production pad.  Subsequent digging revealed that this leak had been occurring for some period prior to the presence of oil on surface.  Additional digging has indicated oil contaminated soil underneath the separator.  The separator has been disconnected and moved and additional excavation indicates further contamination.  Additional excavation to determine the full extent is ongoing.</t>
  </si>
  <si>
    <t>We had a spill that the Lease Operator found on the Charlie 43-11 TR well site (API 05-07107332). When the operator arrived he found what appears to be a break in the gathering line underground just off of the well head. The leak was isolated upon discovery and is estimated that 4bbls of produced water were spilled. All of the water remained on location ending in the storm water controls on the location. No State Waters were involved.</t>
  </si>
  <si>
    <t>Root Cause was determined as Human Error – Inadequate communication.</t>
  </si>
  <si>
    <t>Valves on this location will be labeled so unfamiliar operators will know how valve operate.</t>
  </si>
  <si>
    <t>DCP Environmental was informed by DCP Pipeline group of a pipeline release on February 12th, 2017 around 5:30 pm. At the time of discovery a small amount of liquid was present at the soil surface. The DCP Environmental group reviewed the pipeline release along with DCP Pipeline group and a third party remediation contractor to investigate the release. During the investigation the size of the release was estimated at greater than 1 barrel of condensate. Pipeline repair crew and excavation team was onsite February 13th, 2017 to excavate the pipeline and repair as needed. Cleanup of the released condensate is ongoing, soil samples will be collected and any further remediation will be conducted as needed.</t>
  </si>
  <si>
    <t>During dumpline pressure testing a leak was discovered on the produced water dumpline to the water vault. Excavation activities commenced and hydrocarbon impacted soil was discovered. Groundwater was not encountered during the excavation. Initial soil sampls have been collected and will be analyzed for benzene, toluene, ethylbenzene, total xylenes (BTEX) and total petroleum hydrocarbons (TPH), gasoline range organics (GRO) and diesel range organics (DRO). Site assessment activities are ongoing at this location.</t>
  </si>
  <si>
    <t xml:space="preserve">BROOMFIELD     </t>
  </si>
  <si>
    <t>During dumpline pressure testing a leak was discovered on the Sharpe 2-10 produced water dumpline. The corroded section of dumpline will be excavated, removed, and replaced. Line corrosion appears to be the cause of the release.</t>
  </si>
  <si>
    <t>The corroded section of dumpline will be removed and replaced. Details regarding pressure testing the lines after repair will be provided to COGCC staff under separate coorespondence.</t>
  </si>
  <si>
    <t>Leak was on the lateral line from the trunk to Fairfield A1, and the block valve to Fairfield A1 was closed to stop the flow of injection water.</t>
  </si>
  <si>
    <t>PDC discovered a historic release at the Celeste 1-13 production location while abandoning the facility. Current recovery efforts are mitigating impacts.</t>
  </si>
  <si>
    <t xml:space="preserve">A historic release was discovered during facility decommissioning. </t>
  </si>
  <si>
    <t xml:space="preserve">The facility will not be reconstructed. </t>
  </si>
  <si>
    <t>The bypass line on the separator developed a leak causing an unintentional release of condensate.  The location is shut in and excavation of impacted soil above COGCC Table 910-1 standards is underway.</t>
  </si>
  <si>
    <t>PDC Energy discovered a reportable produced water release on the SLW Ranch 24, 34, 44-7 during flowline integrity testing. Upon discovery the facility was immediately shut in and vault bottomed out.</t>
  </si>
  <si>
    <t>Failure identified during annual flowline integrity testing due to a damaged connection at the water vault.</t>
  </si>
  <si>
    <t xml:space="preserve">Damaged connection will be replaced and routine integrity inspections will continue.  </t>
  </si>
  <si>
    <t>While abandoning a flowline associated with the Scheidt State VV 16-04 well, soil with historical petroleum hydrocarbon impacts was encountered. The volume of the release is unknown. Based on the volume of impacted soil excavated, the release was reported to the COGCC on February 14, 2017. Excavation activities are ongoing. The excavation details and analytical results will be summarized in a supplemental report. A topographic Site Location Map showing the geographic setting of the release is provided as Figure 1.</t>
  </si>
  <si>
    <t xml:space="preserve">While abandoning a flowline associated with the Scheidt State VV 16-04 well, soil with historical petroleum hydrocarbon impacts was encountered. The volume of the release is unknown. </t>
  </si>
  <si>
    <t>The flowline was abandoned and the site was restored to pre-release grade.</t>
  </si>
  <si>
    <t>The catch basin of the pig launcher leaked produced water onto soil underneath. The suspected cause is a small hole in the catch basin caused by corrosion. The catch basin has been removed from service and will not be returned to service until it has been repaired.</t>
  </si>
  <si>
    <t>While abandoning a flowline associated with the Scheidt State VV 16-04 well, soil with historical petroleum hydrocarbon impacts was encountered. The volume of the release is unknown. Based on the volume of impacted soil excavated, the release was reported to the COGCC on February 24, 2017. The excavation details and analytical results are summarized in the supplemental report. A topographic Site Location Map showing the geographic setting of the release is provided as Figure 1.</t>
  </si>
  <si>
    <t>The flowline was abandoned and the site will be restored to pre-release grade.</t>
  </si>
  <si>
    <t>On February 24, 2017, approximately 2 barrels of fluids were released outside of containment when a receiver valve was left open at the 16-75-12-6" Receiver facility. Soil excavation activities are ongoing and will be summarized in a forthcoming Supplemental Form 19 Release Report. A topographic Site Location Map showing the geographic setting of the release is provided as Figure 1.</t>
  </si>
  <si>
    <t xml:space="preserve">A receiver valve was left open during routine maintenance operations, resulting in the release of approximately 2 barrels of fluid outside containment.  </t>
  </si>
  <si>
    <t>The incident is under investigation. Pending the results of the investigation, corrective actions will be reviewed and implemented with pertinent personnel.</t>
  </si>
  <si>
    <t>Leak was shut in upon decection.  Injection lateral leak mixed with about 2 BBLs of snowmelt.  All free liquids have been vaccumed up, and soil testing will be done to ensure compliance with table 910 when ground thaws.</t>
  </si>
  <si>
    <t>During operations of the Stump A20-12 flowline, an unintentional release occurred.  Excavation of impacted soil will be scheduled.  The location is currently shut in.</t>
  </si>
  <si>
    <t>During maintenance operations at the HSR Lynch 5-18 tank battery; an unintentional release was discovered in the oil line running from the separator to the oil tanks.  The location has been shut in and repairs are being made.</t>
  </si>
  <si>
    <t>PDC Energy discovered a reportable produced water release on the Wacker 31, 32-10 during flowline integrity testing. Upon discovery the facility was immediately shut in and vault bottomed out.</t>
  </si>
  <si>
    <t>Damaged connection will be replaced and routine integrity inspections will continue.</t>
  </si>
  <si>
    <t>Connection Failure</t>
  </si>
  <si>
    <t>Flowline from MGL 37 leaked releasing about 1.45BBL of produced water containing 0.05BBLs of oil.  A work crew was working nearby and noticed the leak as it occurred.  They called the operator and built a small dike with a shovel to prevent it from running far from the leak point. All free floating liquids were recovered, and the area was water washed.</t>
  </si>
  <si>
    <t>RATON BASIN</t>
  </si>
  <si>
    <t>PICEANCE BASIN</t>
  </si>
  <si>
    <t>INTERBASIN AREA</t>
  </si>
  <si>
    <t>NORTH PARK BASIN</t>
  </si>
  <si>
    <t>SAN JUAN BASIN</t>
  </si>
  <si>
    <t>SAND WASH BASIN</t>
  </si>
  <si>
    <t>PARADOX BASIN</t>
  </si>
  <si>
    <t>LINN OPERATING INC</t>
  </si>
  <si>
    <t>On March 3, 2017 at 9:45am, water contractor, Knowles, notified Linn's lease operator, Luke Hopper, via two-way radio there was a "geyser" on the L04 696 well pad.  Luke arrived on location at 10:00am and discovered fluid on the pad from a ruptured water dump line on the outside of the tank containment.  Luke re-routed the water dump to go to the oil side, checked for other leaking, and retested the oil line. Both lines recently passed pressure testing.  Observation of the amount of produced water on the surface and by measuring the level in the #2 tank, Luke calculated that less than 2 bbls of produced water were released.</t>
  </si>
  <si>
    <t xml:space="preserve">GARFIELD       </t>
  </si>
  <si>
    <t>Dump line failure due to internal corrosion of the 2” buried line.</t>
  </si>
  <si>
    <t>On March 7, the line will be excavated, new dump line(s) will be installed, and treated with an internal coating to prevent future corrosion.  Contaminated soil will be excavated and stockpiled on a liner and bermed on site.  Spill area will be excavated to clean soil and the spoil will be sampled and tested to 910-1.   If excavated spoil meets 910-1, it will be used to backfill the excavation.  If not, spoils will be treated and landfarmed on site and soil  will be brought from outside location to backfill with landowner approval.</t>
  </si>
  <si>
    <t>A 2" valve body on the above ground deadleg of an inline drip froze and cracked, release produced water. The drip and gas line were shut in, stopping the release. The release was confined to the pipeline ROW and an adjacent wellsite access road. The valve was replaced and soil samples were collected on 3/8/17.</t>
  </si>
  <si>
    <t xml:space="preserve">ARCHULETA      </t>
  </si>
  <si>
    <t xml:space="preserve">Operations staff responsible for the facility preformed valve operation on the buried drip tank out of order trapping water between a 2" steel ball valve and a hex plug above the ball valve. The water then froze causing the body of the ball valve to split. </t>
  </si>
  <si>
    <t xml:space="preserve">Operations practices and for the facility were refreshed and reviewed by the operations team ensuring proper operation. The ball within the ball valve was drilled and a plastic plug was installed allowing for expansion if ice were to ever accumulate in the valve body again. </t>
  </si>
  <si>
    <t>A release occurred on the test line coming from the rodeo header, releasing approximately two barrels of fluid. The line was immediately shut in, and the well fluids that had been running through the test line were switched back into the bulk line.  The contaminated soil in the area was cleaned up, and taken to the Rangely land farm.</t>
  </si>
  <si>
    <t>DOUGLAS CREEK ARCH</t>
  </si>
  <si>
    <t>A hole due to external corrosion developed in a water injection line, injection pump what shut off and the leak was isolated by shutting off valves on both ends.  All water was contained within the berm</t>
  </si>
  <si>
    <t xml:space="preserve">LOGAN          </t>
  </si>
  <si>
    <t>DENVER JULESBURG BASIN</t>
  </si>
  <si>
    <t>During maintenance activities the flowline running from the separator to the tanks was determined to have developed a leak.  The location is shut in.  Further investigation is required to determine the exact point of the release along the flowline.</t>
  </si>
  <si>
    <t>During operations the produced and oil lines running from the separator to the tanks developed a leak.</t>
  </si>
  <si>
    <t xml:space="preserve">The lines were replaced and will be pressure tested prior to being brought back on line.  </t>
  </si>
  <si>
    <t>On Monday March 13, 2017 we had a release from the injection line to AC McLaughlin 12 of 10.1 bbls injection water and no visible oil.  We recovered 5 bbls of injection water.  The area was water washed and samples will be taken to ensure compliance with table 910-1</t>
  </si>
  <si>
    <t>There was a flowline leak within the Kelton flowline system.  Approximately 3-5 bbls of fluid were spilled into the ephermal creek known as Horse Creek.  The creek is currenly mostly dry with intermittent ponds.  Fluids traveled approx 630' down the creekbed and was 12-18" wide.  The Kelton B 21-8 (05-001-09162) was the only well producing and was immediatly shut-in.  Free oil was vacuumed from the water and impacted soils will be removed by machine and by hand.  Fluids will be mixed with the contaminated soil and hauled to an approved disposal.  Lat/long is an approximate location, location is between the Kelton A 31-8 and Kelton 32-8.  See comment section for further well information.</t>
  </si>
  <si>
    <t xml:space="preserve">ADAMS          </t>
  </si>
  <si>
    <t xml:space="preserve">Corrosion of 2" carbon steel flowline associated with the Kelton A 31-8. The flowline ties in with API#001-09162 and 001-09109 on route to the Kelton facility/battery.  </t>
  </si>
  <si>
    <t xml:space="preserve">Replaced old flowline with new poly 2" flowline.  Check valves were installed between the 31-8 and the 32-8. The poly pipe will not corrode. </t>
  </si>
  <si>
    <t>During maintenance on the Brown 20-13, English 31-20 tank battery, an unintentional release was discovered from the produced water line running from the separator to the water vault.  The location is shut in and repairs will be made.</t>
  </si>
  <si>
    <t>Produced water line developed a corrosive hole</t>
  </si>
  <si>
    <t>The produced water line was replaced and will be tested prior to bringing the line back into production.  Routine inspections will occurr and pressure testing will be in accordance with COGCC Rules.</t>
  </si>
  <si>
    <t>During routine inspections, a flowline failed and released approximately 2 bbls of produced water and 2 bbls of oil to the ground, outside of containment. The released occurred 900 feet north of the McCallum Unit 74 wellhead and 30 feet south of a flowline manifold building. The well and flowline was immediately shut in to stop the release. Bonanza Creek environmental personnel will assess the impact to the surface and remediation details will be submitted in a subsequent Form 19. The flowline will either be replaced or repaired and pressure tested prior to being put back into service.</t>
  </si>
  <si>
    <t xml:space="preserve">JACKSON        </t>
  </si>
  <si>
    <t>The McCallum Unit 74 flowline failed do to internal corrosion.</t>
  </si>
  <si>
    <t>The flowline was repaired and returned to service after successfully passing a pressure test. BCEOC will continue to monitor pipeline integrity and determine if future internal corrosion issues are observed and warrant line replacement.</t>
  </si>
  <si>
    <t>ENTERPRISE PRODUCTS OPERATING LLC</t>
  </si>
  <si>
    <t>On February 25, 2017, while depressurizing the Ute 32-11 #101 pipeline at the Ute 32-11 #101 well site, a mixture of water and corrosion inhibitor was released to the ground surface from the meter skip piping.  The valve was immediately closed which mitigated the source of the release.  On February 26, 2017, a hydro-excavator was moblized to the site to remove a majority of the standing liquid.  The Southern Ute Indian Tribe was notified on February 26, 2017.  On March 17, 2017, subsequent remediation activities were initiated and it was also discovered that the release was also on land regualted by the COGCC.  The COGCC was notified on March 20, 2017.  The contaminant mass is in the process of being removed by mechanical excavation.  A third party contractor is overseeing remediation activities.</t>
  </si>
  <si>
    <t xml:space="preserve">LA PLATA       </t>
  </si>
  <si>
    <t xml:space="preserve">On February 25, 2017, while depressurizing the Ute 32-11 #101 pipeline at the Ute 32-11 #101 well site, a mixture of water and corrosion inhibitor was released to the ground surface from the meter skip piping. The valve was immediately closed which mitigated the source of the release. On February 26, 2017, a hydro-excavator was moblized to the site to remove a majority of the standing liquid. The Southern Ute Indian Tribe was notified on February 26, 2017. On March 17, 2017, subsequent remediation activities were initiated and it was also discovered that the release was also on land regualted by the COGCC. The COGCC was notified on March 20, 2017. </t>
  </si>
  <si>
    <t>During operations it was discovered an unintentional release occurred along the LDS Red D17-12 flowline.  The location is shut in and repairs  scheduled.  A site assessment to delineate impacts will be scheduled.</t>
  </si>
  <si>
    <t>A corrosive hole was discovered on the flowline during maintenance repairs.</t>
  </si>
  <si>
    <t xml:space="preserve">Twenty feet of flowline was replaced with schedule 80 pipe and pressure tested for 15 minutes at 800psi prior to bringing the line back into production.  </t>
  </si>
  <si>
    <t>A 2" buried poly line from the recyle pump to the manifold building released ~107 bbls of crude oil.  The recycle pump was shutoff and the line section was isolated.  The release was contained onsite and free liquids were recovered via vacuum truck.  We are currently repairing the line and removing impacted soils via hydrovac excacation.</t>
  </si>
  <si>
    <t>The downstream valve on the 2" poly line from the recycle pump was closed and the pump was still on auto operating mode.  The recycle pump activated resulting in excess pressure in the poly line which caused the line to rupture below grade.  Upon discovery the pump was shutoff and the line was isolated.</t>
  </si>
  <si>
    <t xml:space="preserve">Install an internal pressure relief valve to aviod discharge pressures in exceedence of the MAOP of the line. Training will be provided to lease operators regarding the process of valve verification prior to starting any recycle pump.  </t>
  </si>
  <si>
    <t>QEP ENERGY COMPANY</t>
  </si>
  <si>
    <t>At approximatly 7:50 am on March 30, 2017, the operator at the Island Butte B facility discovered a produced water release originating from an incomming produced water line. The facility location is bermed and all produced water stayed with the facility berm at the location. A vaccum truck has been sent to the location to remove pooled liquid.</t>
  </si>
  <si>
    <t xml:space="preserve">MONTEZUMA      </t>
  </si>
  <si>
    <t>The corrective action took place 4/3/2017 with repair and replacement of the produced water line to the storage tanks including, replacement of about 100' of the 3" pipe with new corrosion protected pipe. Excavation of the 100’ line took place 4/3/2017 with 5’ of soil being removed vertically from the soil surface where the corroded pipeline was located. In order to make the necessary repairs to the line, a 2’ width was necessary for excavation ditch. Soil was removed from the ditched and stored onsite along the length of the line, backfilled when repairs were completed.  As part of the corrective process, the 4" oil line that was located with the 3" produced water line had the protective tape removed, the line was thoroughly inspected, and new protective tape was applied. On 3/30/2017 9 bbls of produced water were recovered with the vac truck. Storm water (rain/snow) was currently at the location and puddled. On 4/3/2017 when the line was excavated for repairs an additional 35 bbls of water near the excavation point was recovered and removed.</t>
  </si>
  <si>
    <t xml:space="preserve">The line was inspected for corrosion, with 100' of line replaced. The adjacent 4" line was also inspected for corrosion and had new protective tape applied. </t>
  </si>
  <si>
    <t>On 3/28/17 at 9:00am standing liquid was noticed on the PCU 297-10A ROW.  All possible supply lines and well pads were shut down when noticed. Upon investigation it was determined to be the 4” carbon steel combined liquids line from the PCU 297-10A well pad. Surface impact volume 0.38 bbl’s estimated subsurface impact 5bbl’s. ~5.38bbl’s total spill of produced water. PCU 297-10A 4” Carbon steel line was disconnected from the main 6” flex steel combined liquids line, valve was installed to put main line back in service. PCU 297-10A will remain shut in until repairs are made.</t>
  </si>
  <si>
    <t>Standing liquid was noticed on the PCU 297-10A ROW, supply lines and well pads were shut down to prevent further release. Upon completion of the emergency One Call excavation comenced to determine the sourse of the release. The source was identified as a pin hole in the 4" carbon steel combined liquids line running from the PCU 297-10A well pad to the Combined Liquids Line (CLL). Internal Corosion</t>
  </si>
  <si>
    <t>PCU 297-10A 4" Carbon steel line was disconnected from the main 6" flex steel combined liquids line, valve was installed to put main line back in service. The 4" carbon steel line was abandoned in accordance with COGCC Series 1103 requirements.  A non-corrosive poly line was installed to replace failed line.</t>
  </si>
  <si>
    <t>A release occurred from the injection line to UP 26 – 31 releasing approximately 37 barrels of injection water. Upon discover the line was immediately shut in, and work orders were submitted to water wash the area.</t>
  </si>
  <si>
    <t>On 3/31/17 at 7:30am bubbles were noticed coming up from under a pipe rack at Love Ranch 6, all possible supply lines and wells were shut down to stop the release.  It has been determined to be the 4” carbon steel combined liquids line leaving location. Estimated spill impact 2.4bbl’s.</t>
  </si>
  <si>
    <t>On 3/31/2017 at 7:30 am bubbles were noticed coming up from under a pipe rack at the Love Ranch 6, all possible lines and wells were shut down to stop the releasae.  Upon completion of the emergency One Call excavation commenced to identify the source.  The source was determined to be a pin hole leak in the 4" carcon steel Combined Liquids Line leaving location.  Root Cause:  Internal Corrosion/Ersoion</t>
  </si>
  <si>
    <t>Remainder of line has been inspected, failure was due to internal corrosion/erosion in the cross T.  Future similar spills will be prevented by replacing affected areas with non-corrosive piping.   The cross T was replaced and hydrotested in accordance with API standards.</t>
  </si>
  <si>
    <t>A 3RD CAMPANY WAS PRESSURE TESTING  THE WATER LINES. ROSEWOOD'S LEASE OPERATOR DISCOVERED THE WATER LINE LEAK AROUND 10:00 AM ON 4/4/2017. THE LINE WAS ISOLATED AND SHUT IN UNTIL THE LINE WAS EXPOSED  AND REPAIRED. THE REPAIRS WERE COMPLETE THE SAME DAY.</t>
  </si>
  <si>
    <t>The Plateau pipeline was identified to have a leak during the routine leak detection with the use of the Flir camera.  The pipeline was excavated and the failed section was replaced. The excavation was dry and only a minimal amount of fluid was expected to have escaped. While pressuring the pipeline back up an additional leak was identified.</t>
  </si>
  <si>
    <t xml:space="preserve">MESA           </t>
  </si>
  <si>
    <t>During plugging and abandonment of the Reinick 2 tank battery location, a corrosive hole was discovered in the oil line running from the separator to the oil tank.  Remediaiton will be scheduled.</t>
  </si>
  <si>
    <t>During plugging and abandonemnt impacted media was located near the oil line running from the separator to the oil tanks.  A corrosive hole was determined to be the cause of the unintentional release.</t>
  </si>
  <si>
    <t>The location was plugged and abandoned per COGCC rule 1103.</t>
  </si>
  <si>
    <t>Flowline leak identified by drop in line pressure.  Well shut in, excavation in vicinity of wellhead identified impacted soils and historic line leak.</t>
  </si>
  <si>
    <t xml:space="preserve">Flowline leak identified by drop in pressure between wellhead and separator.  Internal corrosion identified at pipe bend in the line.   </t>
  </si>
  <si>
    <t>Continue ongoing flowline pressure testing and monitoring in accordance with COGCC rules.</t>
  </si>
  <si>
    <t>A reportable release was discovered at the Gatewood 4-1 production facility while replacing production lines. Current recovery efforts are mitigating impacts. Appropriate repairs will be made.</t>
  </si>
  <si>
    <t xml:space="preserve">An unknown amount of oil was released due to a small hole in the dumpline below the separator </t>
  </si>
  <si>
    <t>The line will be replaced and routine pressure and integrity tests will continue.</t>
  </si>
  <si>
    <t>On Sunday April 16, 2017 we had a release of 120 bbls injection water from the injection line at the Fee 60.  No visible oil was released.  We recovered 30 bbls of injection water.  The area will be water washed and samples will be taken to ensure compliance with table 910-1.</t>
  </si>
  <si>
    <t>Pipe Failure</t>
  </si>
  <si>
    <t>On April 10, 2017 at approximately 1100 it was discovered that a gasket on the firetube of the heater treater failed causing approximately 10 bbls of crude and produced water to be spilled on the pad and east of the pad via wind.  The facility was shut down and the spill was stopped at approximately 1103.  A hydrovac truck was deployed to the site at approximately 1110 and begun to recover pooled fluids on the pad and adjacent to the site where accumulation could be recovered.  Approximately 8 bbls of fluids were recovered with the hydrovac truck.  Straw wattles were installed to minimize surface migration.  Ongoing investigation and coordination with the BLM and COGCC is being conducted for remediation efforts.</t>
  </si>
  <si>
    <t xml:space="preserve">Firetube gasket of the heater treater failed to cause a spill of 10 bbls of crude oil and an unknown amount of produced water on a pad. The east side of the pad got affect through the wind. </t>
  </si>
  <si>
    <t>Laramie staff discovered a leak in one of the flowlines on the Piceance 28-05 pad on morning of 4/14/17. Fluid migrated to the surface. Volume of release is estimated as more than 1 bbl but less than 5 bbls. Fluid flow via the flowline has been stopped. Laramie is preparing to excavate and locate the leak. Sampling of soils and fluid will be done according to Table 910-1 criteria. Any soils that are excavated from around the flowline will be stockpiled on an impermeable liner prior to testing and disposition.</t>
  </si>
  <si>
    <t>Corrosion in pipe.</t>
  </si>
  <si>
    <t>Corrosion Failure</t>
  </si>
  <si>
    <t>Laramie is examining steel pipe for susceptability to corrosion and fluid constituents that might contribute to corrosion.</t>
  </si>
  <si>
    <t>DCP Environmental was informed by DCP Pipeline group of a possible pipeline release on March 23rd, 2017 around 10:00 am. At the time of notification the DCP pipeline group had identified that a 2 inch flowline was not holding pressure, but there was no visible staining on the surface to indicate soil contamination. Due to landowner concerns of traffic on the access road to the location, which also happens to be the landowner’s driveway, DCP Pipeline group was not able to excavate and investigate the pipeline release until April 17th, 2017. A DCP Environmental Group representative was onsite during the excavation of the flowline and determined that soil and ground water contamination had occurred and that the size of the release was estimated at greater than 1 barrel of natural gas liquids. Two soil samples were collected to establish a baseline for further remediation. The pipeline repair crew and excavation team repaired the flowline as needed on April 17th, 2017. A DCP Environmental</t>
  </si>
  <si>
    <t>Gathering line developed a small hole on the bottom of the pipe due to pipe corrosion.</t>
  </si>
  <si>
    <t>Excavation and repair of the gathering line was completed on Gathering line is being considered for abandoment due to age and small volume from production well.</t>
  </si>
  <si>
    <t>On April 17th we discovered a produced water release at the Razor 11 CPB originating from a buried produced water line from the water skid.  Approximately 250 bbls of produced water was released with 210 bbls recovered via vacuum truck.  The line has been isolated and exposed, visually impacted soils were scraped via a blade, and the line is currently being repaired.  All impacts are limited to the pad.  Additional impacted soils will be remoced and confirmation samples will be collected to ensure residual concentrations are &lt;Table 910.1.</t>
  </si>
  <si>
    <t xml:space="preserve">Based upon the final results from the pipe failure inspection, corrective actions will be made to this line and similar lines throughout the field if deemed necessary.   </t>
  </si>
  <si>
    <t>Internal CO2 Corrosion Failure - The severe pitting found in the 3:00 o’clock position of this pipe has the appearance of dissolved CO2 corrosion at a gas-breakout site. Evidence of microbially induced corrosion was also noted in some of the less severe pitting, but CO2 is deemed to be the major corrosion mechanism in this pipe sample.</t>
  </si>
  <si>
    <t>Leak was at the valve located near the Babcock 23-09 wellhead.  The valve was one that connects to the Rock Creek Water Collection System. The leak is estimated to be 10-15 bbls.  No surface water to recover.  The fitting split below the surface. The leak was isolated with a clamp and repaired the damaged 1" line with a Shark bite fitting.  The system had been pressure tested in March 2017 and held for a 24hr period at 120 psig. Normal operating pressure of this line is 80 psig.  Soil Samples have been taken and shipped to the lab.  The affected area is approx. 8' wide by 165'.   Root cause  &amp; preventive measures - please see attachments (ran out of room for typing)</t>
  </si>
  <si>
    <t xml:space="preserve">The fitting that failed was in service between 6-8 years with no signs of damage as to why it failed. </t>
  </si>
  <si>
    <t xml:space="preserve">We are in the middle of pressure testing along with replacing any valve or fitting showing exterior damage such as rust or corrosion.  We are also eliminating all the surface pipeline equipment that is no longer in use. The pressure test was after any freezing could have occurred and prior to the failure.  Also, this leg was running at 60 psig lower than when the test was performed. With the proactive stance we are taking, pressure testing and physical inspections, plus the fact that we monitor our pressures daily for early response anytime one of these occurrences happens I feel we did everything within our ability to prevent this occurrence. </t>
  </si>
  <si>
    <t>DCP Environmental was informed by DCP Pipeline group of a possible pipeline release on April 18th, 2017 around 3:00 pm. At the time of notification the DCP pipeline group had identified that a 4 inch gathering line had possibly ruptured and that liquid was present on the soil surface near the release area. A DCP Environmental Group representative and third party remediation contractor investigated the site on April 19th, 2017 and determined that a pipeline release of greater than 1 bbl of hydrocarbon had occurred at the location. The Remediation contractor used absorbent materials to remove the liquid and installed diversion berms to contain the release until excavation and remediation can be completed. At this time a DCP Pipeline construction crew will excavate and repair the pipeline on Tuesday April 25th, 2017. At that time all contaminated soil will be removed and properly disposed of.</t>
  </si>
  <si>
    <t>Packing Failure. 12 foot section abandoned pipeline that is transitioned off an active pipeline. The section of is non-piggable developed a leak on the bottom of the pipe.</t>
  </si>
  <si>
    <t xml:space="preserve">The 12 foot section of abandoned section of pipeline was cut from the active pipe and removed. The active pipe was properly repaired at the junction. If necessary the pumping unit will be aligned.  Pumper will periodically check packing to see if needs tightened or replaced on future inspections. </t>
  </si>
  <si>
    <t>DCP Environmental was informed by DCP Pipeline group of a possible pipeline release on April 26th, 2017 around 2:00 pm. At the time of notification the DCP pipeline group had identified that an 8 inch gathering line could have developed a leak, but there was no visible staining on the surface to indicate soil contamination. The pipeline repair crew and excavation team are scheduled to repair the gathering line as needed during the week of May 1st, 2017. A DCP Environmental Group representative as well as a third party contractor will be conducting further investigation of the site during that time to determine the extent of soil contamination and develop a remediation plan.</t>
  </si>
  <si>
    <t>5 barrels of crude oil and produced water was realeased from a flowline on the Community 1 at 10:30 on 4/30/17. 1bbl breached berm containment. Vac trucks were called in for clean up around well site and area outside of the berm. Soil will be removed and reseeding of the area will happen at a later date. The land owner was contacted and made aware of this.</t>
  </si>
  <si>
    <t xml:space="preserve">LARIMER        </t>
  </si>
  <si>
    <t xml:space="preserve">The cause of the release was due to failure of tubing in the well that broke due to a pressure increase. </t>
  </si>
  <si>
    <t xml:space="preserve">Downhole repaires are being made and flowline tests will conducted once complete. </t>
  </si>
  <si>
    <t>During routine site inspections on 5/3/2017, an operator noted that a release occurred inside the separator cabinet at the Park T-4. It was discovered that the produced water dumpline was leaking. The release occurred beneath the secondary containment liner. After exposing the line and using a calibrated PID to remove all of the impacted soil the total release volume is estimated to be 19 bbls. Soil samples were taken and will be submitted for laboratory analysis. Once repaired, the line will be pressured tested prior to being put back in service.</t>
  </si>
  <si>
    <t xml:space="preserve">The 90° elbow of the produced water dumpline washed out on a separator releasing 19 bbls of produced water to the ground. </t>
  </si>
  <si>
    <t>Pumpers were coached on inspecting their equipment and checking their production numbers on a daily basis.</t>
  </si>
  <si>
    <t>After the dump line between the separator and oil tank failed a pressure test, the lease operator noticed oil had seeped to the surface inside the secondary containment on the north side of the oil tank.  The location was shut in and the discovery was reported to Extraction environmental personnel.  Spilled volume is unknown until further investigation is completed.</t>
  </si>
  <si>
    <t>Unknow. Due to weather conditions and limited availability of personnel, investigation of the extent of impacts has not been initiated. Failed equipment continues to be shut-in. When the investigation is initiated, a supplemental Form 19, and if necessary, a Form 27 will be submitted to document a proposed site investigation and remediation workplan.</t>
  </si>
  <si>
    <t>During maintenance activities at the Booth USX EE 25-16, 23 tank battery location a relase was attributed to the produced water line running from the separator to the produced water vessel.  The location is currently shut in while repairs are being made.  Remediation of impacts above COGCC Table 910-1 standards will be addressed.</t>
  </si>
  <si>
    <t>The produced water line developed a leak.  The location will be plugged and abandoned</t>
  </si>
  <si>
    <t xml:space="preserve">The location will be plugged and abandoned per COGCC rules.  Noble routinely inspects facilites and flowlines for integrity.   </t>
  </si>
  <si>
    <t>Apparent flowline leak was discovered from the CPC 126 Amoco B#6 in inactive pasture approximately midway between the well and tank battery by third party. Active leak was stopped by shutting in well's flowline at the well. Flowline valve at the tank battery was also closed. Crew is being dispatched to spill to dike and scrape impacted soil and stockpile on plastic. One call has been made so digging of the leak can be performed. At this point it appears no free liquid is recoverable. Impacted soil will have to be hauled to an approved facility.</t>
  </si>
  <si>
    <t xml:space="preserve">ARAPAHOE       </t>
  </si>
  <si>
    <t>Apparent flowline leak was discovered from the CPC 126 Amoco B#6 in inactive pasture approximately midway between the well and tank battery by third party.</t>
  </si>
  <si>
    <t>CRESTONE PEAK RESOURCES OPERATING LLC</t>
  </si>
  <si>
    <t>Flowline failure</t>
  </si>
  <si>
    <t xml:space="preserve">A leak was discovered in the flowline from the Rodman Bruntz 26H-C266 well pad location. The line was excavated, the corroded section removed, and repaired. Line corrosion appears to be the cause of the release. </t>
  </si>
  <si>
    <t>The corroded section of flowline has been removed. A new section of line will be installed and pressure tested prior to be placed into service.</t>
  </si>
  <si>
    <t>A release from a poly line occurred at the Ralph 34C-19HZ location. The volume of the release is unknown. Based on the volume of impacted soil excavated, the release became reportable to the COGCC as of May 4, 2017. Excavation activities are ongoing. The excavation details and analytical results will be summarized in a supplemental report. A topographic Site Location Map showing the geographic setting of the release is provided as Figure 1.</t>
  </si>
  <si>
    <t>A release from a poly line occurred at the Ralph 34C-19HZ wellhead due to a weak point in the line. The volume of the release is unknown. Based on the volume of impacted soil excavated, the release became reportable to the COGCC as of May 4, 2017.</t>
  </si>
  <si>
    <t>The line was repaired and pressure tested prior to being brought back into operation.  An air compressor will be installed on location to supply the wellhead with fresh air in place of natural gas.</t>
  </si>
  <si>
    <t>A private landowner struck a Kerr-McGee gathering line while excavating next to the pond. The strike caused the line to rupture, releasing approximately 2 barrels of condensate into the private landowner's pond. Initial measures to contain the release and recover product are underway. Assessments details, analytical results, and excavation details will be summarized in a supplemental report. A topographic Site Location Map showing the geographic setting of the release is provided as Figure 1.</t>
  </si>
  <si>
    <t>A private landowner struck a Kerr-McGee gathering line while excavating. The landowner did not complete the 811 Utility Locate process and did not have utility locates in place while excavating. The strike caused the line to rupture, releasing approximately 2 barrels of condensate into the private landowner's pond.</t>
  </si>
  <si>
    <t>The gathering line has been taken out of service. A discussion was had with the landowner to reiterate the importance of calling in utility locates prior to excavation activities.</t>
  </si>
  <si>
    <t>DCP Environmental was informed by DCP Pipeline group of a possible pipeline release on May 8th, 2017 around 3:00 pm. At the time of notification the DCP pipeline group had identified that a 2 inch gas gathering line was not holding pressure, but there was no visible staining on the surface to indicate soil contamination. At this time excavation and site investigation of the possible pipeline release has not occurred and it is unknown if or how much material has been released.  A DCP Environmental Group representative, a third party remediation contractor, and pipeline repair crew will be conducting excavation, pipeline repair, and site remediation as needed tentatively during the week of May 15th, 2017. More information about this pipeline release will be supplied in the supplemental report.</t>
  </si>
  <si>
    <t>Greeley Directional (Location ID: 332837), GP-JEvans #2-19-19 (Facility ID: 439090), GP-Dairy #1-20-19 (Facility ID:439134) Produced Water Release (Unknown Volume) Flowline (Comingled Water Dump Line) - During a normal check of tank fluid levels in the afternoon of May 10, 2017, the Lease Operator observed lower than expected fluid volumes. In response, the Operator initiated pressure tests on the dump lines between the separators and production tanks. The test failed on a comingled water dump line off of the Dairy and Evans wells. The Operator notified his supervisor and Extraction's Environmental Department, and shut-in the wells associated with the failed line. An onsite investigation to identify the location of the failed line was initiated the next morning (May 11, 2017). The volume released and vertical and horizontal extent of impacts is still unknown. This information will be provided in subsequent form submittals.</t>
  </si>
  <si>
    <t>Corrosion on 90-degree steel elbow below separator, at tie in to flowline (water dumpline).</t>
  </si>
  <si>
    <t>PDC discovered a reportable release outside secondary containment at the Carmichael 26M, 26R &amp;26U. The release was from a damaged produced water line running to the water vault. Once discovered the line was shut in and immediately replaced. Contaminated soil has been cleaned up and impacts mitigated.</t>
  </si>
  <si>
    <t>A dump line was damaged during tank battery construction activities resulting in the release of approximately 1 to 5 barrels of produced water outside secondary containment.</t>
  </si>
  <si>
    <t xml:space="preserve">The dump line was replaced and routine pressure testing and inspections will continue. Increased care will be taken when working/digging around buried lines and proper procedure will be followed to ensure lines are not compromised. </t>
  </si>
  <si>
    <t>DCP Environmental was informed by DCP Pipeline group of a pipeline release on May 18th, 2017 around 2:00 pm. At the time of notification the DCP pipeline group had identified that an 8 inch gathering line had developed a leak, but there was no visible staining on the surface to indicate soil contamination. The pipeline repair crew and excavation team repaired the gathering line as needed on May 15th, 2017, with the identified section of pipeline being cut and capped. DCP Environmental Group with the support of a third party contractor will be conducting further investigation of the site to determine the extent of soil contamination and develop a remediation plan.</t>
  </si>
  <si>
    <t>At the time of notification the DCP pipeline group had identified that an 8 inch gathering line had developed a leak, but there was no visible staining on the surface to indicate soil contamination</t>
  </si>
  <si>
    <t>On May 16th we discovered a crude oil release from the Nelson Ranch A4 flowline. Approximately 3 bbls of crude oil were released. The line has been isolated and exposed, visually impacted soils will be removed and placed inside a lined containment. Confirmation samples will be collected to ensure residual concentration are &lt; Table 910.1 thresholds.</t>
  </si>
  <si>
    <t xml:space="preserve">The leak was detected during testing of the flowline.   </t>
  </si>
  <si>
    <t>The associated well is no longer active and the entire line will be removed.</t>
  </si>
  <si>
    <t>DCP Environmental was informed by DCP Pipeline group of a possible pipeline release on May 17th, 2017 around 10:30 am. At the time of notification the DCP pipeline group had identified that a 3 inch gathering line could have developed a leak, but there was no visible staining on the surface to indicate soil contamination. The pipeline was shutin and will remain so until repair can be made to the pipeline. The pipeline repair crew and excavation team are currently not scheduled to repair the gathering line, but a repair will be made. A DCP Environmental Group representative as well as a third party contractor will be conducting further investigation of the site during excavation to determine the extent of soil contamination and develop a remediation plan.</t>
  </si>
  <si>
    <t xml:space="preserve">At the time of notification the DCP pipeline group had identified that a 3 inch gathering line could have developed a leak, but there was no visible staining on the surface to indicate soil contamination. </t>
  </si>
  <si>
    <t>DCP Environmental was informed by DCP Pipeline group of a possible pipeline release on May 18th, 2017 around 2:00 pm. At the time of notification the DCP pipeline group had identified that an 8 inch gathering line could have developed a leak, but there was no visible staining on the surface to indicate soil contamination. The pipeline repair crew and excavation team are currently not scheduled to repair the gathering line, but a repair will be made. A DCP Environmental Group representative as well as a third party contractor will be conducting further investigation of the site during excavation to determine the extent of soil contamination and develop a remediation plan.</t>
  </si>
  <si>
    <t>At the time of notification the DCP pipeline group had identified that an 8 inch gathering line could have developed a leak, but there was no visible staining on the surface to indicate soil contamination.</t>
  </si>
  <si>
    <t>McCloskey-65N66W 9NWNW (Location ID 305092) McCloskey Battery (Facility ID: 448573) McCloskey 11-10 (Facility ID: 274118) Produced Water Release (Unknown Volume) Flowline (Water Dump Line) While conducting routine checks of assigned Extraction locations, the Lease Operator observed that a partially buried produced water vessel had been displaced within the tank battery.  It is presumed that the observed condition resulted from the tank "floating" on a higher than normal water table resulting from the recent 25-year storm event in the area. During the investigation, it was determined that the water dump line had been compromised causing an unknown volume of produced water to be discharged into the subsurface. The site was already shut-in in preparation for P&amp;A and final reclamation of the site.</t>
  </si>
  <si>
    <t xml:space="preserve">It is believed, that following the recent 25-year storm event, elevated groundwater levels “floated” the partially buried fiberglass tank, causing the water dump line on the side of the tank to disconnect, and discharge an unknown volume of produced water into the disturbed soil along the side of the tank.   </t>
  </si>
  <si>
    <t>In response to the incident, the remaining produced water in the partially buried vessel was removed from the floated tank.  The site continues to be shut-in in preparation for P&amp;A and final reclamation.  To minimize the potential for similar incidents in the future, Extraction is in the process of removing all partially buried fiberglass tanks, with new partially buried tank installs are constructed of concrete.</t>
  </si>
  <si>
    <t>DCP Environmental was informed by DCP Pipeline group of a possible pipeline release on May 24th, 2017 around 8:00 am. At the time of notification the DCP pipeline group had identified that a 12 inch gathering line had developed a leak, with visible staining on the surface to indicate soil contamination. The pipeline was shut-in and depressurized and will not return to operation until the leak has been repaired. The pipeline repair crew and excavation team are currently scheduled to repair the gathering line the week of May 29th. A DCP Environmental Group representative as well as a third party contractor will be conducting further investigation of the site during excavation to determine the extent of soil contamination and develop a remediation plan as needed.</t>
  </si>
  <si>
    <t xml:space="preserve">At the time of notification the DCP pipeline group had identified that a 12 inch gathering line had developed a leak, with visible staining on the surface to indicate soil contamination. </t>
  </si>
  <si>
    <t>On May 24, 2017, TEP production personnel noticed wet soils on the pad surface near a dump line adjacent to the separators.  The dump line was pressure tested on the same day, and the line held pressure.  Personnel then tested a segment of the produced water main line that passes through this same area.  While pressure testing this segment of water line, produced water was observed bubbling to the surface of the pad at several locations, and pressure in the line could not be maintained.  Wells were shut in, utility locates were conducted, and an excavation contractor is excavating and repairing the line today (05/25/17).  Field screening equipment and soil samples will be used to determine vertical and lateral extent of contamination, and to ensure that COGCC 910-1 cleanup standards have been met.  The release appears to be contained completely on-location.  There are no off-site or other environmental impacts associated with this release.</t>
  </si>
  <si>
    <t xml:space="preserve">Personnel then tested a segment of the produced water main line that passes through this same area.  While pressure testing this segment of water line, produced water was observed bubbling to the surface of the pad at several locations, and pressure in the line could not be maintained. </t>
  </si>
  <si>
    <t>A third party construction equipment operator struck a Kerr-McGee gathering line while excavating. The strike caused the line to rupture, releasing approximately 1 barrel of condensate outside of secondary containment. A vacuum truck was deployed to recover the standing fluids. Excavation activities are ongoing. Analytical results and excavation details will be summarized in a supplemental report. A topographic Site Location Map showing the geographic setting of the release is provided as Figure 1.</t>
  </si>
  <si>
    <t>A third-party construction equipment operator struck the Kerr-McGee 38-0000-5149-8” gathering line while excavating. The strike caused the line to rupture, releasing approximately 1 barrel of oil outside of secondary containment. A vacuum truck was deployed to recover the standing fluids.</t>
  </si>
  <si>
    <t>Excavation Force Damage</t>
  </si>
  <si>
    <t>The importance of calling in utility locates (811 Utility Notification Center of Colorado) and verifying them in the field was reviewed with the general contractor to prevent a similar incident from reoccurring.</t>
  </si>
  <si>
    <t>During maintenance operations an unintentional release was discovered at the Howard BC A 34-2 facility. The oil line running from the separator to the oil tank developed a leak.  The location is shut in and remediation will be scheduled.</t>
  </si>
  <si>
    <t>The oil line developed a hole causing an unintentional release.  Excavation of impacted soil was completed and laboratory confirmation sampling has occurred (see attached Excavation Report)</t>
  </si>
  <si>
    <t xml:space="preserve">The location will be plugged and abandoned.  Noble has implemented insulated hammer unions to help deter outside corrosion on flowlines.  </t>
  </si>
  <si>
    <t>facility dump line ruptured in ground.  Facility was shut in apon discovery and soils around line was excavated and disposed of at approved landfill.</t>
  </si>
  <si>
    <t>Released occurred during pressure testing of compressor dump line.  Appeared that line was damaged/kinked during installation.</t>
  </si>
  <si>
    <t>Line was repaired and backfilled to ensure that no rocks or objects would cause line to be impacted.</t>
  </si>
  <si>
    <t>DCP Environmental was informed by DCP Pipeline group of a possible pipeline release on June 2nd, 2017 around 9:00 am. At the time of notification the DCP pipeline group had identified that a 10 inch gathering line had developed a leak, but there was no visible staining on the surface to indicate soil contamination. The pipeline was shut-in and depressurized and will not return to operation until the leak has been repaired. The pipeline repair crew and excavation team are currently scheduled to repair the gathering line the week of June 12th, 2017. A DCP Environmental Group representative as well as a third party contractor will be conducting further investigation of the site during excavation to determine the extent of soil contamination and develop a remediation plan as needed.</t>
  </si>
  <si>
    <t>At the time of notification the DCP pipeline group had identified that a 10 inch gathering line had developed a leak, but there was no visible staining on the surface to indicate soil contamination.</t>
  </si>
  <si>
    <t>In preparation of well completion support, temporary surface water lines are being deployed and tested prior to upcoming work.  During the filling of the water line, the flex hose ruptured a leak (prior to presurization).  The line was quickly taken out of service; approximately 6 barrels of produced water was released within the lease boundary adjacent to the entrace to the well pad and settled in a low spot.  Water truck was deployed and recovered 5.5 barrels of fluid.  Notification to the landowner was also performed.  The section of flex hose was replaced.  The Fom 19 will be sent over to Garfield County (Kirby Wynn) when complete.</t>
  </si>
  <si>
    <t>Failed flex hose during pressure test prior to well completion work.  Deployed water truck to recover free liquids.</t>
  </si>
  <si>
    <t>Replaced flex hose section with new flex hose.  Retested under pressure prior to supplying water for well completion work.  Collected confirmation soil sample to determine, if any, impacts to surficial soil per COGCC's initial approval.</t>
  </si>
  <si>
    <t>We had a spill that occurred yesterday  6/5/2017 at around 11:50 AM on the Wharton 33-32 well site (API 05-071-06296). The lease  Operator found what appears to be a gathering line break on the location. The leak was isolated upon discovery. It is estimated that 10bbls of produced water were spilled at this time, with all of the water remaining on the well site and lease road. No State Waters were involved. Plans for repairs and investigation are in the works.</t>
  </si>
  <si>
    <t xml:space="preserve">LAS ANIMAS     </t>
  </si>
  <si>
    <t xml:space="preserve">Inadequate installation was determined as root cause. This is and older site and possibly could have been a different operator that installed originally. The failure was found at a fuse joint </t>
  </si>
  <si>
    <t>Proper installation was performed with the repairs and there are plans to pressure test the line</t>
  </si>
  <si>
    <t>DCP Environmental was informed by DCP Pipeline group of a possible pipeline release on June 5th, 2017 around 10:00 am. At the time of notification the DCP pipeline group had identified that a 10 inch gathering line had developed a leak, but there was no visible staining on the surface to indicate soil contamination. The pipeline was shut-in and depressurized and will not return to operation until the leak has been repaired. The pipeline repair crew and excavation team are currently scheduled to repair the gathering line the week of June 12th, 2017. A DCP Environmental Group representative as well as a third party contractor will be conducting further investigation of the site during excavation to determine the extent of soil contamination and develop a remediation plan as needed.</t>
  </si>
  <si>
    <t xml:space="preserve">At the time of notification the DCP pipeline group had identified that a 10 inch gathering line had developed a leak, but there was no visible staining on the surface to indicate soil contamination. </t>
  </si>
  <si>
    <t>During operations of the flowline at the Rouse USX AB 33-13 location an unintentional release occured.  The location was shut in and remediation has been scheduled.</t>
  </si>
  <si>
    <t>A coupling on the oil line running from the tanks to the separators was loose causing an unintentional release.</t>
  </si>
  <si>
    <t>Coupling Failure</t>
  </si>
  <si>
    <t>The coupling was replaced and tightened.  The line was tested prior to bringing it back into production.</t>
  </si>
  <si>
    <t>This is a Maudlin Gulch #18 flow line leak.  The leak began at approxiamtely 9:00 am on June 7th.  The leak was discovered at approximately 10:00 am.  The leak was controlled by 11:00 am.  The well pump was shut off.  A vac truck was used to drain the buried line.   The spill flowed through a culvert and into Straight Gulch.  Oil absorbant booms and pads were placed along the spill path.  An underflow dam was placed near the leading edge of the spill to prevent further migration of the crude oil.  A containment boom was placed on a pond downstream of the spill.  The flow line will be replaced.  On June 8th, fresh water will be used to wash the oil to the underflow dam where it will be recovered using absorbant booms, pads and a vac truck.  The recovered fluid will be placed into the Maudlin Gulch tank battery tanks.</t>
  </si>
  <si>
    <t xml:space="preserve">MOFFAT         </t>
  </si>
  <si>
    <t>small pinhole leak on buried pipe casued by rock against pipe</t>
  </si>
  <si>
    <t xml:space="preserve">Flow line was taken out of service when spill occurred.  </t>
  </si>
  <si>
    <t>YOUNG GAS STORAGE COMPANY LTD</t>
  </si>
  <si>
    <t>The spill occurred during pressure testing of the flowline leading to the injection well.  The leak occurred near the well head.  There was approximately 65 gallons of produced water that surfaced and accumulated in the gravel on south and east sides of the building.  The spill area is 8'X2' on the south and east sides of the well building. The produced water stayed in the area as there was very little volume and not enough slope to run away from the building.  The produced water soaked into the gravel and soil almost immediately.</t>
  </si>
  <si>
    <t xml:space="preserve">MORGAN         </t>
  </si>
  <si>
    <t>Coupling failed on flow line.  Impacted soil was excavated and hauled to Waste Management for disposal.  Samples have been collected and are below table 910-1 requirements.  See analytical results previously submitted.  See attached manifest.  Note, WM wrote Colorado Interstate Gas on the Manifest instead of Young Gas Storage.  The account is listed under Colorado Interstate Gas.  We are requesting closure on the spill.</t>
  </si>
  <si>
    <t>Load line cautiously in the future to make sure no leaks occur at this well as it is not used very often.</t>
  </si>
  <si>
    <t>While working on a nearby tank battery, making repairs, backfilling tank berms to prevent settling and grading some of the roads the flowline leak occured. The spill was noticed and the well shut down which stopped the release. The release was contained and the next morning cleanup began since equipment was on site. The affected area was the lease road, no vegetation was affected. The soil was scooped up and hauled of for disposal.</t>
  </si>
  <si>
    <t>Well is approximately 4000' from tank battery and has several rises and falls before reaching battery. The line is SDR7 poly which has a low pressure rating. It is believed that the line became plugged somehow and the well continued to pump eventually pressuring the line above the pressure rating. The flowline then ruptured right near the well itself and spilled. Root cause appears to be plug in flowline from emulsion/paraffin. However issue would not have happened if well had shut down due to high pressure.</t>
  </si>
  <si>
    <t>Ward will install murphy switch on well to kill engine if flowline pressure becomes too high.</t>
  </si>
  <si>
    <t>On Wednesday June 7, 2017 we had a release from the injection line to Gray A 21X of 103 bbls injection water and no visible oil.  We recovered 75 bbls of injection water.  The area was water washed and samples will be taken to ensure compliance with table 910-1.</t>
  </si>
  <si>
    <t xml:space="preserve">On Wednesday June 7, 2017 we had a release of 103 bbls of injection water and no visible oil from the Gray A 21X injection line due to internal corrosion.  We recovered 75 bbls injection water via vac truck.  The area was water washed and samples will be taken to ensure compliance with table 910-1.      </t>
  </si>
  <si>
    <t>The line was repaired and tested before putting back in service.</t>
  </si>
  <si>
    <t>Above-ground nipple on valve body bleed bent/cracked on main produced water line from Yellow Jacket Central Processing Facility discovered by operators conducting flowline riser inspections. Valve was closed which stopped flow, cracked nipple was replaced, flowline placed back in service. Water was absorbed by soil, no standing water present, wet soil was measured (horizontal and vertical) to calculate spill volume.</t>
  </si>
  <si>
    <t xml:space="preserve">Above-ground nipple on valve body bleed bent/cracked on main produced water line from Yellow Jacket Central Processing Facility discovered by operators conducting flowline riser inspections. </t>
  </si>
  <si>
    <t>Hearthfire #1, Meyer #1, Meyer #3 were SI tight @ wellheads and inlet valve @ FWKO was shut to isolate leak.  A vacuum truck was brought in to pull remaining fluids from flowline, pulling est. 2 - 3 bbls.  Absorbant pads were used to soak up est. 5 gal. water on paved roadway (Douglas Road).</t>
  </si>
  <si>
    <t xml:space="preserve">The root cause was a mechanical failure on the flowline. </t>
  </si>
  <si>
    <t xml:space="preserve">This flowline will be permanetly abandoned per Rule 1103. </t>
  </si>
  <si>
    <t>Laramie discovered a leak while pumping water through a 8” poly pipe Saturday, June 10. The location was in a grassy field near our 28-11 pad. Initial estimate of leak is approximately 25 barrels (bbls). Fluid in pipe was a mixture of water from our water treament facility (essentialy zero hydrocarbons) and flowback/production water from surrounding pads. No odor or other evidence of hydrocarbon. Approximately 20 bbls of fluid was recovered and disposed of via vac truck. Soil samples collected and submitted for analysis by third party consultant.</t>
  </si>
  <si>
    <t xml:space="preserve">Laramie discovered a leak while pumping water through a 8” poly pipe Saturday, June 10. </t>
  </si>
  <si>
    <t>PADCO LLC</t>
  </si>
  <si>
    <t>Flowline leak was discovered late in the afternoon on 6/13/17.  Well was immediately shut-in, vacuum truck was called to recover liquids on site; the Landowner was advised of the situation.  Area is in relatively flat pasture with vegatation and was contained by topography.  COGCC Field Inspector Susan Sherman was contacted by email and phone on 6/14/17.  E3 Solutions was called on 6/14/17 to come to site and pick up affected material with a hydro-vac; hauled material to licensed disposal site.  Fencing was installed around the area to prevent livestock access.</t>
  </si>
  <si>
    <t xml:space="preserve">WASHINGTON     </t>
  </si>
  <si>
    <t>ANADARKO WATTENBERG OIL COMPLEX LLC</t>
  </si>
  <si>
    <t>On June 14, 2017, greater than 100 barrels of condensate were released outside of containment from the 13-897-8” Condensate Line. Pipe blowdown, fluid recovery, and soil excavation activities are ongoing and will be summarized in a forthcoming Supplemental Form 19 Spill/Release Report. A topographic Site Location Map showing the geographic setting of the release is provided as Figure 1.</t>
  </si>
  <si>
    <t>External Corrosion - A leak was discovered associated with a buried condensate line.  The pipeline failed due to external corrosion on the pipeline.  Upon excavation of the line, it was discovered that the leak occurred on a fitting that was field fabricated during construction of the pipe.  During installation of this pipe fitting, the fitting was coated using a field-applied pipe coating.  This field-applied pipe coating was improperly applied allowing pitting and external corrosion to occur.</t>
  </si>
  <si>
    <t>The condensate line was isolated and an emergency pit was dug to allow the line to depressurize into a controlled area.</t>
  </si>
  <si>
    <t>2" steel line has a hole in it due to external corrosion.  The line was shut in. None of the produced water was recovered it evaporated.</t>
  </si>
  <si>
    <t>2" steel pipe had a small hole due to exterior corrosion.  This was casued by the fact that when the pipe was installed the protective coating had been scratched off the pipe.  This allowed soil to come in contact with the steel allowing exterior corrosion</t>
  </si>
  <si>
    <t>The section of damage pipe was replace.  It was seal coated and an anode applied to prevent corrosion.</t>
  </si>
  <si>
    <t>We had a spill that was found yesterday on the Rafael 33-11 lease road (API# 05-071-08904). The lease operator reported water surfacing next to a Gas buster along the ROW near the Mamma Lucia 23-11 well site. It appears to be a break in the gathering line and is estimated at this time to be 5bbls of produced water. The spill ran down the lease road an into a  dry arroyo and then into a landowner pond. The pond appeared to have had storm water in it prior to the spill. Some water did leave the pond ending in a dry arroyo, Both the pond and arroyo were considered Waters of the State with no live water. The leak was isolated upon discovery and plans for repairs and investigation are being made. A call was made to the CDPHE spill hotline.</t>
  </si>
  <si>
    <t>Mechanical failure due to installation was determined as root cause</t>
  </si>
  <si>
    <t>The leak was repaired and the line was pressure tested before putting back into service</t>
  </si>
  <si>
    <t>A needle valve connecting a pressure transmitter to the produced water discharge line inside the Yellow Jacket YB Cluster building failed causing a release of produced water inside the structure. Water collected inside the pump containment area, eventually overflowing onto the concrete floor and out of the building underneath the 2 bay doors and 3 man doors. An operator was responding to an alarm from the facility discovered the release and immediately shut down the pumps. A vacuum truck was summoned to the location to recover any standing water remaining in the building.</t>
  </si>
  <si>
    <t xml:space="preserve">A stainless steel needle valve connecting a pressure transmitter to the produced water discharge line inside the Yellow Jacket YB Cluster building failed due to excessive vibration of the pumps and discharge piping. </t>
  </si>
  <si>
    <t>The pumps have been shut in pending an evaluation of the cause of the vibration. Similar pumps located at other cluster facilities have been checked for vibration but none have been identified. The evaluation is currently ongoing.</t>
  </si>
  <si>
    <t>The 38-0000-5149-8” gathering line failed, releasing approximately 1 barrel of condensate outside of containment. Vacuum trucks were deployed to commence initial cleanup activities. Excavation activities are ongoing. Analytical results and excavation details will be summarized in a supplemental report. A topographic Site Location Map showing the geographic setting of the release is provided as Figure 1.</t>
  </si>
  <si>
    <t>An 8-inch to 4-inch poly fusion failed on the 38-0000-5149-8” gathering line, releasing approximately 1 barrel of condensate outside of containment.</t>
  </si>
  <si>
    <t>The failed section of the line was replaced with steel. The excavation and scraped area was returned to its pre-release grade.</t>
  </si>
  <si>
    <t>On Sunday June 25, 2017 we had a release from the injection line to the Fee 115 of 3.8 bbls injection water and no visible oil.  We recovered 2.8 bbls of injection water.  The area will be water washed and samples will be taken to ensure compliance with table 910-1</t>
  </si>
  <si>
    <t>Upon excavating a surface stain at the Thompson 13-33 tank battery facility, a dumpline with a corrosion hole was encountered. The volume of the release is unknown. Excavation activities are ongoing. The excavation details and analytical results will be summarized in a supplemental report. A topographic Site Location Map showing the geographic setting of the release is provided as Figure 1.</t>
  </si>
  <si>
    <t>Upon excavating a surface stain at the Thompson 13-33 tank battery facility, a dumpline with a corrosion hole was encountered. The volume of the release is unknown.</t>
  </si>
  <si>
    <t>The dumpline will be repaired and the site will be restored to pre-release grade.</t>
  </si>
  <si>
    <t>PDC determined a reportable spill on the Hankins 43-20U due to compromised production equipment. Upon discovery the well was immediately shut-in. Current recovery efforts are mitigating impacts.</t>
  </si>
  <si>
    <t xml:space="preserve">On June 28, 2017, an unknown amount of oil was released from the Hankins 43-20U flowline. Flowline located within the protective sleeve experienced external corrosion due to a section of damaged protective coating, which caused the release. </t>
  </si>
  <si>
    <t xml:space="preserve">The line was replaced with schedule 80 epoxy coated flowline protected by anodes. The protective coating on the flowline was thoroughly inspected for damages to prevent future corrosion. Routine pressure testing will continue. </t>
  </si>
  <si>
    <t>While attempting to recommission the 38-0000-5149-8” gathering line, a failure occurred resulting in the release of at least 1 barrel of condensate outside of secondary containment. A vacuum truck was deployed to recover the standing fluids. Excavation activities are ongoing. Analytical results and excavation details will be summarized in a supplemental report. A topographic Site Location Map showing the geographic setting of the release is provided as Figure 1.</t>
  </si>
  <si>
    <t>While attempting to recommission the 38-0000-5149-8” gathering line, a failure occurred resulting in the release of at least 1 barrel of condensate outside of secondary containment.</t>
  </si>
  <si>
    <t>The failed section of the line was replaced. The excavation and scraped area will be returned to its pre-release grade.</t>
  </si>
  <si>
    <t>On June 30, 2017, a release of at least 1 barrel of condensate occurred at the 16-80-40-4” Gathering Line when the line was struck during excavation activities. Emergency response personnel were notified and responded to the location. The affected line was isolated and controlled. Assessment and remediation activities are ongoing and will be summarized in a forthcoming Supplemental Form 19 Spill/Release Report. A topographic Site Location Map showing the geographic setting of the release is provided as Figure 1.</t>
  </si>
  <si>
    <t xml:space="preserve">An unmarked gathering line was stuck during excavation backfilling activities. </t>
  </si>
  <si>
    <t>Utility locating procedures will be reviewed to identify actions to reduce recurrence.  Kerr-McGee Gathering will increase oversight of utility locating activities prior to initiating subsurface work.</t>
  </si>
  <si>
    <t xml:space="preserve">The buried produced water line from the water skid to the main pipeline corridor developed a hole in the pipe resulting in the release of produced water.  The pipe section has been removed and replaced and a third party is currenly evaluating the pipe to determine the cause.  Preliminary indications appear that the failure may have resulted from electrolysis from the cathodic protection; however the inspection has not been finalized at this time.   Preliminary indications appear that the failure may have resulted from electrolysis from the cathodic protection; however the inspection has not been finalized at this time.  </t>
  </si>
  <si>
    <t>Historic pinhole leak discovered in produced water dump line between separator and produced water tanks. Historic pinhole leak discovered in produced water dump line between separator and produced water tanks.  On April 20, 2017 a sample of an elbow taken from the water leg at the Will Pad was submitted to Baker Hughes, for a failure analysis. This sample was grit blasted, examined, measured, and photographed. The severe pitting found in the 3:00 o’clock position of this pipe has the appearance of dissolved CO2 corrosion at a gas-breakout site. Evidence of microbially induced corrosion was also noted in some of the less severe pitting, but CO2 is deemed to be the major corrosion mechanism in this pipe sample. The maximum depth of the corrosion pits observed was 80 mils deep, which given the 2 year run time for this pipe, translates to 40 mils per year. Based on past water analysis from this pad, the expected corrosion rate is less than 10 mils per year. Given this comparison and the general aggressiveness of the corrosion, oxygen is likely acting as an accelerator for this corrosion.</t>
  </si>
  <si>
    <t>On Monday July 3, 2017 we had a release from the injection line to Gray A16 76.7 bbls injection water and no visible oil.  We recovered 40 bbls of injection water.  The area will be water washed and samples will be taken to ensure compliance with table 910-1</t>
  </si>
  <si>
    <t>P O &amp; G OPERATING LLC</t>
  </si>
  <si>
    <t>Cause of spill is due to equipment failure. Corrossion of steel line of FWKO'S oil dump line caused leak inside berm. Closed FWKO'S oil dump and contained inside berm. Recovered with vacuum truck and hot oiler. Spill contained entirely within secondary containment.</t>
  </si>
  <si>
    <t xml:space="preserve">CHEYENNE       </t>
  </si>
  <si>
    <t xml:space="preserve">Cause of spill is due to external corrossion of steel line of FWKO's oil dump line caused leak inside berm. Closed FWKO'S oil dump. Contained inside berm. </t>
  </si>
  <si>
    <t>At approximately 1450 on July 12th, 2017, Vanguard personnel identified a produced water release near the edge of the location.  Water was observed exiting the subsurface within an existing pipeline right-of way.  The spill path moved downgradient to the northeast before terminating approximately 320' from the edge of location.  The water pipeline within the right-of-way was shut-in and water was evacuated from the line until flow from subsurface ceased at the release point.  Response activities continued into the evening and all visible standing water was removed from the spill path via vacuum truck.  Several water bars were excavated within the spill path to capture any stormwater, if a precipation event were to occur during the night.  The COGCC visited the location with Vanguard representatives on July 13th and has approved of the planned investigation and remedial efforts. The investigation is ongoing and additonal information will be provided in a supplemental report.</t>
  </si>
  <si>
    <t>During maintenance activities a release was discovered at the Johnson 9-13 flowline.  The location was shut in and repair will be made.  Remediation will be scheduled.</t>
  </si>
  <si>
    <t>During operations a section of the flowline develope a corrosive hole.</t>
  </si>
  <si>
    <t>Leaking flowline from Anschutz State 5-62-22-6457c2 wellhead to separator.  Extent of soil impact under investigation.  Initial cause through to be internal corrosion.  Pipe segment removed and sent for laboratory analysis of cause of corrosion.  Leak identified, well shut in, hole exposed and repaired.  Contaminated soild will be removed and soil will be tested to verify compliance with Table 910 standards.</t>
  </si>
  <si>
    <t xml:space="preserve">Internal corrosion test on piping was performed and results show that microbial induced corrosion was the primary cause of flowline failure.  </t>
  </si>
  <si>
    <t>While completing required tests of flowlines at the location, the water dump line failed a pressure test.  During the subsequent investigation, impacted soil was identified along the flowline corridor between the separator and production tank.  Using conventional excavation, impacted soil will be transported offsite for disposal at a licensed facility.  At the time of this initial report, there is no evidence that impacts extend offsite or have reached groundwater, and spilled volume is unknown.  In support of excavation efforts, an environmental contractor field-screened impacted soils and collected samples for laboratory analysis.  In accordance with Rule 906, a supplemental report will be submitted detailing findings of the remedial investigation, laboratory results, and if necessary additional proposed remediation efforts.</t>
  </si>
  <si>
    <t xml:space="preserve">BOULDER        </t>
  </si>
  <si>
    <t xml:space="preserve">While completing required tests of flowlines, the water dump line failed a pressure test. During the subsequent investigation, impacted soil was identified along the flowline corridor between the separator and production tank. </t>
  </si>
  <si>
    <t>Produced water release inside the secondary containment berm of the Goodman Point CPF tank battery. Release occurred on the overhead produced water dump line connecting a separator vessel inside plant and the produced water tanks in tank battery located north of the plant. One bolt on a 4-bolt Y strainer installed on the pipe run failed causing the flange fitting to separate. A separator water level alarm alerted operators who isolated the line within 6 minutes. The volume released was calculated to be 52 bbls, all of which was contained inside the secondary containment berm surrounding the tank battery. The containment area is lined with a bentonite-geotextile composite geomembrane and covered with gravel. An estimated 18 barrels were initially recovered with a vacuum truck.</t>
  </si>
  <si>
    <t>The failure occurred at a 4-bolt flange on a Y-strainer installed on the piping within the secondary containment area of the Goodman Point CPF tank battery. The Y-strainer that failed was not in service since there is another Y-strainer upstream of the flow meter located inside the plant. Since the Y-strainer was not in service, the flange bolts had not been exercised nor had any maintenance been performed for almost 10 years. The deterioration of the bolts, one of which failed suddenly and caused another to fail immediately afterward, was not observed because of the absence of maintenance and inspection.</t>
  </si>
  <si>
    <t>GUNNISON ENERGY LLC</t>
  </si>
  <si>
    <t>Gate valve on pipeline riser leaked for unknown period of time. Dead grass where saltwater periodically sprayed from valve. Immediate response is that the valve was replaced and blocked. The extent of damage was determined by a soil sampling by third party environmental engineering firm. See attached for further spill procedure response.</t>
  </si>
  <si>
    <t xml:space="preserve">GUNNISON       </t>
  </si>
  <si>
    <t>While investigating a suspected gas leak on the 16-5812-6” gathering line, soil with petroleum hydrocarbon impacts associated with the leak were discovered. The volume of the release is unknown. Based on the volume of impacted soil excavated, the release was reported to the COGCC on July 28, 2017. The assessment details and analytical results will be summarized in a supplemental report. A topographic Site Location Map showing the geographic setting of the release is provided as Figure 1.</t>
  </si>
  <si>
    <t>While investigating a suspected gas leak on the 16-5812-6” gathering line, soil with petroleum hydrocarbon impacts associated with the leak was discovered. The leak appears to have been caused by general internal corrosion. The volume of the release is unknown.</t>
  </si>
  <si>
    <t>ENERGY SEARCH CO ADBA ENERGY SEARCH CO INC</t>
  </si>
  <si>
    <t>During Plugging the associated well (Tsuzuki 2, API 05-001-06851), flowline abandonment was begun and this historical release was discovered.  COGCC Notified, trenching along flowline to expose historical release, area involved is @ 16' wide by 120' long. See attached photos and maps.  Contaminated soil to be removed a disposed at a licensed facility.</t>
  </si>
  <si>
    <t>During post well PA and flowline removal an historical release was discovered along part of the flowline.</t>
  </si>
  <si>
    <t>On Sunday July 31, 2017 we had a release from the injection line to the Gray A16 of 11.13 bbls injection water and no visible oil.  We recovered 3.56 bbls of injection water.  The area was water washed and samples will be taken to ensure compliance with table 910-1</t>
  </si>
  <si>
    <t>During maintenance operations an unintentional release was discovered from the produced water line running from the separator to the produced water vessel.  Excavation of impacted soil is underway.  The location has been shut in.</t>
  </si>
  <si>
    <t>While investigating a suspected gas leak on the 16-5812-6” gathering line, soil with petroleum hydrocarbon impacts associated with the leak were discovered. Excavation activities are ongoing. The assessment details and analytical results will be summarized in a supplemental report. A topographic Site Location Map showing the geographic setting of the release is provided as Figure 1.</t>
  </si>
  <si>
    <t>Approximately 10:30am a well tech found a release on the location. It appears that the flowline between the wellhead and the separator leaked. The line was shut in and isoloated stopping the release of produced water. The release was confined to the compacted well pad surface. Approximately 1 barrel of produced water was recovered via a vac truck.</t>
  </si>
  <si>
    <t xml:space="preserve">A metal flowline experineced internal corrosion, allowing failure of the line and the result was a 3 bbl produced water release.  The root cause of the release was internal corrosion of the metal flowline carying produced water from the wellhead to the separator.  </t>
  </si>
  <si>
    <t>During maintenance activities at the Foe 16-20 tank battery, it was determined the oil and produced water lines running from the separator to the production tanks developed a leak.  The location is shut in and impacted media will be remediated.</t>
  </si>
  <si>
    <t>On 08/07/2017 at 10:17 a.m., An XTO lease operator notified the production foreman of a produced water spill at the Golden Eagle 33-09, which was the result of an apparent water line break.  approximately 52 barrels of permitted surface dischargeable water was spilled.  Waters of the state were not impacted.  The well was immediately taken offline and shut in.  No water was recovered.  The produced water spilled is permitted for Surface Water Discharge at a CDPHE outfall.</t>
  </si>
  <si>
    <t>There was a break on the flowline at the well head going to the seperator.  It was determined that a bad fuse was at fault.</t>
  </si>
  <si>
    <t>A separator on the State North Platte 42-26 CPF had a water leg fail due to internal corrosion. The failure released an unknown amount of produced water to the ground underneath the containment liner. An investigation is currently underway to determine the total volume released. Additional details will be provided in a subsequent eForm 19.  On 8/17/17 BCEOC determined the release was likely reportable based on site investigation observations.  The spill was then reported to the COGCC via eForm as required.</t>
  </si>
  <si>
    <t>Internal corrosion caused the t-fitting on the separator's waterleg to wash out.</t>
  </si>
  <si>
    <t>Water flowline leaked and spilled approximately 4 bbls of produced water. Line has been repaired.</t>
  </si>
  <si>
    <t xml:space="preserve">The leak developed from a 4" diameter poly SDR 11 line.  The line had a bad fuse, which led to the release.   </t>
  </si>
  <si>
    <t>On Wednesday August 16, 2017 we had a release of 31.5 bbls oil and 620 bbls produced water from process piping.  Total fluids spilled was 651.5 bbls and 646.5 bbls total fluid were recovered.  The line was isolated and will be repaired.  The cleanup process is complete and the area will be waterwashed.  Sampleas will be taken to ensure compliance with table 910.1</t>
  </si>
  <si>
    <t>At approximately 10:53 pm on August 18, 2017 an BNN Water Operator reported a change in the Train B flow meter at the Wildhorse SWD.  The operater contacted the field technicians of the change.  Two field technicians went to the Wildhorse SWD to investigate the reason for the change on the flow meter wherein they discovered a break in a 90 degree fitting upstream of the Train B Separation Tank.  The field technicians began to isolate all Unfiltered Tanks and Train A Separation Tank to allow Train B Separation Tank to be drawn down below the incoming pipe level.  Once the Train B Separation Tank was drawn to a safe level and isolated the leak on the 90 degree fitting stopped.  Cleanup and repairs to the fitting are ongoing.</t>
  </si>
  <si>
    <t xml:space="preserve">Failure of 90 degree poly fitting upstream of the Train B Separation Tank.  </t>
  </si>
  <si>
    <t>BBC responded to a small leak on the oil dumpline into the tank from the separator.  During the cleanup of the initial small leak additional historic contamination was discovered.  Approximately 200 cubic yards of material were removed.  Clean confirmation samples were obtained from the excavation floor and sidewalls.</t>
  </si>
  <si>
    <t>Fluids were noted on the pad and appeared to be coming from an underground dumpline. They line was isolated to prevent further release of fluids. No strong odors or staining. Investigation/excavation is ongoing.</t>
  </si>
  <si>
    <t>Fluids were orinally noted on the pad on the surface and appeared to be coming from an underground dumpline. They line was isolated to prevent further possible contamination. Excavation of the area determined a dumpline was leaking. Laramie has isolated the line, rerouted fluids through another line and will replace the damaged line in the near future. Analysis of the soils collected during the excavation appears to indicate the subsurface impacts will extend to the southeast. The extent to which the subsurface fluid has migrated will be determined by boring soil samples (generally top the southeast).</t>
  </si>
  <si>
    <t>Internal corrosion caused a water leg on a separator to release an unknown amount of produced water to the ground. The release was originally believed to be non-reportable, however upon further investigation on 8/24/17, it was determined that the release occurred below the containment liner and then surfaced indicating a larger release volume. This is the cause of the delayed COGCC notification. Roustabout crews are currently working to remove the separator, repair the line, and remove any impacted soil. An updated release volume will be included with the supplemental eForm 19.</t>
  </si>
  <si>
    <t>We had a spill  on the Formula 23-11 (API# 05-071-06986) ROW. A third party contractor was exposing a damaged culvert to replace it with a new one when they damaged a 3”poly water line that was not marked during the locate. It is estimated that 2bbls of produced water were spilled. The water ran about 130’ off of the ROW were it ended in a dry drainage that was considered Waters of the State with no live water. The leak was isolated immediately and reported to Pioneer. A Call was made to CDPHE spill hotline. Repairs to the line are being made and the culvert installation will continue.</t>
  </si>
  <si>
    <t>Root cause was determined as mechanical failure due to inadequate design or installation. The pipe was shallow, it did have tracer wire on it but was not stubbed up to allow for locate. There were no pipeline markers on the side of the road where the water line was to signify that the gas line and water line were on opposite sides of the road.</t>
  </si>
  <si>
    <t>EXTRACTION OIL &amp; GAS INC</t>
  </si>
  <si>
    <t>During excavation activities to replace a flowline for a separator, impacted soil was identified. Extraction personnel was informed. The location had already been shut in. Using conventional excavation, impacted soil will be transported offsite for disposal at a licensed facility. At the time of this initial report, there is no evidence that impacts extend offsite or have reached groundwater, and spilled volume is unknown. In support of excavation efforts, an environmental contractor field screened soils and collected samples for laboratory analysis. In accordance with Rule 906, a supplemental report will be submitted detailing findings of the remedial investigation, laboratory results, and if necessary additional proposed remediation efforts.</t>
  </si>
  <si>
    <t>While replacing the flowline between the wellhead and separator, which failed a recent pressure test, soil impacts were observed in the sidewalls and base of the excavation near the separator.  Based on the apparent source and extent of the soil impacts, originating and spreading from the location of the separator, it appears that the soil impacts are historic, and likely resulted from a previous piece of equipment or activity causing a discharge which was not recognized or addressed.</t>
  </si>
  <si>
    <t>We had a spill that was found yesterday on the Jerry D 31-13 (API# 05-071-06851) lease road. The operator reported the spill and began isolating wells in the area. A crew was also dispatched to begin the repair process. It is suspected to be a leak in the gathering line and is estimated at this time that 2bbls to 3bbls of produced water were spilled. Most of the spill remained on the lease road with a small amount of water running about 25’ off of the ROW were it ended. No State Waters were involved.</t>
  </si>
  <si>
    <t>Mecahnical failure due to excessive wear and tear was deterimend as root cause</t>
  </si>
  <si>
    <t>The DAKLAK flowline ruptured and released approximately 10 bbls of oil to ground. The surface area of the release is 300' x 70'. The line was immediately shut-in and roustabout crews were mobilized. The line will be exposed, repaired, and successfully pressure tested prior to being put back in service. All of the impacted soil will be removed and soil samples will be submitted for laboratory analysis.</t>
  </si>
  <si>
    <t>COLORADO INTERSTATE GAS COMPANY LLC</t>
  </si>
  <si>
    <t>The spill occurred while excavating the area near Well 40 for an infield CIG pigging project.  The 2 inch fiberglass produced water flowline was struck by a backhoe bucket at approximately 9:00 am MDT, on 9-6-2017. Once it was known the line was damaged, the line was isolated immediately.  Approximately 10 -15 bbl of produced water flowed back into the excavation and soaked into the soil.  No produced water was recovered before soaking into the ground.  Saturated soils will be excavated and placed on plastic and allowed to dry before sampling for disposal.  Confirmation soil samples will be collected from the excavation once the impacted soils have been removed.  10 - 15 BBL estimated</t>
  </si>
  <si>
    <t xml:space="preserve">Line was fiberglass and not picked up by line sweep.  </t>
  </si>
  <si>
    <t>The release of approximately 300 barrels of produced water was the result of the failure of an expansion joint on a section of pipe located in a building.  The building has a concrete floor that is designed in such a manner to capture liquids.  It has been estimated that approximately 30 barrels left the building.  Vacuum trucks were used to collect the produced water that had collected in the building and any produced water that pooled on the soil around the building.  Repairs will be made to the expansion fitting once recovery operations are completed.</t>
  </si>
  <si>
    <t>BNN's root cause analysis revealed that the over pressure of the expansion joing was due to a failed check valve that allowe the pressure from the pumps common discharge heater to back up through the injection pump to the inlet side of the pump where the expansion joint is located.Failure of an expansion joint on a section of pipe located in the filter/pump building.</t>
  </si>
  <si>
    <t>DCP Environmental was informed of a possible pipeline release on September 5th, 2017 around 8:00 am. DCP Pipeline group had been informed by the Landowner of a possible leak due to dead vegetation and strange soil staining. At the time of notification the DCP Pipeline group had identified that a 10 inch gathering line was in the vicinity of the land owner’s compliant area, but the pipeline was shut-in and holding pressure after 48 hours. However, it was determined that the pipeline would be excavated and inspected, at that time the line was fully isolated and depressurized. The pipeline excavation team began excavation of the pipeline on September 11th, 2017. A DCP representative as well as a third party contractor were onsite during the excavation, during which time soil contamination was discovered. During excavation on September 12th, 2017 a small hole was discovered on the 10 inch pipeline; initial investigation suspects the cause of the hole as internal corrosion.</t>
  </si>
  <si>
    <t>The K35 CDP water line failed a scheduled pressure test. The line was pigged, filled with gas and approximate release point was identified through the use of the FLIR camera. The area was excavated and samples were collect. Preliminary data indicates a release occurred. The pipeline has been isolated and was removed from service on the date of pressure testing. Investigation is ongoing.</t>
  </si>
  <si>
    <t>PDC discovered a reportable historic release from a production line under the separator on the Lofland 44-22 during abandonment activities. Current recovery efforts are mitigating impacts.</t>
  </si>
  <si>
    <t>On September 12, 2017 historic impacts were discovered beneath the separator during plug and abandonment activities. Impacts found on the Lofland 44-22 during abandonment were not from active PDC production equipment and were historic in nature.</t>
  </si>
  <si>
    <t>The DAKLAK flowline ruptured and released between 1 and 5 bbls of oil to the ground. The line and associated wells have been shut-in and roustabout crews have been mobilized. The line will be exposed, repaired, and successfully pressure tested prior to being put back in service. All of the impacted soil will be removed and soil samples will be submitted for laboratory analysis.</t>
  </si>
  <si>
    <t>During operations an unintentional release at the Land L Partnership 22-8 tank battery was identified.  A line running from the separator to the tanks developed a leak.  The line has been taken out of service.  Remediation of impacted media will be scheduled.</t>
  </si>
  <si>
    <t>During operations an unintentional release occurred at the Spike State GWS CC30-07 flowline.  The location has been shut in and excavation of impacted soil has been initiated.</t>
  </si>
  <si>
    <t xml:space="preserve">Flowline release was due to corrosion from outside in. </t>
  </si>
  <si>
    <t>During operations a corrosive hole was discovered in the produced water line.  The location is shut in and an excavation to remove impacted media is underway.</t>
  </si>
  <si>
    <t>During maintenance activities the produced water line running from one of the separators to the produced water vessel developed internal corrosive holes along the line.  The line was capped on both ends and abandoned.  The new line is comingled into a trunk line leading to the produced water vessels.</t>
  </si>
  <si>
    <t>On Wednesday September 20, 2017 we had a release of 682 bbls produced water from process piping and no visible oil.  648 bbls of fluid were recovered.  The line was isolated and will be repaired.  The cleanup process is complete and the area will be water washed.  Samples will be taken to ensure compliance with table 910.1</t>
  </si>
  <si>
    <t xml:space="preserve">On Wednesday September 20, 2017 we had a release of 682 bbls produced water from process piping at the carney 32-34.  We recovered 648 bbls via vac trucks.  The release occurred due to internal corrosion.  The line was isolated and repaired in order to prevent a release from the    </t>
  </si>
  <si>
    <t>On Wednesday September 20, 2017 we had a release of 41 bbls produced water and no visible oil from process piping.  10  bbls total fluid was recovered.  The line was isolated and will be repaired.  The cleanup process is complete and the area will be waterwashed.  Sampleas will be taken to ensure compliance with table 910.1</t>
  </si>
  <si>
    <t xml:space="preserve">On Wednesday September 20, 2017 we had a release of 41 bbls produced water from process piping at the Fee 40.  We recovered 10 bbls via vac truck.  </t>
  </si>
  <si>
    <t>BAYSWATER EXPLORATION &amp; PRODUCTION LLC</t>
  </si>
  <si>
    <t>A flowline from the Meyring 13-27 has encountered a breach.  We are speculating that the rupture in the line was caused by the corn cutting equipment, or may have provided a way to get to surface when it went over the flowline.  The flowline was closed on both ends, and has a capacity of 8 bbls in the line.  It is estimated that 2-3 bbls was released from the line and traveled down a few of the cord row trenches.  Berms are being built on either side of the traveld oil, which has now soaked into the shallow surface ground.  Booms  and absorbent pads will be placed down the corn trenches until line locates can be called in.</t>
  </si>
  <si>
    <t>The preliminary reported cause of failure as being the farm equipment driving over the line appears to have been incorrect subsequent to the evidence observed by the excavation. The line was buried at least 4 feet below surface, so farm equipment driving on surface should have had no impact on this line. At this point the line appears to have failed within the creek liner due to external corrosion. To date that is the only known line leak as evidenced by the surfacing of produced fluids on both East and West sides of the creek liner. It is believed that the corn cutting equipment merely aided in identifying the leak when it became bogged in the leak area where fluid came to surface. Inspection of the line pulled from inside the liner indicates that the 13-27 line had an insufficient post weld wrapping process done on this section of the line at initial installation. Currently the 13-27 flowline is in the process of being pressure tested. Until flowline integrity testing is complete, it is not definitively known if other corrosion has taken place alone the line. What is known is that the line was tested as part of the NTO and held pressure of ~700 psi this past June. It is not believed we are at a point of completely assessing mitigation requirements. If and when integrity testing is complete, the line will be tied back in to the battery and have a known integrity as of that point in time and will be tested annually as required to insure pressure integrity is maintained.</t>
  </si>
  <si>
    <t>Historical contamination was discovered during the excavation of KPK's Facility #8 consolidated gas line. The excavation was being done in order to repair a return line detected leak. The line has been shut-in for the repair process and will remain shut-in during the removal of contaminated soil.</t>
  </si>
  <si>
    <t>BERRY PETROLEUM COMPANY LLC</t>
  </si>
  <si>
    <t>During monthly test, dump line failed releasing a small amount, less than one barrel of produced.  The line was excavated and the line was repaired.  Excavated material is stockpiled on liner and has been tested to 910-1 standards.  Dispostion of spoil is pending lab analysis.</t>
  </si>
  <si>
    <t>2" dump line apparently weakened by the corrosive nature of produced water failed during monthly pressure test.</t>
  </si>
  <si>
    <t>During water pumping operations, pumpers noticed small dripping of produced water inside a valve can on the pipeline right of way 150 yards north of the K15 696 pad.  Operations were immediately stopped and Berry's production foreman was notified.  Berry's contractor excavated around the valve can, removed it, and excavated around the valve and 8" steel water pipeline and found a very small hole in the bottom of the pipe.  There was very little evidence of wet soil.  The pipe was cut out and new pipe was welded in its place.  The pipeline was tested to 150psi for 1 hour with no leaking.  Valve can was reset and the pipe was backfilled.</t>
  </si>
  <si>
    <t>Approximately 9 bbls of produced water was released inside of a lined containment at the Razor 12F due to a production line leaking at the threads headed into the tank. The line was shut in and liquids were all contained inside of a lined berm. Free liquids were vac trucked and impacted pea gravel will be placed inside of a lined containment for offsite disposal. Upon removal of the pea gravel, the liner will be inspected for integrity.</t>
  </si>
  <si>
    <t xml:space="preserve">Approximately 9 bbls of produced water was released inside of a lined containment at the Razor 12F due to a production line leaking at the threads headed into the tank. </t>
  </si>
  <si>
    <t>CATAMOUNT ENERGY PARTNERS LLC</t>
  </si>
  <si>
    <t>PRODUCED WATER STORAGE TANK OVERFLOWED AFTER EQUIPMENT FAILURE.  SPILL STARTED SOMETIME THIS MORNING (FRIDAY OCT 6) AND WAS DISCOVERED AND STOPPED AT 1330 HRS THIS AFTERNOON WITH VALVE SHUT.  140 BBLS OF PRODUCED FRUITLAND COAL WATER WAS REMOVED FROM INSIDE TANK BERM AND APPROXIIMATELY 15 BBLS BREACHED BERM.  SPILLED FLUID WAS CONTAINED ON AND REMOVED FROM WELL PAD VIA VAC TRUCKS.  LA PLATA OEM WAS NOTIFIED AS WAS SURFACE OWNER PHIL &amp; KIM FARRINGTON.</t>
  </si>
  <si>
    <t>Waste water can be removed by either truck hauling or producing directly into a field wide water gathering line.  During Catamount's operation of the well (starting April 28th) water disposal has been by truck hauling.  Waste water disposal was recently switched back to pipeline transport but an increase in disposal line pressure and missing check valve caused the water line to back up and overflow the water storage tank.  Catamount originally blamed equipment failure as part of cause which is now understood to be almost entirely on human error as follows: (1) Design error - no check valve on separator's water dump line which produces directly into the water disposal line (see attachment - need check above LOTO valve). (2) Failure to understand the effect of water line pressure increases on existing facilities and necessary valve positioning when flow is directed from tank storage for truck disposal to direct feed into the water line (see attachment - valve to tank riser should be shut when utilizing water line for disposal.  (3)  Design failure - equipment redundancy needed to prevent backflow from water line to tank.  Do not rely on check valve only to prevent backflow from water line.  Utilize check valve and ball valve.  (4)  Failure to correctly connect the dots when measuring anomolous tank/production volume readings.  Elevated water rate as measured by tank strap should have indicated the possibility of a water line backflow (see attachment).</t>
  </si>
  <si>
    <t>Wet area was noted on the ground at the 797-06-07 pad location. source of fluids was determined to be a line leak.Line(s) were shut off to prevent any additional release of fluids. Approximately 1 bbl was noted. Fluid accumulation on surface was minimal, most evaporated rapidly. See attached photos. Sub surface line will be excavated on October 11, 2017.</t>
  </si>
  <si>
    <t>Low pressure flowline developed a leak as a result of corrosion to the pipe.</t>
  </si>
  <si>
    <t>DIAMOND OPERATING, INC.</t>
  </si>
  <si>
    <t>The Gulley well was down due to a tubing leak.  When driving down the lease road to check on the the rig that moved on to the well, the pumper noticed the area of the flowline leak.  Although a light rain had fallen and the ground was wet, it appeared the area of the leak covered 30' x 70'.  The fluid is mostly water with a slight oil cut. A crew has been called and should be on site to repair the flowline leak today.  When the soil drys up, any oil-impacted soil will be removed and taken to disposal.  A soil sample from the location of the leak will be collected and analyzed for TPH-GRO, TPH-DRO, pH, EC and SAR and submitted to the COGCC.</t>
  </si>
  <si>
    <t>A small split in the 3" poly pipe caused the leak (see attached photo).</t>
  </si>
  <si>
    <t>When release was discovered the flow line was shut in. Site analysis underway.</t>
  </si>
  <si>
    <t>A flowline leak on the Plover/Goshawk line surfaced and flowed on the gravel access road between the wells.  Upon discovery the line was immediately shut in and a vac truck called to remove fluid on the surface.  Flowline repair and removal of impacted soil will likely occur later this week and will be documented in a Supplemental Form 19.</t>
  </si>
  <si>
    <t>The root cause of the flowline release was internal corrosion of the steel line, which is buried approximately 6 feet below ground surface.</t>
  </si>
  <si>
    <t>During operations at the Farr 2 location a release was detected along the flowline.  The location was shut in and a site assessment was conducted.</t>
  </si>
  <si>
    <t>PDC discovered a reportable release outside of secondary containment on the Wiedeman 11, 12, 21, 22-21U. Upon discovery, the location was immediately shut in and recovery efforts began mitigating impacts.</t>
  </si>
  <si>
    <t>We had a spill that was found yesterday along a lease road and appears to be the gathering line is just below the Takamatsu 33-10 well site (API# 05-071009413). Water was found coming out of the ground near an isolation valve on the gathering line. The produced water ran down the road  about 700’ were it entered a drainage that was considered Waters of the State with live water. It is estimated at this time that 100bbls to 500bbls of produced water were spilled. The operator began to isolate the leak upon discovery a plans for repairs are in the works. This water normally goes to surface discharge and would have discharged in the same drainage  about 5000’ below the spill at CDPHE permitted outfall #096. A call was made to the CDPHE spill hotline and surface water samples of the produced water spill and surface water were collected.</t>
  </si>
  <si>
    <t>The root cause was determined as mechanical failure due to installation or design</t>
  </si>
  <si>
    <t>A t-fitting on a separator dumpline failed and released approximately 10 bbls of produced water to the ground beneath the separator containment liner. The water leg was exposed and the fitting was replaced. The water leg will successfully pass pressure testing prior to being put back in service. The release was not initially reported because the release volume was unknown. Upon excavation and field screening the volume was determined to be above the COGCC reportable release threshold and immediately reported. Soil samples will be collected and submitted for laboratory analysis. Results will be reported on a subsequent Form 19.</t>
  </si>
  <si>
    <t>A t-fitting on a separator dumpline washed out due to produced sand.</t>
  </si>
  <si>
    <t>While performing annual flowline testing.  Crews working on flowline identified leak.  Upon further investigation and excavating affected area, contaminated soil was found.  This location was recently acquired by BBC earlier in March 2017.  Extent of soil impact is under investigation.  Contained soil is being removed and soil will be tested to verify compliance with Table 910 standards.</t>
  </si>
  <si>
    <t>Leak formed in produced water dump line causing a produced water spill.  Leak occured at an elbow and internal erosion due to sand carryover from separator is initially believed to be the cause.  The failed tee has been removed and sent for laboratory analysis.    Contaminated soil will be removed of and disposed in local landfill.  Soil samples to verify Table 910 Compliance will be collected before backfilling excavation.</t>
  </si>
  <si>
    <t xml:space="preserve">Leak occured at an elbow in dump line.  Internal erosion due to sand carryover from separator was found to be the cause.  Root cause determined to be build up of sand in the separator due to not leaving sand cans in place long enough during flowback.  </t>
  </si>
  <si>
    <t>On October 26, at 2:17 pm, a KPK employee drove past the flowline release area and detected the presence of hydrocarbon odor. The area along Weld County Road 15 was inspected and oil staining was observed on both sides of the road. All wells associated with consolidation line were shut-in to prevent further release of oil.</t>
  </si>
  <si>
    <t>Firecracker consolidation line failed do to unknown reasons. Excavation was be performed to expose the flowline's point of failure.</t>
  </si>
  <si>
    <t>While deep ripping an agricultural field, a third-party equipment operator struck a Kerr-McGee gathering line. The strike caused the line to rupture, releasing less than one (1) barrel of condensate. The release footprint includes the Brighton Irrigation Ditch. On October 26, 2017, four surface water samples were collected from the irrigation ditch for laboratory analysis of BTEX. The laboratory analytical results for the surface water samples were compared to the COGCC Table 910-1 allowable levels for BTEX in groundwater. All four surface water samples were in compliance with COGCC allowable levels for BTEX in groundwater. Remediation activities are ongoing. The excavation details and analytical results will be summarized in a supplemental report. The topographic Site Location Map showing the geographic setting of the release is provided as Figure 1. The surface water sample analytical results are summarized in Table 1, and the laboratory analytical report is attached.</t>
  </si>
  <si>
    <t xml:space="preserve">While deep ripping an agricultural field, a third-party equipment operator struck a Kerr-McGee gathering line. The strike caused the line to rupture, releasing less than one (1) barrel of condensate. The Brighton Irrigation Ditch is within the release area. </t>
  </si>
  <si>
    <t>COMPLETE ENERGY SERVICES INC</t>
  </si>
  <si>
    <t>The spill occurred from a ruptured pipe inside containment at the facility.  We estimate 865 BBLs of fluid was spilled.  800 BBLs stayed inside containment and was recovered and 65 BBLs splashed outside of containment and 5 BBLs were recovered.  The spill was stopped by isolation valves.  The crew is currently cleaning up the site and removing any contamented soil and oil sludge.</t>
  </si>
  <si>
    <t>A low pressure pipe that interconnects the tank battery to the downhole pump failed.  It appears that a check valve failed and caused a sudden pressure spike in the pipe and it broke.  See Root Cause attachment.</t>
  </si>
  <si>
    <t>On October 28, 2017, approximately 15 barrels of treated produced water were released outside of containment when above ground piping associated with produced water treatement equipment failed at the KMG 19-3i facility. Soil excavation activities are ongoing and will be summarized in a forthcoming Supplemental Form 19 Spill/Release Report. A topographic Site Location Map showing the geographic setting of the release is provided as Figure 1.</t>
  </si>
  <si>
    <t>During operations, a hose came loose from a barbed fitting and treated produced water was released outside of secondary containment. It was determined that the fitting had become loose over time.</t>
  </si>
  <si>
    <t>Spill of 82.2 bbl injection water from a lateral approximately 180' west of MB Larson B1 injection well from a 3" cement lined pipe was discovered at about 3:45 am MST 10/28/17.  Well was shut in at about 3:50 am MST 10/28/17.</t>
  </si>
  <si>
    <t>During pumping operations, operators noticed evidence of produced water inside a high point valve can on a remote area of the water pipeline.  The valve can was removed and the piping was inspected revealing two small pinholes on the high point vent piping that allowed a small amount of produced water to leak inside the valve can during pumping operations.  Soil was excavated around and below the valve can to solid rock.  A small amount of contaminated soil was segregated and will be removed to an approved disposal facility.  Soil samples will be taken and analyzed in the bottom and sides of the excavated area.  The piping assembly inside the valve can will be replaced with new coated material to prevent leaks in the future.</t>
  </si>
  <si>
    <t>Corrosion to fitting on high point vent on water pipe line.</t>
  </si>
  <si>
    <t>We had a spill that was found yesterday by a lease operator on the Vander 21-30 lease road(API# 05-071-09489). It appears to be a break in the gathering line and was isolated upon discovery. It is estimated that 2bbls of produced water were spilled with no State Waters involved.  The spill ran down the edge of the lease road for a short distance to the east and left the road were and ended in a meadow. Repairs and investigation will follow.</t>
  </si>
  <si>
    <t xml:space="preserve">The root cause was determined as mechanical failure due to installation. The leak occurred at a fuse joint. </t>
  </si>
  <si>
    <t>Duing maintenance operations an unintentional release was discovered near the separator from the oil and produced water lines at the State C14-36 tank battery.  Excavation of impacted soil is underway.</t>
  </si>
  <si>
    <t>During maintenance activities impacted soil was dicovered around an abandoned produced water line.</t>
  </si>
  <si>
    <t>During a routine site visit, a lease operator observed gas coming from beneath the pad surface near the separator units.  The operator began closing separator inlet valves until the gas stopped flowing out of the ground.  Delineation of impacts is currently underway.</t>
  </si>
  <si>
    <t>On October 23, 2017, oil was discovered at a header. All wells associated with consolidation line were shut-in to prevent further release of oil. The release was discovered by a neighbor and reported to 911. KPK was notified and immediately a vacuum truck was deployed to remove all standing fluid and soil.</t>
  </si>
  <si>
    <t>The cause of the failure is unknown, but it is estimated to have been a result of a water freexe in the valve.</t>
  </si>
  <si>
    <t>During plugging and abandonment of the Goza 1 location, a release was discovered on the produced water line running from the separator to the production tanks.</t>
  </si>
  <si>
    <t>The produced water vessel overflowed due to a faulty microswitch on the oil line running from the separator to the tanks at the Stockley C15-79HN.  The location is shut in and excavation of impacts is underway.</t>
  </si>
  <si>
    <t>Leak on a main water gathering line estimated to be between 15-20 BBLS. The segment has been isloated and the pipeline has been evacuated. The location needs to dry out before exposing the lines to identify the failure. Pictures of the location are attached.</t>
  </si>
  <si>
    <t>It appears the poly pipe had been kinked during installation. The islolation valves were shut to isolate the water. The kinked pipe was cut out and replaced with a new piece of poly using electra fuse fittings. The size of the affected area is approx 70' x 63'. 4 soil samples have been taken from the affected area and 1 background sample. Soil Analyses will be submitted on a supplemental form 19 and we will reclaim based on the recommendations supplied with the analyses.</t>
  </si>
  <si>
    <t>Friday November 3, 2017 at approximatley 3:44am low pressure injection alarms on the DRA south line went off, notifying the night CO2 plant operators that there was a potential leak in the line, who immediatley called out field operators to shut in the pipe.  Approximately 69.8BBLs of injection water containing no oil was released.  Approximately 51BBLS were recovered.  The area is being water washed and soil samples will be taken to ensure compliance with table 910-1 standards.</t>
  </si>
  <si>
    <t>DCP Environmental was informed by DCP Pipeline group of a possible pipeline release on November 3rd, 2017 around 10:00 am. At the time of notification the DCP pipeline group had identified that a 3 inch gathering line could have developed a leak, there was no visible staining on the surface to indicate soil contamination; however, an area of dead vegetation was observed. At this time the DCP Pipeline group has not determined a course of action for the pipeline, but it would be preferred to abandon the pipeline in place. The pipeline has been isolated and blowdown, and until a determination of the pipeline will be put back in service the pipeline will remain out of service. A DCP Environmental Group representative as well as a third party contractor will be conducting further investigation of the site to determine the extent of soil contamination and develop a remediation plan.</t>
  </si>
  <si>
    <t>While removing the flowline at the Abbett Leonard GU #1 facility, historical petroleum hydrocarbon impacts were encountered. The volume of the release is unknown. Groundwater was encountered in the excavation at approximately 3 feet below ground surface. On November 3, 2017, groundwater sample GW01 was collected from the excavation and submitted for BTEX analysis. Laboratory analytical results indicated sample GW01 exceeded the COGCC Table 910-1 allowable level for benzene at 8.92 µg/L. Soil excavation activities are ongoing and will be summarized in a forthcoming Supplemental Form 19 Spill/Release Report. The topographic Site Location Map showing the geographic setting of the release is provided as Figure 1. The excavation soil and groundwater analytical results are summarized in Tables 1 and 2, respectively. The laboratory analytical reports are attached.</t>
  </si>
  <si>
    <t>While removing the flowline at the Abbett Leonard GU #1 facility, historical petroleum hydrocarbon impacts were encountered. The volume of the release is unknown.</t>
  </si>
  <si>
    <t>DCP Environmental was informed by DCP Pipeline group of a possible pipeline release on November 8th, 2017 around 11:00 am. At the time of notification the DCP pipeline group had identified that a 4 inch gathering line could have developed a leak, there was no visible staining on the surface to indicate soil contamination; however, an area of dead vegetation was observed. The pipeline has been isolated and blowdown, and until the pipeline has been repaired will be put back in service. DCP Pipeline group has scheduled the pipeline to be excavated and repaired beginning on 11-9-2017. A DCP Environmental Group representative as well as a third party contractor will be conducting further investigation of the site during excavation and pipeline repair to determine the extent of soil contamination and develop a remediation plan as needed.</t>
  </si>
  <si>
    <t>During a routine pipeline integrity management test, the pipeline failed.  The line was taken out of service.  The investigation of the pipe failure and assessment of impacts is currently underway.</t>
  </si>
  <si>
    <t>Oil and condensate were discovered in the protective casing around the 38-0000-5139-8” gathering line while performing a routine inspection. Excavation activities to remove impacted soils have been initiated. Soil excavation activities are ongoing and will be summarized in a forthcoming Supplemental Form 19 Spill/Release Report. A topographic Site Location Map showing the geographic setting of the release is provided as Figure 1.</t>
  </si>
  <si>
    <t>Oil and condensate were discovered in the protective casing around the 38-0000-5139-8” gathering line while performing a routine inspection. Excavation activities to remove impacted soils have been initiated.</t>
  </si>
  <si>
    <t>During operations a flowline release was discovered.  The location was shut in and an excavation to remove impacted media was scheduled.</t>
  </si>
  <si>
    <t>During a routine site visit, one of our technicians observed gas coming out of the pad surface between the wellheads and separators.  The lease operator and production foreman were immediately notified.  Once they arrived on site, they began pressure testing all flowlines between the wellheads and separators.  Once they found the flowline that was leaking, it was immediatley shut in.  Assessment of impacted material is currently underway.  All impacted soil and/or groundwater is being removed from the ground.</t>
  </si>
  <si>
    <t xml:space="preserve">Please see attached documentation for third party pipe failure analysis.  </t>
  </si>
  <si>
    <t>A 6" to 3" reducing Tee got a small crack in it where it transitions down.  The 3" line coming into the 6" line was installed at and angle rather than straight, which put stress on the Tee.  The 12" gas line above the 6" water line may have settled also putting additional weight on the Tee. The wells that feed into the 6" line were shut in stopping the flow of water.  A water truck was brought in and sucked the pressure of the line and stood by will the line was cut and repaired.  The line was back filled and put in service.</t>
  </si>
  <si>
    <t>Settling of the line and fatigue on the Tee from the way the line was installed .  This put pressure on the reducing area that caused the crack.</t>
  </si>
  <si>
    <t>We had a spill that was found and reported to us from a landowner on the Sierra 43-29 TR gathering line. It is on a pipeline only ROW that it not considered a lease road. The leak was isolated upon discovery and is estimated at this time that 3bbls to 5bbls of produced water was spilled with no State Waters involved. Plans for repairs and investigation are to follow.</t>
  </si>
  <si>
    <t>The Root Cause was determined as Human error due to the lack of communication to the vendor that was performing the work.</t>
  </si>
  <si>
    <t>DCP Environmental was informed by DCP Pipeline group of a pipeline release on November 28th, 2017 around 4:00 pm. At the time of notification the DCP pipeline group had identified that a 3 inch gathering line had been hit by a third party construction crew, resulting in natural gas and condensate being released from the pipeline. The pipeline has been isolated and blowdown, and until the pipeline has been repaired will remain out of service. DCP Pipeline group has scheduled the pipeline to be excavated and repaired beginning on 12-1-2017. A DCP Environmental Group representative as well as a third party contractor will be conducting further investigation of the site during excavation and pipeline repair to determine the extent of soil contamination and develop a remediation plan as needed.</t>
  </si>
  <si>
    <t xml:space="preserve">A third party contractor unassociated with DCP Midstream (DCP) or its operations struck a DCP 4-Inch gathering pipeline while using a road grader during a nearby road expansion of County Road 47. The third party contractor was outside of their specified limits from the Colorado 811 Utility Locate information when they struck the pipeline. The location of the pipeline where the line strike occurred was not marked because it was outside of the parameters set within the Colorado 811 Utility locate ticket completed by the third party contractor. DCP is unaware of the reason that the third party contractor was completing road grading operations outside of the Utility Locate parameters and is also unaware of the reason that grading operations were being completed to the depth of the gathering pipeline (approximately 4 feet below ground surface).    </t>
  </si>
  <si>
    <t>Subsequent to being plugged and abandoned historical impacts were discovered on the flowline of the McIntyre 34-16 location.  Remediation of impacted soil has been tentatively scheduled for December 5, 2017.  A third party environmental consultant will be on location to guide the excavation and submit samples of impacted media to a certified laboratory under proper chain of custody.</t>
  </si>
  <si>
    <t>Subsequent to plugging and abandoning the location an unintentional release was discovered at the flowline.</t>
  </si>
  <si>
    <t>During a routine visit at the C23-697 pad location (COGCC Location ID 335512), a lease operator noticed vapors coming out of the ground near the wellhead of the Puckett 31B-23 well.  Production through the flowline was terminated.  Impacted soil is currently being removed and impacts are being delineated.</t>
  </si>
  <si>
    <t xml:space="preserve">Please see attached third-party report for Root Cause information.  </t>
  </si>
  <si>
    <t>We had a spill that was found yesterday 12/5/17 at around 3:15PM by a Lease Operator on the Silva 22-6V well site(API# 05-071-08143). He reported water bubbling out of the ground next to the well head. The leak was isolated upon discovery. It is estimated at this time that 10bbls of produced water were spilled. All of the water remained on location ending in storm water controls on the location. A drip tuck was able to recover 5bbls of the spilled water. No Sate Waters were involved. Plans for repairs and investigation are in the works.</t>
  </si>
  <si>
    <t>The root cause was determined as mechanical failure due to inadequate installation.</t>
  </si>
  <si>
    <t>CONTAMINATION NOTICE DURING ABANDONING OF FLOW LINE. THIS APPEARS TO BE FROM A WELL PLUGGRD BY A PAST OPERATOR.</t>
  </si>
  <si>
    <t>A contract employee discovered produced water flowing out of valve-set can near the TR 1-23 pad.  The temporary flowback line parted at the connection at the valve-set can releasing and estimated 60-80 bbls of produced water onto the ground surface.  The contractor used an excavator to divert the water flow into a nearby storm water sediment basin, and to install check dams in a barrow ditch to contain the spill and minimize the amount of area impacted.  Another contractor shut off water in the flowback line to stop the source of water.  A vac-truck was called to the scene to clean up any free liquids in and around the valve set can.  On-site heavy equipment was used to scrape up soils on the road, barrow ditch, and around the valve set can.  Impacted soils are being characterized for off-site disposal.  Due to frozen soil conditions, most of the water remained on the ground surface and did not soak into the soils, enabling an efficient clean up of the road and valve set.</t>
  </si>
  <si>
    <t xml:space="preserve">The spill was caused by equipment failure. A temporary flowback line parted at the connection at the valve-set can releasing produced water onto the ground surface. The contractor onsite used an excavator to divert the water flow into a nearby stormwater sediment basin, and to install check dams in a barrow ditch to contain the spill and minimize the amount of area impacted. Another contractor shut off water in the flowback line to stop the source of water. A vac-truck was called to the scene to clean up any free liquids in and around the valve set. On-site heavy equipment was used to scrape up soils on the road, barrow ditch, and around the valve set can.  Due to frozen soil conditions, most of the water remained on the ground surface and did not soak into the soils, enabling an efficient clean-up of the road and valve set. Absorbent material was placed onto the impacted soils that ran off the hillside and 3 series of booms/waddles were installed downgradient of the spill area. Field screen readings were collected from various locations within the spill area and confirmation samples were collected from five locations. All results were below COGCC Table 910-1 standards. Soils were were offsite and staged until disposal or treatment can be evaluated. </t>
  </si>
  <si>
    <t>During maintenance operations at the Northrup C8-73 location, an unintentional release was discovered from the produced water line running from the separator to the tanks.  The location is shut in and soil impacts are being excavated.</t>
  </si>
  <si>
    <t>At approximately 3:00AM on December 22nd, a control valve on the J25 CDP location eroded and released approximately 50 barrels of produced water to the pad surface.  When the spill was identified, the produced water pipeline was isolated to stop the flow of fluid exiting the eroded control valve.  Assessment of impacted material will be conducted.</t>
  </si>
  <si>
    <t>The valve failed due to erosion from sand inside the separator unit.</t>
  </si>
  <si>
    <t>We had a spill that was found yesterday 12/26/17 by a Lease Operator on the Gremlin 23-35 well site (API# 05-071-09769). The operator reported a 1inch valve at the Meter House had frozen and broke spilling produced water on the location. The operator isolated the leak upon discovery and is estimated at this time that 2bbls of produced water were spilled. All of the water remained on location around the Meter House with no State Waters involved. A call was made to the Land Owner around 1PM today. Repairs and investigation will follow.</t>
  </si>
  <si>
    <t>Human error due to inadequate communication was determined as root cause.</t>
  </si>
  <si>
    <t>DCP Environmental was informed by DCP Pipeline group of a possible pipeline release on December 27th, 2017 around 12:30 pm. At the time of notification the DCP pipeline group had identified that a drip and associated pipeline could have developed a leak. There was no visible staining on the surface to indicate soil contamination; however, a third party hydrovac company had discovered possible hydrocarbon containing soil near the DCP drip location while performing hydrovacing activities. The drip and associated pipeline had been isolated and blowdown, and until repairs have been made the location will remain out of service. DCP Pipeline group is currently investigating the need of the drip location and evaluating if the location and associated pipeline can be removed from service. A DCP Environmental Group representative as well as a third party contractor will be conducting further investigation of the site to determine the extent of soil contamination and develop a remediation plan.</t>
  </si>
  <si>
    <t xml:space="preserve">Replaced steel portion of line with fiber glass which is impervious to corrossion. </t>
  </si>
  <si>
    <t>The section of flowline was repaired and pressure tested prior to returning to service.</t>
  </si>
  <si>
    <t>Evaluation of biocide programs with improvements made when deficiencies are identified.  BBC will continue annual inspections and testing.  Flowlines, maintenance and repair will be completed as needed.</t>
  </si>
  <si>
    <t xml:space="preserve">The failed flowlines will be removed from the location and replaced with new properly functioning flowlines. </t>
  </si>
  <si>
    <t>The Y-strainer was removed and replaced with blank piping. Other plant tank batteries will be inspected to see if similar conditions exist.</t>
  </si>
  <si>
    <t>A replacement section of pipe was installed. Prior to recommission, the line was nitrogen packed and passed a pressure test. The excavation area was returned to its pre-release grade.</t>
  </si>
  <si>
    <t>All flow lines from the Tsuzuki 2 well to the associated Tank Battery have been removed. Contaminated soil to be removed a disposed at a licensed facility and replaced with uncontaminated soil.  The below data will be supplied with another Form 19 after the contaminated soils have been removed and replaced.</t>
  </si>
  <si>
    <t xml:space="preserve">The flowline was repleaced and will be treated with with biocide and bacteria inhibitors during future operations.  The cathodic protection of the flowline was also verified and will be monitored. </t>
  </si>
  <si>
    <t>The section of pipe was replaced with new pipe.  BCEOC tests all flowlines annually to ensure the integrity of the lines.</t>
  </si>
  <si>
    <t>The section of line which developed the leak was cut and removed.  Foundation replaced approximately 6 feet of line to prevent such an occurence from happening again.</t>
  </si>
  <si>
    <t>Removal of the failed 90 degree poly fitting, a new fitting has been installed.</t>
  </si>
  <si>
    <t>Ongoing monitoring and testing of all dumplines will reduce the likelyhood of this occuring in the future.</t>
  </si>
  <si>
    <t>The section of pipe was replaced with new pipe. BCEOC tests all flowlines annually to ensure the integrity of the lines.</t>
  </si>
  <si>
    <t>The tracer wire was stubbed up near the culvert and is now visible to allow for proper locating. There will also be pipeline makers installed on both sides of the road to signify that the water line and gas line are on opposite sides of the road.</t>
  </si>
  <si>
    <t>The failed flowline, which initiated this project, has been replaced, and will be pressure tested along with other onsite flowlines to ensure system integrity.  The separator onsite was also checked for leaks and other issues while the site was shut-in for upgrades and remediation of the identified soil impacts.</t>
  </si>
  <si>
    <t>Section of pipe were the leak occured was removed and replaced with a new piece.</t>
  </si>
  <si>
    <t xml:space="preserve">Future projects will use hydrovac excavation techniques to ensure the fiberglass line is located prior to mechanical excavation to ensure the fiberglass line is not damaged.  </t>
  </si>
  <si>
    <t>The check valve was disassembled, inspected and cleaned and is once again functioning properly.  The inspection and cleaning of check valves has been added to BNN's regular maintenance schedule to minimize future reoccurences.The expansion joint has been replaced.</t>
  </si>
  <si>
    <t xml:space="preserve">The facility will be decommissioned and not replaced. </t>
  </si>
  <si>
    <t xml:space="preserve">The section of flowline was replaced with 40ft of schedule 80 pipe and tested the flow line for 20mins. @ 780lbs. </t>
  </si>
  <si>
    <t xml:space="preserve">Noble has implemented a chemical program to help deter internal corrosion and pressure test lines subsequent to being brought back into production.  </t>
  </si>
  <si>
    <t>The line was isolated and repaired in order to prevent a release from the site in the future.</t>
  </si>
  <si>
    <t>The line was isolated and repaired in order to prevent future releases from this site.</t>
  </si>
  <si>
    <t>We have removed both points of failed flowline, pressure tested the liner (shown to have good integrity), and have dug out each area. The flowlines will be seemed to new flowlines and pressure tested. The East Dig site is ready for sampling, while the West Dig site will continue to be cleaned and monitored throughout the weekend.  All further remediation work will be completed under Remediation Document number 401433998.</t>
  </si>
  <si>
    <t xml:space="preserve">The dump line was replaced with new pipe and treated with SuperCore chemical to retard the corrosive nature of the produced water.  Quarterly pressure tests will continue to take place. </t>
  </si>
  <si>
    <t>The valve has been replaced to prevent reoccurence.</t>
  </si>
  <si>
    <t>Semler well (and others) were taken off the water line disposal until Catamount can install necessary valving including redundant valving on  pressured lines.  On the Semler well this will require a check valve install on the water disposal line immediately adjoining the separator and a valve install on the water disposal side of the inlet tank manifold.  Additional procedures and training are necessary before switching a well from tank storage and disposal by trucking to pipeline disposal.  Appropriate internal notification should be provided for anomalous production readings/measurement for both revenue volumes (gas production and sales) and waste volumes (water production).</t>
  </si>
  <si>
    <t xml:space="preserve">This flowline has been shut in and is no longer being used. This flowline was pressured up and tested for 30 minutes to determine if any other leaks existed in the line. No loss of pressure occurred thus no other leaks are beleived to exist on this line. </t>
  </si>
  <si>
    <t>Operator will increase flowline pressure test from 50# to 75#.</t>
  </si>
  <si>
    <t>The Goshawk and Plover wells currently share a flowline to the tank battery.  Pending approval of the Forest Service/SHPO, which Foundation has not received to date, Foundation plans to isolate the flow lines in order to obtain better control and prevent incidents such as this from occuring in the future.</t>
  </si>
  <si>
    <t>Proper repairs were made to the line, the line was taped and covered with Ross coat for a protective coating. The line was also properly padded when it was backfilled to prevent from reoccurring.</t>
  </si>
  <si>
    <t>Bonanza Creek replaced the fitting with a new fitting.  Our engineers are reviewing the incident to see if produced sand volumes have decreased, which would reduce future erosion of the fitting.</t>
  </si>
  <si>
    <t xml:space="preserve">Ensure sand cans remain on line for a sufficient period of time during initial production.  Conduct periodic screening of separator to identify sand buildup.  </t>
  </si>
  <si>
    <t>The damaged section of flowline was be repaired. Repaired section of flowline was pressure tested prior to resuming operation.</t>
  </si>
  <si>
    <t>The damaged section of line was replaced. The section of line running through the agricultural field was buried at a deeper depth to ensure line integrity.</t>
  </si>
  <si>
    <t>We will now implement a check valve replacement program to change out the check valves after 1 year of service as a preventive measure.  We are also adding an extra support leg under the pipe near the break to reduce stress from fluid weight on the pipe.  See Root Cau</t>
  </si>
  <si>
    <t>This type of fitting was removed and replaced with permanent banded connections throughout the facility.  In addition, lighting was improved to allow for better equipment observation.</t>
  </si>
  <si>
    <t>High point vent piping was replaced with new piping.</t>
  </si>
  <si>
    <t>Proper repairs were made to the line and was inspected prior to backfilling. There is also plans to pressure test the line to assure repairs were made properly.</t>
  </si>
  <si>
    <t>The line was removed and impacted soil was excavated.  Confirmation soil samples were collected by Fremont Environmental and submitted to a certified laboratory for analysis.</t>
  </si>
  <si>
    <t>The valves will be replaced one the contamination has been removed</t>
  </si>
  <si>
    <t>The flowline was removed and the excavation was backfilled and restored to its pre-release grade.</t>
  </si>
  <si>
    <t>Site infrastructure will be repaired and tested for leaks.</t>
  </si>
  <si>
    <t xml:space="preserve">The failed potion of flowline was replaced.  </t>
  </si>
  <si>
    <t>Replaced the damaged Tee locating it, so there was not a curve on the 3" line putting pressure on the poly Tee.  Put some small blocking under the Tee to help with the settling issue.  Also put some blocking under the Tee going into the Gas line that is just above the water line.</t>
  </si>
  <si>
    <t>Additional pipeline markers will be added to the pipeline only ROW to make it more visible and help identify that the pipeline exists. There will also be an addition check list added to the P&amp;A process to help identify pipelines that deviate from lease roads.</t>
  </si>
  <si>
    <t xml:space="preserve">As this incident was caused by human error from a third party contractor not associated with DCP Midstream or its operations, DCP has not taken any specific preventative measures with regard to this line strike. DCP has reviewed the incident and has determined that the Colorado 811 utility locate information completed by the company which caused the line strike was inadequate and did not include their entire work area.  </t>
  </si>
  <si>
    <t>The flowline was cut and capped per COGCC rule 1103.  Noble pressure tests flowlines to determine integrity, per COGCC rule 1101.e.</t>
  </si>
  <si>
    <t xml:space="preserve">The failed piece of pipe was replaced.  Moving forward, our operations staff is mitigating future failures through the following:  1) Flowlines between the wellhead and separator on this location are being tested twice a month in order to monitor any future failures, 2) Continuous corrosion injection is being added where needed, and 3) Line diameter of lines between the wellhead and separator on future production pad locations will be increased from two inch to three inch.      </t>
  </si>
  <si>
    <t>The corrective action will be: the water line will be rerouted bypassing the meter house and the new pipe that will be installed will be upgraded from SDR 11 to SDR 7 and properly installed. The well will remain off until pipeline upgrade on location is complete.</t>
  </si>
  <si>
    <t xml:space="preserve">Contractors are instructed to increase inspections of equipment. </t>
  </si>
  <si>
    <t>The facility was immediately shut down when the spill was detected.  The valve has been removed and will be replaced.</t>
  </si>
  <si>
    <t>The isolation valve at the intersection was closed and will remain tagged out and closed until the pump is changed and the well is running. It will also be communicated to all Foreman and Lease operators at the next weekly meeting to isolate laterals to well sites that are not running to prevent other possible occurrences.</t>
  </si>
  <si>
    <t>LAS ANIMAS ARCH</t>
  </si>
  <si>
    <t>HUGOTON EMBAYMENT</t>
  </si>
  <si>
    <t xml:space="preserve">               </t>
  </si>
  <si>
    <t xml:space="preserve">   </t>
  </si>
  <si>
    <t xml:space="preserve">     </t>
  </si>
  <si>
    <t xml:space="preserve">LINCOLN        </t>
  </si>
  <si>
    <t>We had a spill the was found by a Lease Operator yesterday 1/2/2018 on the Jerry D 31-13 lease road (API# 05-071-06851). The operator reported a wet spot on the lease road and began to isolate the leak upon discovery. It is estimated that 3bbls of produced water were spilled with no State Waters involved. Plans for repairs are in the works.</t>
  </si>
  <si>
    <t>Leaking produced water dumpline from Anschutz State 5-62-26 SWNW separator to produced water tank.  Extent of soil impact still under investigation.  Initial cause thought to be internal corrosion at an elbow.  Leak identified, equipment shut in, hole dug to expose pipe and pipe under repair.  Contaminated soil will be removed and soil will be tested to verify compliance with Table 910 standards.</t>
  </si>
  <si>
    <t>Release of 167.59 bbl produced fluid from flowline riser.  All fluid stayed on location within secondary containment berm.  All fluids recovered via vac truck, and affected area water washed (wash fluid also fully recovered).</t>
  </si>
  <si>
    <t>A hammer union on a flowline riser attached to the Pronghorn K-5-8XRLNB wellhead worked loose and released approximately 2.34 bbls of oil. The release was contained to the well pad and remediation is underway.  The release was reported initially to the COGCC via email on 1/10/18.</t>
  </si>
  <si>
    <t>During pressure testing of a water transfer line a blowdown valve failed. Laramie staff on site noticed it at the time of failure. pressure testing was stopped and a water truck was dispatched to recover the fluid release. Precipitation was occring at the time of the release and some precip water was recovered along with the produced water. No fluids left the bermed area of the pad. All fluids released were recovered and disposed of.</t>
  </si>
  <si>
    <t>Injection alarms notified operators of a potential leak, to which operators were immediately dispatched, and found a flange leak on the edge of location next to injection well UP 78-21.  Operators immediately shut in the well, and call for a vaccume truck to collect all released free floating liquids.  2.2 BBLS of the 2.4BBLS were recovered, the area was water washed to remove residual salt concentrations, and the area will be tested to confirm compliance with Table 910-1 standards</t>
  </si>
  <si>
    <t>We had a spill that was that was reported to Pioneer. The spill is just below the Angus 22-21(API# 05-071-07242) well site along the main road on the Cimarron Gathering line. Crews began to isolate the leak immediately and appears a flush of water occurred at the initial line break and was just bubbling in the ground when the crew arrived. It is estimated at this time that 3bbls to 5bbls of produced water were spilled with no State Waters involved. The spill ran down the main road a short distance, through cattle guard were it ended in a meadow just off the road. Plans for repairs and investigation are to follow.</t>
  </si>
  <si>
    <t>DCP Environmental was informed by DCP Pipeline group of a possible pipeline release on January 10th, 2018 around 8:00 am. At the time of notification the DCP pipeline group had identified that a 6 inch gas gathering pipeline might have developed a leak. There was no visible staining on the surface to indicate soil contamination; however, vegetation around the pipeline was dead. The pipeline has been isolated and blowdown, and until repairs have been made the pipeline will remain out of service. A third party contract company is scheduled to begin excavation and repair of the pipeline on January 15th, 2018. A DCP Environmental Group representative as well as a third party contractor will be conducting site investigation during the pipeline excavation to determine the extent of soil contamination and develop a remediation plan as needed.</t>
  </si>
  <si>
    <t>DCP Environmental was informed by the CDPHE via NOAA of a possible pipeline release on January 19th, 2018 around 8:20 am. At the time of notification DCP Environmental informed the DCP pipeline group and an investigation at that location was performed. DCP Pipeline group identified that a 4 inch gas gathering pipeline might have developed a leak. There was no visible staining on the surface to indicate soil contamination; however, vegetation around the pipeline was dead. The pipeline has been isolated and blowdown, and until repairs have been made the pipeline will remain out of service. Line locates have been called in via 811 so site investigation and soil contamination can be delineated to determine the extent of soil contamination and develop a remediation plan as needed. It is expected that line locates will be cleared January 23rd, 2018; at such time investigations will begin at this location.</t>
  </si>
  <si>
    <t>Thge produced water dumpline on a separator failed releasing an unknown volume of produced water to the ground. The release occurred beneath the containment liner, but was contained to the well pad. BCEI is checking production records to determine the total volume released. Impacted soil excavation and line repairs will begin as soon as utility locates clear.</t>
  </si>
  <si>
    <t>We had a spill that was found yesterday 1/22/18 at around 3PM by a lease operator on the Lorencito 14-16-34-66 well site(API#05-071-06694). The operator reported a cracked valve at the well head resulting in a spill from the above ground gathering line at the well head. The leak was isolated upon discovery. The spill did leave location running to the south and west, it did enter a dry drainage that was considered waters of the state(un-named tributary of Lorencito Canyon) with no live water were it entered the drainage. It is estimated at this time that 13bbls of water were spilled with about an estimated 1bbls reaching Waters of the State. There is live water that is just below were the spill ended and was verified with  initial field readings that the water was not produced water. Samples were collected. This water would have discharged into Lorencito canyon about 1500’ from where the spill occurred at CDPHE permitted outfall #022 under permit #CO-004776. A call was made to the CDPHE</t>
  </si>
  <si>
    <t>During routine facility operation and maintenance activities, the Production Foreman observed an oil stain along the side of the concrete water vessel. The location was shut-in and pressure tests identified a failed oil dump line. Surface soils were field screened adjacent to the produced water tank and soil staining and hydrocarbon odor was observed. An investigation will be completed with conventional excavation to identify vertical and horizontal extent of soil impacts. Confirmation samples from the excavation will be submitted for laboratory analysis to demonstrate successful remediation.</t>
  </si>
  <si>
    <t>Soil impacts were discovered during removal of the separator and associated flow lines.</t>
  </si>
  <si>
    <t>At 10:01am MST on Thursday 1/25/18, a fiberglass pipe failed at a joint outside of secondary containment and before going into inlet gunbarrel tank.  ~100 bbl of produced water was released to the ground but fully contained on site.  Pipe was isolated once discovered to mitigate further release.  Pooled liquid was collected via vacuum truck and impacted soils are being excavated and disposed of.</t>
  </si>
  <si>
    <t>It appears that a valve on one of the hoses was not closed completely. Fluids were delivered to the hose but the closure/valve at the end may not have been closed correctly. 15 bbls of fluids were released, approximately 1.5 bbls ran down a small incline to a corner of the location. Spill was cleaned up using vac trucks and pump almost immediately. The fluids recovered included melted snow and mud.</t>
  </si>
  <si>
    <t>The produced water line developed a leak beneath the separator.  Excavation of impacted soil and laboratory confirmation soil sampling by a third party environmental consultant has been completed.</t>
  </si>
  <si>
    <t>When leak was discovered, operators were dispatched to the area immidately to shut in the lateral line, and vac trucks were called to suck up all free floating liquids.  Area was water washed to recover remaining residual salt concentrations from produced water impacts.</t>
  </si>
  <si>
    <t>Historical contamination was discovered during the excavation of KPK's Facility #7 consolidated line. The excavation was being done in order to repair a detected leak that was discovered by the land owner. The consolidated line has been shut-in for the repair process and will remain shut-in during the removal of contaminated soil.</t>
  </si>
  <si>
    <t>An isolation valve continued to leak after being closed.  Overnight, the faulty valve allowed clean, treated water (for reuse) to overflow at a transfer pump and from the temporary containment structure.  The water collected in several low spots near the transfer pump.  The spill was discovered early this morning (1/30/18).  TEP and contractor personnel identified the source of the leak and placed an end-cap on the faulty valve which stopped the leak.  Vac trucks were used to clean up any standing water.  Composite soil samples were collected and field-screened for TPH.  The field data indicate the water had a very low hydrocarbon content.  Verification soil samples are being collected for lab analysis to confirm that COGCC cleanup standards were not exceeded.  KenGro absorbent material ws placed on wet soils after standing water was recovered.  Faulty valve will be replaced and the process for winterizing pumps and associated equipment will be corrected to prevent future incidents.</t>
  </si>
  <si>
    <t>Upon discovery main trunk line was shut in immediately.  Vac trucks were called for, and all free liquids were recovered.</t>
  </si>
  <si>
    <t>We had a spill that was found today by a third party contractor on the Horsetooth 12-3 well site (API# 05-071-06585). A Lease Operator was dispatched and found an underground produced water leak next to wellhead. It appears to be a break in the produced water gathering line. The leak was isolated upon discovery and is estimated at this time that 2bbls of produced water were spilled, most of the water remained on location some water did run off location about 30’ onto ROW at the entrance of the location. No State Waters were involved. Repairs and investigation are to follow.</t>
  </si>
  <si>
    <t>Approximately 15 bbls of produced water was released at the Razor 25B facility from a 4" buried flowline due to a hole. The line has been isolated, exposed, and free liquids have been recovered. This section of the line will be removed and replaced, and evaluated to determine the cause of the hole.</t>
  </si>
  <si>
    <t>Leaking crude oil flowline from Anschutz Equus Farms 4-62-9 CW2 to Anschutz Equus Farms 4-62-9 Production facility.  Extent of soil impact still under investigation.  Initial cause of leak is still under investigation.  Contaminated soil will be removed and soil will be tested to verify compliance with Table 910 standards.</t>
  </si>
  <si>
    <t>Discovered vegetation kill while on location preparing for MIT.</t>
  </si>
  <si>
    <t>PDC discovered a reportable historical spill at the Schneider 1 and 22-21 facility while removing production lines during battery abandonment. Current recovery efforts are mitigating impacts.</t>
  </si>
  <si>
    <t>SRC Energy acquired this well from Noble Energy with an effective date of 9/1/17. The well was shut-in by Noble prior to the change of operator to SRC, and continues to be shut-in. On Monday 2/5/18, the line was pressure tested by SRC's Facilities group, where they found the line to have a leak somewhere between the wellhead and tank battery to the southwest. They then isolated segments of the line to determine where exactly the leak in the line was. After digging the line up, it was found to be at the lat/longs entered above. A hammer union was found to be at this point in the flowline. After an onsite visual and odor investigation by SRC Environmental staff, there appeard to be minor soil impact in the dug up flowline trench under the hammer union with an approximate radius of two feet. SRC has contracted Tasman Geosciences to do an onsite impact extent assessment on Tuesday 2/13/18. Any further action will be dependent on their findings.</t>
  </si>
  <si>
    <t>DCP Environmental was informed by DCP Pipeline group of a possible pipeline release on January 17th, 2018 around 2:00 pm. At the time of notification the DCP pipeline group had identified that a 2 inch gas gathering pipeline valve downstream of a meter has frozen. When the valve froze water and a small amount of hydrocarbons were released from the pipeline. There was no visible staining on the surface to indicate soil contamination; however, standing liquid was present around the meter and above piping. The pipeline has been isolated and blowdown, and until repairs have been made the pipeline will remain out of service. DCP Field Operations repaired the valve on January 18th, 2018. A DCP Environmental Group representative as well as a third party contractor will be conducting site investigation during the week of January 22nd, 2018 to determine the extent of soil contamination and develop a remediation plan as needed.</t>
  </si>
  <si>
    <t>DCP Environmental was informed by DCP Pipeline group of a possible pipeline release on January 17th, 2018 around 2:00 pm. At the time of notification the DCP pipeline group had identified that a 6 inch gas gathering pig launcher had froze. When the launcher froze water and a small amount of hydrocarbons were released from the pipeline. There was no visible staining on the surface to indicate soil contamination; however, standing liquid was present. The launcher and associated pipeline had been out of service, and will remain so unless otherwise determined. A DCP Environmental Group representative as well as a third party contractor will be conducting site investigation during the week of February 5th, 2018 to determine the extent of soil contamination and develop a remediation plan as needed.</t>
  </si>
  <si>
    <t>DCP Environmental was informed by DCP Pipeline group of a possible pipeline release on January 29th, 2018 around 8:00 am. At the time of notification the DCP pipeline group had identified that a 6 inch gas gathering pipeline valve had been inadvertently opened. When the valve opened water and a small amount of hydrocarbons were released from the pipeline. There was no visible staining on the surface to indicate soil contamination; however, standing liquid was present. The valve has been closed and the associated pipeline has been isolated and blowdown, and will remain out of service. A DCP Environmental Group representative as well as a third party contractor will be conducting site investigation during the week of February 5th, 2018 to determine the extent of soil contamination and develop a remediation plan as needed.</t>
  </si>
  <si>
    <t>SRC Energy acquired this well from Noble Energy with an effective date of 9/1/17. The well was shut-in by Noble prior to the change of operator to SRC and continues to be shut-in. On Wednesday 2/14/18, SRC staff, COGCC's Rick Allison, and the landowner Tim Iverson met at the opened up disconnected flowline section for inspection and discussion. After walking the line from the hammer union related to Spill ID 454029, another hammer union was found to the ENE on the line at the above GPSd lat/long. PID field screening was conducted by SRC staff in front of all parties from the soil under the hammer union that showed an elevated result indicating the potenital of a historcal spill at that hammer union location. SRC has contracted Tasman Geosciences to do an onsite impact assessment on Tuesday 2/20/18. Tasman was originally scheduled to be out there on 2/13/18, but had to postpone due to their geoprobe operator having the flu. Tasman's scope of work is to now assess both spill impacts.</t>
  </si>
  <si>
    <t>While trenching for return gas line installation, impacted soil was encountered.  Investigation is ongoing.</t>
  </si>
  <si>
    <t>Internal corrosion caused a 4" produced water flowline to fail and release approximately 22 bbls of produced water to the ground surface and subsurface. The affected section of the flowline will be replaced, pressure tested, and returned to service.  All of the impacted soil will be removed. Confirmation soil samples will be collected and submitted for laboratory analysis. Analytical results will be included in a supplemental eForm 19. Though the spill was discovered on 2/17/18, only a small amount of produced water appeared at the surface.  The spill was reported to the COGCC as soon as it was discovered to exceed the COGCC reporting threshold during excavation and assessment.</t>
  </si>
  <si>
    <t>We had a spill that was found by a Lease Operator on the Hoyt 21-3 well sites (API# 05-071-08745). I appears to be a break in the gathering line underground next to the well head. Most of the water that was spilled ran into the production pit on location. The pit did over flow and produced water did leave location. It is estimated at this time that 15bbls of produced water were spilled. The water did enter a dry drainage off the south side of location that was considered Waters of the State with no live water. The leak was isolated upon discovery, water level in the pit was lowered, and plans for repairs and investigation are in the works. A call was made to the CDPHE spill hotline.</t>
  </si>
  <si>
    <t>The BLM was walking the area and identified a hydrocarbon odor indicative of a release, they contacted Caerus who investigated the location shut in the well and blew down the pipeline. On Monday February 19 Caerus pressurized the pipeline and used FLIR technology to identify a potential release point. The area was excavated and samples were collected and analytical data has indicated hydrocarbon impacts. The excavated area was dry and it is belived the spill is from a previous leak. The failed section of pipe had a series of burried hammer unions that appear to be the repair of a previos pipeline failure.</t>
  </si>
  <si>
    <t>When lease operator arrived on location he noticed the produced water/oil release.  The release appears to be caused from a steel 45 degree connection that froze and split on the produced water load line.  This resulted in a release of an estimated 90 bbls of produced water and 2 bbls of oil.  Upon discovery, the produced water tanks were isolated and remaining water was pulled from the tanks.  Immediate cleanup began buy bringing in a vacuum truck to pull standing water within the lined containment system.  The impacted soils from where less than a barrel of produced water escaped the secondary containment through small pin-hole was removed and will be disposed.</t>
  </si>
  <si>
    <t>Flowline leak was discovered Friday afternoon (2/23/18) by the pumper.  The Ward #5 well was immediately shut-in.  The fluid spilled ran down (to the southeast) an old combine track for about 30 feet and pooled up.  The pumper called a contractor who was working in the general area and he arrived late Friday afternoon with his backhoe.  He scooped up impacted soil and placed it at the tank battery.  He then dug down to the leak and found a small hole in the 3" steel flowline.  He stripped the flowline back in each direction from the leak and found several spots on the flowline with corrosion.  He contacted Dave Peterson and Mr. Peterson instructed him to repair the leak and fill-in the hole.  Due to the poor condition of the flowline, the operator has been decided a replacement flowline will be installed.  The Ward #5 well will remain shut-in until the new flowline is in service.</t>
  </si>
  <si>
    <t>At 3:00 pm 02/25/2018 a lease operator discovered water on location at the Apache Canyon 32-12.  He immediately shut the down the unit and isolated the line.  Cause was due to freezing conditions.  The produced water from the water line break is located outside of the seperator house.  There was approximately 18.2 BBLs of Surface Discharge Approved water that was spilled with none recovered.  The spill did not make waters of the state.</t>
  </si>
  <si>
    <t>P.M. 2/22/18 LEASE OPERATOR NOTICED LOW PRESSURE ON THE MUSF #2 WELL AND ASSUMED THERE WAS A POSSIBLE LEAK.  LEASE OPERATOR SHUT IN THE WELL AND ISOLATED THE FLOWLINE AT THE WELL AND TANK BATTERY.   A.M. 2/23/18 FRESH WATER WAS PUMPED INTO MUSF #2 FLOWLINE AT WELL TO TEST/LOCATE LEAK.  FLOWLINE FAILURE WAS FOUND ~690 FT. SOUTH OF WELL.  A.M. 2/23/18 SURFACE TENET WAS NOTIFIED AND CONSULTED.  A.M. 2/23/18 CREW WAS DISPATCHED TO REPAIR THE LEAK.  FLOWLINE WAS EXCAVATED AND REPAIRED/MIT'ed/PUT BACK ON LINE.  CONTAMINATED SOILS WERE REMOVED FROM SPILL SITE AND STOCK PILED AT MUSF #2 WELL ON A TARP WITH A CONTAINMENT BERM AROUND IT.  RECLAIM-O (SOIL RECLAIMANT) WAS INCORPORATED INTO THE CONTAMINATED SOILS AT THE SPILL SITE. Estimated three barrel of crude oil were spilled.</t>
  </si>
  <si>
    <t>On 2/26/2018, a produced water release was discovered after the 4" flowline section was replaced, pressure tested, and placed back into service following the release that occurred on 2/12/18.  Subsequent to placing the line back into service two new areas of the pipe were discovered to be leaking.  The flowline has been isolated and the impacted soils will be removed and properly disposed.  The two areas were identified as the Pad Entrance (Lat 40.81545656; Lon 103.8106871) approximately 15 bbls of produced water were released.  East of Pad (Lat 40.815463; Lon -103.8099861) approximately 2 bbls of produced water were released.</t>
  </si>
  <si>
    <t>On 2/27/18 a release occurred at the Horsetail 16-1610B tank battery.  The source of the release was an undergound produced water flowline between the treater and the tanks.  An estimated 13 bbls of produced water were released.  The impacted soil will be excavated and properly disposed and the line inspected and repaired or replaced.</t>
  </si>
  <si>
    <t>The night pumpers found a leak on the Carney 21X-35 lateral at 10:15 PM.  Plant operators called additional waggers and water trucks out and the waggers and night pumpers isolated the entire Town Trunk injection line.  After checking the leak they were able to isolate it further at a lateral valve and bring the rest of the Town Trunk injection line back in service. Rocking R trucking recovered 50 Bbls of injection water.  Approximately 8 Bbls of injection water was lost, and water washing was started the following morning.</t>
  </si>
  <si>
    <t>A Timber Creek Lease operator arrived on location of the HILL RANCH 05-09V well site and noticed produced water coming from the separator.  The well was immediately taken out of service.  The spill did not leave location and no water was was recovered.  The spill did not reach waters of the state.  16.3 BBL Produced Water</t>
  </si>
  <si>
    <t>We had a spill on the Gregg Canyon 31-13Tr (API# 05-071-09186) lease road. It appears to be a break in the produced water gathering line. The leak was isolated upon discovery. It is estimated at this time that 2bbls of produced water were spilled. All of the water remained on the road with no State Waters involved. Plans for repairs are in the works.</t>
  </si>
  <si>
    <t>During production an unintentional release was discovered at the Keely B11-63-1HN tank battery location.  The produced water line developed a leak.  All equipment is shut in and an excavation to removed impacted soil is underway.</t>
  </si>
  <si>
    <t>While excavating a flowline at the Johnston 14-24 facility, historical petroleum hydrocarbon impacts were encountered. The volume of the release is unknown. The petroleum hydrocarbon impacted soil was excavated. Groundwater was encountered in the excavation at approximately 5 feet below ground surface. On March 1, 2018, groundwater sample GW01 was collected from the excavation and submitted for BTEX analysis. Laboratory analytical results indicated sample GW01 exceeded the COGCC Table 910-1 allowable levels for benzene. The excavation details and analytical results will be summarized in a supplemental report. The topographic Site Location Map showing the geographic setting of the release is provided as Figure 1.</t>
  </si>
  <si>
    <t>Saturday night (3/3/18) at approximately 10:30 PM night operators discovered a leak on the riser of Associated Unit A 2X (API 05-103-10532). Upon discovery the well was immediately shut in.  All fluids (3.3 BBLS water 0.01 BBLS oil) were contained on the well-pad location inside of the designed location containment. Vacuum trucks were immediately dispatched to the area to recover all free-floating liquids (3.1 BBLS water 0.01 BBLS oil).</t>
  </si>
  <si>
    <t>We had a spill that was found  on the Tundra 32-33 (API# 05-071-07607) leases road. It appears to be a break in the gathering line at a valve can were the Tundra ROW ties into the main road. The leak was isolated, plans for repairs and investigation are being made. It is estimated at this time that 3bbls to 5bbls of produced water were spilled. All of the water remained on the road with no State Waters involved.</t>
  </si>
  <si>
    <t>On 9/1/17, SRC acquired this location from Noble Energy. The partially buried produced water vaults were recently removed. After sampling, excavation, and more sampling, of the pits left behind, it has been confirmed by lab results that there is soil and groundwater contamination from the west partially buried produced water that SRC removed. During excavation deeper into the pit while trying to find the depth extent of contamination and sampling, chunks of older concrete were found to rest near the groundwater line as if there was another water vault there before the one SRC just removed. Eagle Environmental will conduct all site investigation impact extent assessment activities, as well as any remediation and monitoring at this location.</t>
  </si>
  <si>
    <t>The following are initial details in regards to a produced water and oil release at the DOW 23-28 remote tank battery discovered on 3/7/2018. The release was discovered during routine facility operations. The production tank load line separated at a 4” valve and released the tank contents (currently unknown amount of produced water and oil). Bonanza is currently reviewing production records to calculate a potential spill volume.  The release was inside lined containment but there is evidence of some liquid passing through the plastic liner and metal containment berm. Equipment removal and remediation is already underway.  Additional information will be submitted in a subsequent Form 19.</t>
  </si>
  <si>
    <t>While deconstructing the Weichel 26N-11HZ tank battery facility, petroleum hydrocarbon impacted soil was encountered within the subsurface lined containment. The volume of the release is unknown. The petroleum hydrocarbon impacted soil is being excavated. Based on the volume of impacted soil excavated, the release was reported to the COGCC on March 9, 2018. The excavation details and analytical results will be summarized in a supplemental report. The topographic Site Location Map showing the geographic setting of the release is provided as Figure 1.</t>
  </si>
  <si>
    <t>Thursday at about 10:10 am we discovered a leak on the bulk line leaving the 31 header (closest API 05-103-07216).  The line was immediately shut in upon discovery.  Approximately 25.2 BBLs of fluid, (1.66 BBLS of oil, and 23.5 BBLs of water) was released.  All the free oil, and about 23 BBLs of water have been recovered.  Crews are in the process of cleaning up the residual oil in the area.</t>
  </si>
  <si>
    <t>WELL WAS SHUT IN AT THE TIME OF THE INCICDENT.  FLOWLINE CONNECTION AT BATTERY FAILED, POSSIBLY WAS FROZEN.  FLOWLINE IS FIBERGLASS AND MATED UP WITH STEEL AT CONNECTION POINT.   RECOVERED 15 BBL FLUID ON THE 8TH AND FIVE BBL ON TODAY THE 9TH.  SOIL WILL BE DUG AND REMOVED WHILE REPAIRING.</t>
  </si>
  <si>
    <t>On March 13, 2018, at approximately 6:30 pm,  a produced water flowline ruptured and released approximately 17 bbls of a produced water/oil mixture to the surface. A currently unknown amount of produced water was released to the subsurface. The release was contained to the facility. The line was immediately shut in and is currently being exposed. The impacted soil is being removed and hauled off location. The line will be repaired and pressure tested prior to returning to service.</t>
  </si>
  <si>
    <t>Tuesday at about 6:55pm a leak on ME Hefley 6X flowline was discovered, the line was immediately shut in, and the surface owner was contacted to remove the animal from the field so that we could begin clean up operations.  About 3 BBLs of fluid was released, and the animal was unharmed, and moved to an adjacent pature with out complication.</t>
  </si>
  <si>
    <t>During decommisioning of facilitiy soil impacts were discoverd along produced water dump lines.</t>
  </si>
  <si>
    <t>Soil impacted by petroleum was encountered during closure of the site at the former separator location.  Excavation revealed that the source of the historic impacts is leaks from tyhe flowlines from the tank area to the seperator.  Excavation of the impacted area was conducted beginning March 12, 2018.</t>
  </si>
  <si>
    <t>Pressurized event along a KPK operated flowline caused a release of fluids through a vent line piped above surface at the NE corner of Weld CR7 and Weld CR 18. Fluid released at through the vent line is estimated to be 5 gallons. The release was witnessed by a passer-by and reported to KPK via the emergency phone number posted on the vent line piping. KPK immediately responded to the notification and shut-in the line preventing any further release of fluids. A vacuum truck was brought in the same day to remove any liquids present at the soil surface. Land owner was notified about the fluid release.</t>
  </si>
  <si>
    <t>During reclamation activities historical impacts were discovered at the Berg 1 location where the produced water and oil dumplines were located.  An environmental site assessment has been scheduled.</t>
  </si>
  <si>
    <t>On March 21, 2018 at 9:50 a.m. an operator found a leak on MC Hagood A4 lateral.  By 9:55 a.m. he had isolated the leak.  Supervisor was contacted and immediately dispatched two vac trucks.  They recovered 240 Bbls of injection water and an additional 15 Bbls was accounted for as soak in. Central Maintenance broke schedule and water washed the leak site.  An emergency one call was placed and it was found that a 3 inch corvel coated spool had failed.</t>
  </si>
  <si>
    <t>Following an asset acquisition in 2017, Extraction completed a review of equipment condition associated with well pad "Pard Inc. 3" (Location ID: 320059), and tank battery "Pard 3 Tank Battery" (Location ID: 444456). A pressure test in the flowline between the wellhead and tank battery failed. In order to identify potential impacts, limited excavation along the flowline, and in-situ characterization with a direct-push rig were conducted and confirmed impacts. This form is being submitted to document and manage the recently identified historical impacts associated with the flowline.</t>
  </si>
  <si>
    <t>Historical impacts were discovered during flowline abandonment activities at the Duane E. Nelson 41-33 (2-68) #1-X wellhead. The release became State reportable on March 27, 2018, due to the quantity of impacted soil excavated. Soil excavation activities are ongoing and will be summarized in a forthcoming Supplemental Form 19 Spill/Release Report. A topographic Site Location Map showing the geographic setting of the release is provided as Figure 1.</t>
  </si>
  <si>
    <t>1” hammer union was found leaking on a produced oil line under the insulation resulting in 75 barrels to release. Hammer union was tightened. Equipement was removed. We are removing contaminated soil and condensate.</t>
  </si>
  <si>
    <t>While excavating a flowline at the PC Gas Unit #1-26 facility, historical petroleum hydrocarbon impacts were encountered. The volume of the release is unknown. The petroleum hydrocarbon impacted soil was excavated. Groundwater was encountered in the excavation at approximately 4 feet below ground surface. On March 26, 2018, groundwater sample GW01 was collected from the excavation and submitted for BTEX analysis. Laboratory analytical results indicated sample GW01 exceeded the COGCC Table 910-1 allowable levels for benzene at a concentration of 42.4 µg/L. The excavation details and analytical results will be summarized in the supplemental report. The topographic Site Location Map showing the geographic setting of the release is provided as Figure 1. The soil and groundwater sample analytical results are summarized in Tables 1 and 2, respectively. The analytical report is attached.</t>
  </si>
  <si>
    <t>A flowline leak of unknown volume was discovered on 3/23/2018 in the NW 1/4 SW 1/4 Section 23, T8N, R66W. The flowline was shut-in. The release occurred near the plugged and abandoned (PA) UPRR Priddy 1 well. Excavation work was scheduled for 3/30/2018 once UNCC/CO 811 underground utility locates were completed.</t>
  </si>
  <si>
    <t>Following the routine replacement of water filters in the pump building, the drain valves did not seal properly allowing produced water to leak from the filter pods.  The system was shut down and free standing fluid was removed from the pad surface.</t>
  </si>
  <si>
    <t>The oil pressure line connecting the two production tanks at the State A 41-16 tank battery developed a pin hole leak during pressure testing, releasing 2 gallons of oil mist.  The oil mist made contact with County Road 55.  Remediation will be scheduled.</t>
  </si>
  <si>
    <t>A hot oiler and heating the tank when a possible air bubble in the line caused oil to burp out of the top. There was approximately 5 bbl spilled. There was a truck that pulled up on location to pull the water pit right after the incident and a lease operator was able to get him to vac up the standing oil. Cleanup is underway.</t>
  </si>
  <si>
    <t>Spill of 121.67 bbl of injection (produced) water from the DRA South injection line (6" cement-lined pipe).  All standing fluid was recovered, and the affected ground area was water washed and collected.  The deffective pipe was removed and replaced.</t>
  </si>
  <si>
    <t>A 3" corvelle coated injection lateral released 214.23 bbl of injection (produced) water onto the well pad.  All fluid stayed on the well pad within the earthen berm, all standing fluid was recovered, the area was water washed and fluids collected.</t>
  </si>
  <si>
    <t>Leak was reported by COGCC inspector and stopped within 30 minutes by Operator.  Operator was on site 2 days prior and there was no evidence of a leak. Leak was stopped by tightening a hammer union which appeared may have been shifted by ice formation within the pipe. Affected union and adjacent pipe nipples were replaced that same day. Approximately 20 gallons of water on surface was recovered with a sump pump into a plastic tank. Produced water tds 2500 ppm.</t>
  </si>
  <si>
    <t>On April 4, 2018, Kerr-McGee was notified of a natural gas and condensate release at the 38-0000-6016-4” Gathering Line. The release was reportable to the COGCC due to the threat of impacting Kiowa Creek. The volume of the release is currently unknown. On April 5, 2018, four (4) surface water samples were collected from Kiowa Creek and submitted to Origins Laboratory for analysis of BTEX. Analytical results received on April 6, 2018, indicated that the constituent concentrations in the 4 surface water samples were in full compliance with State standards. Site assessment activities are ongoing and will be summarized in a forthcoming Supplemental Form 19 Spill/Release Report. A topographic Site Location Map showing the geographic setting of the release is provided as Figure 1. The surface water sample locations are illustrated on Figure 2. The surface water analytical results are summarized in Table 1 and the analytical laboratory report is provided as Attachment A.</t>
  </si>
  <si>
    <t>Approximately 5 bbls of produced water was lost due to a breach of the produced water fiberglass buried line on the Horsetail 30 CPB pad.  The line has been shut in, isolated, and free liquids have been recovered via vacuum truck.  The line will be exposed, repaired, and impacted soils removed.</t>
  </si>
  <si>
    <t>Approximately 10 bbls of produced water was lost inside the containment at to the tank load line at the Razor 25D.  Both valves on the load line have been closed to stop the leak.  The impacted pea gravel will be removed and the liner will be inspected.</t>
  </si>
  <si>
    <t>Lease operators began observing trending that indicated a leaking flowline associated with the D09A 6C-9 well.  The flowline was isolated, purged, and taken out of service.  Excavation of impacted soil is currently underway.</t>
  </si>
  <si>
    <t>Hot oiler showed up to heat a tank. The contractor left the bowie valve open to the tank on the truck and it filled up and ran about 8 bbl of oil out the vent line onto the ground. Lease operator showed up and had them shut everything down. Crews were out last night, 4/9, and today, 4/10, to clean up spill.</t>
  </si>
  <si>
    <t>Release of 5.33 bbl of injection (produced) fluid from the injection lateral on Fee 31.  Fluids were released on well pad, fluid pooled at the northeast corner of the pad, and spilled over.  Total travel distance of spill was 680' by 1' wide.  There was very little soak in, and the vac truck removed 4 bbl of standing fluid from the initial release point.</t>
  </si>
  <si>
    <t>Historical impacts were discovered associated with the Herbster PMF 26-15 flowline while another operator was treching in flowlines from a new oil and gas pad.  An environmental assessment was completed and remediation will be scheduled.</t>
  </si>
  <si>
    <t>Noble Midstream discovered an unintentional release associated with an 8 inch oil transfer line for the Tampa to Milton Terminal segment of the Mustang line.  The drill bit jogged during boring activities, laterally striking the existing 8 inch Black Diamond A oil line and causing an undetermined amount of oil to be released below ground surface.  Noble Midstream shut in and isolated the line, and the recovery of oil from the damaged line is currently under way.  An environmental site assessment will be scheduled with a third party environmental consultant to delineate impacted media.</t>
  </si>
  <si>
    <t>On 4/10/18 at approximately 3:30 PM, opertor arrived on location and found production water bubbling on the ground surface around where the 2 inch production line exits the ground and enters the production unit. It appears that the leak developed that day as the operator did not observe water bubbling to the surface during an earlier site visit that day.   Operator shut the well in.  A vac truck was utilized to remove the contaminated soil and located the leak.  It is estimated that less than 1 bbl of produced water was released. One load of impacted soil was hauled to R360 Commercial Disposal Facility in LaBarge, WY. Leak was attributed to a hole in the production line.</t>
  </si>
  <si>
    <t>The pipeline failed and allowed produced water to leak out of the pipe.  Production through the line was immediately terminated.  A vaccum truck was dispatched to the location to begin removing any free fluids at the point of release.</t>
  </si>
  <si>
    <t>While upgrading connections on Production Line #2 (Can #41), a 3/8-inch hole was discovered on the bottoms of the old carbon-steel pipe as the line was being pressured up.  The leak was became evident after pressuring the line, and upon discovery, the flow was cut off to that segment of the water pipeline.  Water accumulated inside the valve set can, but it quickly dissipated into the rocky subsurface materials.  Based upon the time that the line was pressured up, and a review of the pressure records for this line, production personnel estimate that the total volume of the release is approximately 8 bbls of production water.  The water quickly disappeared into the rock, and none was recovered.  The area downgradient of the spill was investigated for any evidence of water coming to the surface, but nothing was observed. The root cause of this incident is pipeline failure due to corrosion of the old carbon steel pipe.</t>
  </si>
  <si>
    <t>During routine pipeline right of way inspection a evidence of a water leak was discovered.  The water transfer line was shut in.  The water travelled from the release point to Dry Creek.  A vac truck was used to recover standing water and evacuate water transfer line.  This water transfer line serves one well, the State CF 1.  This well and water transfer line have been isolated until repairs can be made.</t>
  </si>
  <si>
    <t>An estimated 7 bbls of produced water was lost within the containment due to a leak in the piping within the lined containment a the Razor 12H.  The line was immediately shut in, repaired, and the pea gravel is being removed.  Upon removal the liner will be inspected for integrity.</t>
  </si>
  <si>
    <t>A third party report of water in the road near the JB Gardner A 1. Further inspection suggests evidence of a  water transfer line leak.  The water transfer line was shut in.  The water travelled from the release point along the roadway, remaining on the private access road.  A vac truck was used to recover standing water.  This well and water transfer line have been isolated until repairs can be made.</t>
  </si>
  <si>
    <t>approximatly 30 BBLs of produced water/freshwater mix was spilled when the transfer line failed at a fitting.  The spill source was shut down immediately.  The spill did not leave the location and was kept within the facility general containment berms. 2 Vacuum trucks were immediately called in to collect the spilled water and removed impacted soil.</t>
  </si>
  <si>
    <t>Three (3) pin-hole size holes occurred in the temporary surface pipeline located along County Road 301, approximately 250ft north of the Battlement Mesa Golf Course club house. The pin-hole leaks released approximately 12bbls of produced water into a dry ephemeral drainage that parallels County Road 301. The produced water traveled downgradient for approximately 260ft, where it entered a paved golf cart path tunnel and continued downgradient, coming out on the north side of the County Road 301. The produced water ran for an additional 250ft, where it came to a stop. Samples have been collected from within the impacted area at various depths and will be analyzed on a rush. Based on analytical results, a remediation plan will be completed, outlining excavation, backfilling, and re-seeding.</t>
  </si>
  <si>
    <t>Produced water line failed pressure test. Testing was suspended. Staff isolated the section of pipe that was compromised. Discovered 1/4 in hole in pipe. Only a small area of soil seems to have been impacted: 12 inches in circumference and 1 inch below hole in pipe. The area around the hole (in the pipe) will be excavated to determine the limits of contamination/fluid release. Soils will be sent in for analysis. Additional details related to extent of spill, constituent levels and probable cause will accompany the supplemental report.</t>
  </si>
  <si>
    <t>We had about a 100-150 gal  Hydraulic oil spill, A ¾” hydraulic line to the cellar pump blew off on a crimped fitting in the sub causing hydraulic oil to spray in cellar and on ground around cellar and sub area it all ended up on the ground stabilization around cellar, Hand are currently squeegeeing it back into the cellar, and cleaning with pressure washers. A hydrovac truck came and cleaned out the cellar.</t>
  </si>
  <si>
    <t>PRODUCED WATER TRANSFER SYSTEM</t>
  </si>
  <si>
    <t>A water line that is in the same trench as an electic line failed. The cause of the release was failure of the electric line which impacte the poly water line and caused multiple holes in the line and thus the release. The electric line and water line were both isolated. The water line was dug up, clamped and a portion of the line was cut out and a new section of poly was fused into place. The electric line was also repaired. 2 BW released and 0 BW recovered.</t>
  </si>
  <si>
    <t>During operations produced water surfaced inside the containment berm at the Peaks K26-77, 78-1HN, Peppler K26-79-1HN, UPRC 35-34 tank battery location.  A limited  environmental site assessment confirmed impacted media above COGCC Table 910-1 standards.  A full environmental site assessment will be scheduled to delineate impacted media.</t>
  </si>
  <si>
    <t>Relase was discovered while maintenance personnel were conducting routine pressure testing on condensate line and noticed a sudden drop in pressure.  Use of the pipeline and pressure testing were immediately suspended while crews searched for the suspected leak.  Within 30 minutes a small volume (&lt; 1bbl) of condensate was discovered in the barrow ditch along the cutoff road where the pipeline ran below the location.  A vac truck was used to recover the condensate from the trench and to removed impacted soils.  Upon further excavation of the pipeline, it has since been discovered that the volume of the spill was greater than initially suspected.  Based upon the volume of impacted soils observed around and below the pipeline, it is estimated that the initial release was between 10 - 15 bbls.  The pipeline was evacuated, capped, and abandonned in place on April 27, 2018.  Impacted soils are being excavated and will be taken to an approved off-site, commercial disposal facility.</t>
  </si>
  <si>
    <t>On April 30, 2018, petroleum hydrocarbon impacted soil was discovered at the ground surface above the HSR-David Sarchet 16-28 flowline. The petroleum hydrocarbon impacted soil was excavated and the flowline was exposed. During the investigation on May 8, 2018, it was estimated that the volume of the release was greater than one barrel, and was reported to the COGCC at that time. The excavation details and analytical results are summarized in the supplemental report. The topographic Site Location Map showing the geographic setting of the release is provided as Figure 1.</t>
  </si>
  <si>
    <t>GAS GATHERING PIPELINE SYSTEM</t>
  </si>
  <si>
    <t>Detection date: May 8, 2018 following notification to Catamount by Red Cedar who discovered leak using flir camera.  Catamount verified leak, shut down the line and notified contractor for repairs prior to submitting an emergency one call.  Approximately 25 ft^3 of wet soil found in the 4’ of coverage above the pipeline was excavated and removed to locate the 1/8” hole.  Estimate Spill volume of produced water and water condensate of  &lt;1 bbl produced water/water condensate. Repair Date: May 9, 2018.  63’ of 6” line cut out and replaced with 0.280 wall schedule 40 FBE line pipe which was welded back in place according to API 1104 standards by certified welder.  The pipe was  jeeped and pressure tested to 208 psi (maximum anticipated operating pressure of 50 psi) and recorded using a digital crystal gauge prior to returning the line to service.  Follow-Up Repairs: May 10, 2018:  The repair welds were inspected via XRay by Premier NDT Services and soil samples were gathered.</t>
  </si>
  <si>
    <t>Well had been down due to tubing leak.  Leak was discovered May 8.  Rousatabout [Patick Oil field Cosntreuction] is working in the area today and will go to the site and remove impacted soil, and the leak will be investigated and fixed.  Surface tenant has ben notifed.</t>
  </si>
  <si>
    <t>During production at the Wells Ranch AE30 tank battery, an unintentional release occurred from a produced water dumpline.  A site assessment will be scheduled to determine the extent of impacted media.</t>
  </si>
  <si>
    <t>A temporary storage tank was overfilled while moving produced water from the Rulison water management facility to the Juhan tank facility.  Most of the water (approximately 80 bbls) was captured in the spill guard containment pod near the booster pump.  A vac-truck was dispatched to location and recoved all of the water from the containment pod.  An estimated 8 bbls of water escaped the pod and ran downgradient along a pipeline ROW a distance of approximately 100 feet.  Impacted soils were petroflagged and determined to have very little TPH content.  Verification soil samples have been collected and sent for laboratory confirmation that cleanup standards were not exceeded.  The cause of the incident was human error.  The contract operator who was stationed at the booster station left the tanks unattended for approximately 10 minutes while the tanks were being filled. Upon returning, he discovered the tanks overflowing and called for support to help cleanup the spill.</t>
  </si>
  <si>
    <t>We had a spill that was found yesterday 5/14/18 at around 12:15 PM on the Razor Clam 23-27 well site (API# 05-071-08667). The leak was found by our third party inspector. It appears to a break in the produced water gathering line near the meter house on location. The leak was isolated when the lease operator arrived. There was no real flow associated with the spill just a saturated spot,  roughly 10’W X 50‘L, below the fill slope on location. It is estimated at this time that 3 to 5bbls of produced water were spilled. No State Waters were involved. There are plans being made to make repairs and determine the cause of the leak.</t>
  </si>
  <si>
    <t>Spill of 86.4 bbl produced (injection) water from the Main Water Plant Jumper injection line that feeds the DRA North, South, and East lines.  The fluids flowed into the SPCC containment ditch just south of the release point and ran into the Main Water Plant SPCC containment pit.  A review of the COGCC GIS maps shows that surface waters were NOT impacted.  The area was water washed, and soil samples below pipe release point were taken.</t>
  </si>
  <si>
    <t>Area of dead and stressed vegetation was discovered.  Water line vent valve had separated likely due to ice formation.  Water line was excavated to expose lower valve which was closed.  Upper valve was replaced and new plug added.  Very little liquid on surface.  Characterization samples collected 5/17/2018.</t>
  </si>
  <si>
    <t>A valve failure in the flow-line resulted in 3 bbl of Oil Based Mud spilled outside containment. The leak was shut immediately and the spill was contained and cleaned.</t>
  </si>
  <si>
    <t>The release was identified from a 5ft by 10ft visual stain on the surface. At this time, the cause, amount lost, and extent of impact are unknown. The line has been isolated and will be exposed to either repair or abandon the line. Impacted soils will be excavated and placed on a lined berm for onsite treatment.</t>
  </si>
  <si>
    <t>Line had been evacuated and then fresh water was pumped thru line and then evacuated again. This was done because a 10" oil transmission line was being installed (Noble) and my line (Hyndrex) is a fiberglass line that had been installed by a previous owner with no tracer wire. I assumed that a line strike could easily happen in this situation and it did. I figured that if and when that happened it would not be a danger or an environmental problem. After the strike I had a roustabout company repair the fiberglass with exact fiberglass components. After the 10" line was in and past me I was told I could start up again. I pressured up the line with natural gas  to 35 psi and was going to shut everything in overnight to see if the line would hold pressure. It did not. The repair on the line did not hold and residual water in the line was pushed out of the failed repair to surface. I shut everything in and and the leak stopped.</t>
  </si>
  <si>
    <t>At approx 6:25am a leak was discovered on the lateral to LN Hagood A9.  The produced water from the lateral was off location and flowed for roughly 1/4 mile.  Along the spill path no visible oil or sheen was present.  All free floating water was recovered, and the spill path is being water washed, and will be tested to confirm compliance with table 910-1.</t>
  </si>
  <si>
    <t>OFF-LOCATION FLOWLINE</t>
  </si>
  <si>
    <t>On May 27th between 6:30 pm -7: 00 pm a line leak was discovered on the pipeline right of way northeast of the Anschutz State 5-62-35 NWSW production faclity.  An estimated 2 bbls of condensate were released.  The line was shut in and repaired and the damaged section of Flexpipe removed for further analysis.</t>
  </si>
  <si>
    <t>CENTRALIZED EP WASTE MGMT FAC</t>
  </si>
  <si>
    <t>Operator made a stop at the P32 facility for daily checks and noticed water water spilling from open-ended pipe fittings connected to pump. Standing water was found underneath the source. The cause of the leak was determined to be a partially closed wheel valve and a series of butterfly valves which had been left open with no cap in place. Operations were shut down and contractor was instructed to follow SOP which includes confirming flow on-site, closing all valves and using cam-lock fitting caps. Roughly three BBLs are estimated to have been spilled, with 1 BBL recovered. The impacted soil was excavated and moved to a lined area to await testing.</t>
  </si>
  <si>
    <t>Potential contaminiation was discovered during soil boring that was part of an approved Form 27, doc id 401555052.</t>
  </si>
  <si>
    <t>Line leak on water transfer facility line at Hawkins 5-61-21 facility resulted in unit leaking produced water.  Approximately 40 bbls was lost from unit but remained in secondary containment.</t>
  </si>
  <si>
    <t>On 6/10/18 approximately 150 bbls of crude oil was released inside of containment at the Wildhorse 05-0514H due to the loadout lines being opened from vandalism. 100 bbls of free liquids have been vacuum trucked and returned to tanks. Contaminated soil will be excavated and placed on a bermed liner for onsite treatment.</t>
  </si>
  <si>
    <t>Internal corrosive holes formed in a 3 foot section of pipe that was carrying produced water resulting in a 20bbl release of produced water.  Remediation is currently underway.</t>
  </si>
  <si>
    <t>DCP Environmental was informed by DCP Pipeline group of a possible pipeline release on June 13th, 2018 around 10:00 am. At the time of notification the DCP pipeline group had identified that a 6 inch gas gathering pipeline might have developed a leak. The possible leak was identified during routine pipeline monitoring.  The pipeline was isolated and blowdown, and until repairs have been made the pipeline will remain out of service. DCP Field Operations has scheduled third party contractor to perform excavation and repairs during the week of June 25th, 2018. A DCP Environmental Group representative as well as a third party contractor will be on site during excavation to determine the extent of soil contamination and develop a remediation plan as needed.</t>
  </si>
  <si>
    <t>Laramie staff noted pressure loss durring routing pipeline maintenance. Line was traced and spill area was discovered downgradient from the 3-28 pad. The area around the spill seemed to indicate that this leak occurred some time recently but very little fluid was released. total estimate of fluids was about 1/2 bbl. Fluid came up to surface from leak and migrated down gradient to a dry/intermittent drainage. No hydrocarbon odors were detected at the time of this investigation. The line was shut in and Laramie intends to abandon this portion. Soil samples will be collected at the point of the spill and downgradient. Samples will be anlzed according to table 910-1 criteria.</t>
  </si>
  <si>
    <t>During operations a flowline release was discovered.  The location was shut in and repairs were made.</t>
  </si>
  <si>
    <t>A third-party was excavating in the area, striking the 16-85-215-4-EXT-2 gathering line and releasing a mixture of natural gas and natural gas condensate onto the excavated ground surface. The estimated volume of the release is greater than 1 barrel. The line was shut in, and excavation activities are ongoing. The excavation details and analytical results will be summarized in a supplemental report. The topographic Site Location Map showing the geographic setting of the release is provided as Figure 1.</t>
  </si>
  <si>
    <t>Friday morning (6/15/18) an injection lateral to Emerald 72X failed relasing approx. 63BBLs of produced water with no visible oil.  The line was immediatley shut all free floating liquids were recovered, and the flow path was waterwashed.</t>
  </si>
  <si>
    <t>During plugging and abandonment activities at the HSR-Wheeler 8-30 facility, soil with historical petroleum hydrocarbon impacts were encountered while removing the flowline. The volume of the release in unknown. Groundwater was encountered in the excavation at approximately 6 feet below ground surface. On June 15, 2018, groundwater sample GW01 was collected from the excavation and submitted for BTEX analysis. Laboratory analytical results indicated sample GW01 exceeded the COGCC Table 910-1 allowable level for benzene at a concentration of 45.0 µg/L. The complete assessment details and analytical results will be summarized in a supplemental report. The topographic Site Location Map showing the geographic setting of the release is provided as Figure 1. The excavation soil and groundwater sample analytical results are summarized in Table 1 and Table 2, respectively. The laboratory analytical reports are attached. Excavation activities are ongoing.</t>
  </si>
  <si>
    <t>High Mesa 8" Pipeline Riser was discovered leaking at 7:50 AM. The riser was isolated to stop the leak. A failed O-ring was determined to be the cause of the release. Based on the aerial extent and depth profiles of the impacted area, an estimated 15 bbls of produced water and oil were released. Aspen Environmental has been contracted to excavate impacted soil for disposal and to perform sampling to verify complete removal of impacted soil.</t>
  </si>
  <si>
    <t>During installation of a new flowline for another operator, their contractor hit KPK's flowline to the Amoco-Charter-Schneider facility. The facility was shut-in and a Vac Truck was dispatched to remove fluids and a a crew to clean up the the affected soil.</t>
  </si>
  <si>
    <t>Bonanza Creek is reporting this release on behalf of the current operator.  A Form 10 is currently in process for this location.  During routine operations on 6/22/18, a produced water injection line failed and spilled 2.5 bbl of water at the intersection of JCR 19 and JCR19B. The release was reported verbally on 6/22/18.  The release is tied to the McCallum Unit #43. Upon discovery, the well and flowline were immediately shut-in and the standing water was removed with a vacuum truck.</t>
  </si>
  <si>
    <t>During abandonment activities of the not in use gathering line associated with the Brown C Unit 1 facility, hydrocarbons surfaced above the gathering line as the crew was working to properly isolate and purge potential liquids. The surfaced hydrocarbons were removed with a hydro-vacuum, and the petroleum hydrocarbon impacted soil was excavated. The assessment details and analytical results are summarized in the supplemental report. The topographic Site Location Map showing the geographic setting of the release is provided as Figure 1.</t>
  </si>
  <si>
    <t>Around 4:40am there was a structural failure in the riser for the flowline to the C6A well.  The flowline was being operated at normal operating pressure - around 1800 psi. The flowline was immediately turned off for repair.  This spill was outside containment.  Using skid steers to clean up ground to remove and also LT Envirnomental is doing soil sampling.  Total of no more than 30 bbls released during this spill. Replacing risers to make sure this doesn't happen again.</t>
  </si>
  <si>
    <t>Mechanical failure due to excessive wear and tear was determined as root cause.</t>
  </si>
  <si>
    <t>The section of pipe were the leak occurred was cut out and replaced with a new piece of pipe.</t>
  </si>
  <si>
    <t>A hammer union on a flowline riser worked itself loose causing approximately 2.34 bbls of oil to be released to the ground.</t>
  </si>
  <si>
    <t>The pumpers on this route were coached in the necessity of checking that all valves, bullplugs, and hammer unions are in working order.</t>
  </si>
  <si>
    <t>Improper Installation</t>
  </si>
  <si>
    <t>During pressure testing of a 6" water transfer line a blowdown valve failed. Laramie staff on site noticed it at the time of failure. pressure testing was stopped and a water truck was dispatched to recover the fluid release. Precipitation was occring at the time of the release and some precip water was recovered along with the produced water. No fluids left the bermed area of the pad. All fluids released were recovered and disposed of.Root cause was the failure of a metal portion of the valve, likely due to metal fatigue.  Soils sample was taken at the surface since little or no fluids penetrated the pad surface.</t>
  </si>
  <si>
    <t>Valves will be inspected before and during operational activities for signs of potential failure/fatigue.</t>
  </si>
  <si>
    <t>During repairs a bad fuse was found, the poly pipe separated at the fuse joint resulting in the spill.                                                                 Mechanical failure was determined as the root cause due to installation.</t>
  </si>
  <si>
    <t>The poly pipe was properly repaired and pressure tested prior to putting back in service.</t>
  </si>
  <si>
    <t>The dumpline failed due to internal corrosion releasing approximately 150 bbls of produced water.</t>
  </si>
  <si>
    <t>All of the separators were pulled and the entire common dumpline manifold was replaced to reduce the reoccurence of corrosion failure.  Bonanza is also evaluating the use of treatment chemicals to reduce corrosion on the produced water dumplines.</t>
  </si>
  <si>
    <t>Human error/Frontline field personnel/Lack of training or competence, was determined as root cause of this incident.</t>
  </si>
  <si>
    <t>Provide adequate training procedure to employees for wells that are shut in and make sure to close isolation valve at well site if they have one. For this site the valve was closed and tagged out until work over is complete. The broken valve was replaced with a frost free valve.</t>
  </si>
  <si>
    <t>During routine facility operation and maintenance activities, the Production Foreman observed oil staining along the side of the concrete water vessel. The flowlines were pressure tested and a leak within the flowlines was discovered. During the flowline excavation historical impacts were observed in the sidewalls and base of the excavation. It appears that equipment failure in flowlines resulted in a discharge of fluids and soil impacts.</t>
  </si>
  <si>
    <t>The failed flowlines as well as the partially buried produced water vessel have been removed from the location.  The flowlines and vessel will be replaced with new or reused equipment, or if production considerations indicate, permanently closed.</t>
  </si>
  <si>
    <t>A third party contractor was conducting a repair/installation of a block vavle at Whiting's Razor 27I facility which required a portion of the BNN Western PW gathering system to be purged and isolated for the work to be conducted.  Nitrogen gas was used to purge th line.  INvestigation of the release determined that the volume of nitrogen gas used to purge the BNN Wester PW gathering line was miscalculated which resulted in the gas entering BNN's active system.  Once the gas entered the system it progressed to the Horsetail 19N SED where it caused an effect similar to a water hammer causing the failure of a 90 degree poly fitting and associated piping the was located outside of the tank battery's secondary containment (release location 40.819407, -103.793754)</t>
  </si>
  <si>
    <t>BNN has developed a call tree that is to be used in the event an opertor needs to work on or near our assets that may impact BNN assets which includes various levels of personnel from engineering management to field operations staff.  Any work completed by operators that may have impacts to BN assets will be required to submit written procedures to be reviewed and signed off on by BNN Management staff</t>
  </si>
  <si>
    <t>After frac's were completed, crew rigged down suction hoses from boost cannon but left connected to manifold for the weekend.    Normal drain up was to cover hoses and manifold (no disconect) and run heater all night but since frac was shutting down for weekend it was decided to drain them up. There was no communication among the crew members about this.  At 7 pm crews flooded the monifold to prevent freezing not seeing the hoses were unconnected and a valve leaked water into the containment.  The impermeable plastic containment sides were pressed downward because hoses were laying on them causing the water to run down a small incline and over to the corner of loc.   Crews contacted night sup. and was cleaned up with VAC pump.  Investigation was conducted as a vac truck was brought in and cleaned up more recovering  mostly melted snow and mud. All fluids were recovered. Soil samples were collected at the surface of the pad, spill did not permeate the soils on the pad to any great extent.</t>
  </si>
  <si>
    <t>Laramie staff has conducted 2 meetings since this event in an effort to modify protocols and communication during water transfers.</t>
  </si>
  <si>
    <t>During production internal corrosion formed on the produced water line running from the separator to the production tanks.
The threads on the 2 inch produced water line riser became corroded causing an unintentional release of produced water.</t>
  </si>
  <si>
    <t xml:space="preserve">The two produced water lines will be abandoned per COGCC 1104 rule.  A new fiberglass line will be installed and a chemical treatment plan will be developed to deter corrosion in the flowlines on the location.
The 90 degree riser was replaced and four feet of schedule 80 pipe was also replaced.  The line will be pressure tested prior to being brought back into production. </t>
  </si>
  <si>
    <t>Facility #7 consolidation line failed do to unknown reasons. Excavation has been performed to expose the flowline's point of failure. Additional excavation was completed to remove discovered historical contamination surrounding the flowline.</t>
  </si>
  <si>
    <t>The damaged section of flowline was repaired and pressure tested.</t>
  </si>
  <si>
    <t xml:space="preserve">The primary root cause of this incident is equipment failure – most likely a TEP-owned valve; however, the water transfer contractor is also preparing an incident report to summarize the details of the incident.  </t>
  </si>
  <si>
    <t xml:space="preserve">The process for winterizing transfer pumps and associated equipment is also being reviewed, and recommendations to prevent future incidents of this nature will be communicated to the appropriate personnel.   </t>
  </si>
  <si>
    <t>Mechanical Failure due to inadequate installation or design was determined as root cause. The leak occurred at a fuse joint on the poly line.</t>
  </si>
  <si>
    <t>The section of pipe was removed and properly repaired. The line was also pressure tested to verify repairs.</t>
  </si>
  <si>
    <t>Approximately 15 bbls of produced water was released due to a hole on the top of the pipeline. This section has been removed and sent to a third party inspector to determine the cause of the pipe failure.
A total of ~17 bbls of produced water was released from three different holes (release #'s 453958, 454158, and 454159) in the produced water transfer line on the pad due to internal corrosion.  An analysis conducted by a third party forensic expert indicated that the holes were the "result of isolated regions of corrosive vapor conditions in the top regions of the steel pipe".</t>
  </si>
  <si>
    <t xml:space="preserve">This section of line was isolated, removed, and replaced, pressure tested, and put back into service. Based upon the inspection results from the failure analysis of the pipe, additional corrective actions may be put in place.
Based upon the findings from the metal analysis, the steel line from the water skid to the flex steel corridor has been replaced with a fiberglass line.  </t>
  </si>
  <si>
    <t>GRYNBERG* JACK DBA GRYNBERG PETROLEUM CO</t>
  </si>
  <si>
    <t>Historic leak from flowline</t>
  </si>
  <si>
    <t>Well is currently not flowing</t>
  </si>
  <si>
    <t>On January 8, 2018, historic petroleum hydrocarbon impacts were discovered during plug and abandonment activities.</t>
  </si>
  <si>
    <t>The facility was decommissioned and will not be replaced.</t>
  </si>
  <si>
    <t>SRC ENERGY INC</t>
  </si>
  <si>
    <t xml:space="preserve">The flowline leak was discovered when pressure testing the flowline from the separator to the wellhead, and then pressure testing the line in 3 different segments. After uncovering the buried line, it was found that this leak was caused from burying a 2" hammer union and screw pipe that was not coated. The schedule 80 screw pipe had corrosion and no fusion bond coating on the flowline. </t>
  </si>
  <si>
    <t xml:space="preserve">After impact assessment and any necessary remediation activities are complete, SRC Energy will install a new schedule 40 fusion bond welde flowline and do the necessary pressure testing before putting the well and flowline back in service. </t>
  </si>
  <si>
    <t>This 2 pipeline has been out of service for a number of years, due to this water has accumulated in the valve body. Because the valve is above ground and the freezing cold temperatures experienced the valve failed.</t>
  </si>
  <si>
    <t xml:space="preserve">During the investigation of valve failure it was determined that due to the location of the valve water accumulation is prone to happen. The valve was replaced, but will remain out of service for the foreseeable future. </t>
  </si>
  <si>
    <t xml:space="preserve">After impact assessment and any necessary remediation activities are complete, SRC Energy will install a new schedule 40 fusion bond welded flowline and do the necessary pressure testing before putting the well and flowline back in service. </t>
  </si>
  <si>
    <t xml:space="preserve">While trenching for installation of a return gas line, historical soil impacts were observed in the sidewalls and base of the excavation.  Investigation for the cause of the release is still underway and will be provided in a subsequent form submittal. 
A worker was connecting a flowline and connected to the wrong line.  This resulted in flowing fluids into a buried, uncapped flowline.  Fluids were coming from a seperator and were supposed to be directed to a production tank.  </t>
  </si>
  <si>
    <t xml:space="preserve">Investigation for the cause of the release is still underway and will be provided in a subsequent form submittal with appropriate corrective actions.
The mistake was noted within a few minutes and the line was shut-in to stop the discharge.  The correct flowline was connected to the production tank.  </t>
  </si>
  <si>
    <t>Internal corrosion caused a 4" produced water flowline to fail.</t>
  </si>
  <si>
    <t>BCEOC is also switching to double coated pipe and utilizing chemical treatment to reduce line corrosion</t>
  </si>
  <si>
    <t>The Root Cause was determined as Human failure/ frontline filed personnel/ lack of training or competence.</t>
  </si>
  <si>
    <t>Communicate to all lease operators to correctly isolate a well site when it is shut down and initiate a training course for correct shut down procedure.</t>
  </si>
  <si>
    <t xml:space="preserve">Pipeline corrosion caused a hole within the pipeline, releaseing gas and produced water into the pipeline ROW.
The gas line from the Moran 27-1 location developed a pinhole the point of release was excavated no liquid was visible and the soil was dry. the soil did have a hydrocarbon odor so excavation continued and samples were collected to characterize impacts. </t>
  </si>
  <si>
    <t xml:space="preserve">The pipeline has been repaired and has passed pressure testing. 
The pipeline has be replaced and pressure tested the pipe is being analyze to determine the cause of the failure. </t>
  </si>
  <si>
    <t xml:space="preserve">45 degree connection on the loadout line from the produced water tanks froze and cracked. </t>
  </si>
  <si>
    <t xml:space="preserve">connection has been replaced. </t>
  </si>
  <si>
    <t>The cause of the leak was a small hole in a 3" steel flow line.  The leak was caused by corrosion of the line.  Upon investigation there were other places in the area of the leak where the line showed sign of corrosion.  As a precautio,n Diamond decided to lay a replacment flow line using 3" SDR7 polypipe.  We are currently waiting on surface owner approval to access the area and complete the work.  Therefore no soil sampling has been done yet.</t>
  </si>
  <si>
    <t>Replace the entire flow line and abandon the old flow line per COGCC Rules.</t>
  </si>
  <si>
    <t>TIMBER CREEK OPERATING LLC</t>
  </si>
  <si>
    <t xml:space="preserve">At 3:00 pm 02/25/2018 a lease operator discovered water on location at the Apache Canyon 32-12.  He immediately shut the down the unit and isolated the line.  Cause was due to freezing conditions.  The produced water from the water line break is located outside of the separator house at a fuse joint.        </t>
  </si>
  <si>
    <t>Operators will be instructed on the correct procedure for well start up during inclement weather.  Over pressure kills will be installed to prevent future occurrences.</t>
  </si>
  <si>
    <t>Flowline fiber glass glue collar appeared to be out of alignment and therefore failed.</t>
  </si>
  <si>
    <t>Excavated soils from flowline upstream 45 feet for proper alignment (straitline fit-up) of fiber glass flowline glue collar.  Removed all impacted soils.  Used clean dry (hauled in) soils to pack around flowline to maintain straitline fit-up.</t>
  </si>
  <si>
    <t>A total of ~17 bbls of produced water was released from three different holes (release #'s 453958, 454158, and 454159) in the produced water transfer line on the pad due to internal corrosion.  An analysis conducted by a third party forensic metal expert indicated that the holes were the "result of isolated regions of corrosive vapor conditions in the top regions of the steel pipe". 
On February 1, 2018 a release was detected on the 4" steel produced water pipe at the Rz25B tank battery.  (Release Point ID - 453958)  A section of the pipe was removed and replaced and the line was successfully pressure tested before putting back in service.  However, shortly after activating the line two additional releases were detected in two separate portion of the line.  This report addresses the release of approximately 15 bbls of produced water near the pad enterance.  After removing overburden and impacted soils it was determined that this portion of the pipe also experienced a corrosion failure on the top of the pipe.</t>
  </si>
  <si>
    <t xml:space="preserve">Based upon the findings from the metal analysis, the steel line from the water skid to the flex steel corridor has been replaced with a fiberglass line. 
The entire pipe associated with the three releases has been isolated and taken out of service.  The line will be replaced with a fiberglass line.  A section of pipe from the original line failure has been sent to a third party forensic metal expert to conduct a failure analysis.  At this time we do not have this report.  Depending on the results additional corrective actions may be conducted.   </t>
  </si>
  <si>
    <t>Overburden and impacted soils were excavated to expose the portion of the flowline where the leak occurred.  Upon examination it was determined that the leak was the result of a weld failure of the poly pipe.</t>
  </si>
  <si>
    <t xml:space="preserve">The failed section was replaced and the line was successfully pressure tested before putting it back into service.
The damaged section was replaced and the line was successfully pressure tested before putting back into service.  </t>
  </si>
  <si>
    <t>A contract company was hired to replace a valve in the seperator house at the Hill Ranch 05-09V location.  After investigation, it was found that a hammer union was not tightened, causing a leak.</t>
  </si>
  <si>
    <t>A Timber Creek emplyee shall verify all contractor work after completion and before start-up.  Contractors shall adhere to all Timber Creek policies.</t>
  </si>
  <si>
    <t>Mechanical failure due to installation was determined as root cause.</t>
  </si>
  <si>
    <t>Proper repairs were made and there are plans being made to pressure test the line.</t>
  </si>
  <si>
    <t xml:space="preserve">During production internal corrosive holes formed on the produced water line.  </t>
  </si>
  <si>
    <t>The two steel produced water dump lines were abandoned in place, cemented and plugged per NTO specifications.  These were replaced with 2”Red Thread fiberglass pipe. Dump lines were then tested @ 380psi for 30 minutes.</t>
  </si>
  <si>
    <t xml:space="preserve">While excavating a flowline at the Johnston 14-24 facility, historical petroleum hydrocarbon impacts were encountered. The volume of the release is unknown. </t>
  </si>
  <si>
    <t>The flowline will be repaired and the site will be restored to its pre-release grade.</t>
  </si>
  <si>
    <t>Root cause was determined as mechanical failure due to installation or design. There were rocks found in the padding material next to the leak.</t>
  </si>
  <si>
    <t>Proper repairs were made and proper backfilling methods were used during repairs. There are also plans to pressure test the line to verify repairs.</t>
  </si>
  <si>
    <t xml:space="preserve">At one point in time, there was a water vault in that pit that for some reason had its integrity compromised and allowed produced water to come into contact with the ground. We're not sure if it was the water vault we just removed, or the previous one that we discovered chunks of concrete from after excavating deepr into to groundwater level. </t>
  </si>
  <si>
    <t>Most recent water vault has been removed as well as any concrete found during deeper excavation to this point in time.</t>
  </si>
  <si>
    <t>The production tank load line separated at a 4" valve releasing 56 bbls of a produced water/oil mixture.</t>
  </si>
  <si>
    <t>BCEI pumpers were coached on looking for binded lines during their site inspections.</t>
  </si>
  <si>
    <t>Mechanical Failure</t>
  </si>
  <si>
    <t xml:space="preserve">While deconstructing the Weichel 26N-11HZ tank battery facility, historical petroleum hydrocarbon impacts were encountered within the subsurface lined containment. The volume of the release is unknown. </t>
  </si>
  <si>
    <t>The excavated portion of the Kerr-McGee tank battery has been deconstructed and the site will be restored to its pre-release grade. One oil tank and one partially-buried produced water sump located south of the excavated area will remain at the site.</t>
  </si>
  <si>
    <t>Historical impacts were discovered during dismantlement of the tank battery.</t>
  </si>
  <si>
    <t xml:space="preserve">The site was dismantled and reclamation has occurred.  Noble Energy conducts routine draw down tests of produced water vessels and AVOL inspections of facilities and well heads.  </t>
  </si>
  <si>
    <t xml:space="preserve">Consolidation line failed due to unknown reasons. Line was shut-in and vacuum truck sent to location to remove any standing liquids. Further exploration will expose the reason for flowline's failure. </t>
  </si>
  <si>
    <t>After repairs were completed, flowline was inspected and determined to be in good working order.
Depending on the conclusions made regarding the reason(s) for the flowline release, KPK will take appropriate actions to prevent repeat occurrences.</t>
  </si>
  <si>
    <t>During reclamation of the oil and gas facility historical impacts were discovered near the produced water vessel and oil and produced water dumplines.</t>
  </si>
  <si>
    <t xml:space="preserve">The location was plugged and abandoned and excavation of impacted soil above COGCC was completed.  Noble follows COGCC Rule 1100 pertaining to flowline tests and conducts routine draw down tests of produced water vessels to ensure integrity. </t>
  </si>
  <si>
    <t>While removing the flowline, soil impacts were observed in the sidewalls and base of the excavation. It appeared that identified historical impacts resulted from unaddressed corosion and pipeline integrity issues. Site investigation results, including lab data, are provided as attachments in this supplemental report.</t>
  </si>
  <si>
    <t>The failed flowline, which initiated this project, has been removed and abandoned. The site will be final reclaimed.</t>
  </si>
  <si>
    <t>Historical impacts were discovered during flowline abandonment activities.</t>
  </si>
  <si>
    <t>Site infrastructure has been removed and will not be replaced.</t>
  </si>
  <si>
    <t>While excavating a flowline at the PC Gas Unit #1-26 facility, historical petroleum hydrocarbon impacts were encountered. The volume of the release is unknown.</t>
  </si>
  <si>
    <t>The flowline was replaced and cathodic protection was installed. The site will be restored to its pre-release grade.</t>
  </si>
  <si>
    <t xml:space="preserve">A pinhole leak was discovered at a 90 degree elbow between the UPRR Pierce Unit 2 well and the tank battery which appeared to be caused by corrosion. This flowline was tested as part of the flowline testing Notice to Operators in 2017 and passed.  </t>
  </si>
  <si>
    <t>Great Western will abandon the flowline in accordance with COGCC rule 1105.</t>
  </si>
  <si>
    <t>A pin hole developed in the pressure line beween the two production tanks.</t>
  </si>
  <si>
    <t>The line will be replaced and tested prior to bringing the facility back online.  There is no remediation required.</t>
  </si>
  <si>
    <t>Suspected ice formation in horizaontal pipe off tubing. Created partial separation of hammer union.</t>
  </si>
  <si>
    <t>Effected hammer unio and adjacent piping was replaced. Remaining water drained from tree piping.</t>
  </si>
  <si>
    <t>A landowner discovered a release along the gathering line. The cause of the release is under investigation.</t>
  </si>
  <si>
    <t>Kerr-McGee Gathering was notified of the release and the line was shut-in. Assessment and mitigation activities are ongoing.</t>
  </si>
  <si>
    <t>A buried 6" fiberglass water line released ~5 bbls due to "fluid shock" at the riser from skid #3 during startup.  This fiberglass line has welded fittings that are built to ANSI 300 and the fiberglass is 1000 psig.</t>
  </si>
  <si>
    <t>In the future risers will be constructed out of stainless steel. 
The riser was reconstructed out of stainless steel.</t>
  </si>
  <si>
    <t>Two valves at the truck loadout were found to be open causing the release. It is unknown when or who opened the valves that resulted in the produced water release.</t>
  </si>
  <si>
    <t>Training will be conducted with the trucking companies and Whiting lease operators to ensure the problem does not reoccur.  Whiting lease operators will be trained to double check that the valves are closed and locks will be installed on the load out lines.
Training will be conducted with the trucking companies and Whiting lease operators to ensure the problem does not reoccur. Whiting lease operators will be trained to double check that the valves are closed.</t>
  </si>
  <si>
    <t>Lease operators began observing trending that indicated a leaking flowline associated with the D09A 6C-9 well.  The flowline was isolated, purged, and taken out of service.  See Form 19 document numbers 401630283 and 401614178.</t>
  </si>
  <si>
    <t>Hydrocarbon impacted soil associated with the release was removed through excavation activities. Excavation activities were directed based on field screening techniques and soil confirmation sampling. A total of 15 soil samples were collected during the remediation processes. Of the samples collected, 2 were collected from the release source area, 5 were collected to delineate the release extent and 7 were collected to demonstrate final Table 910-1 compliance. Laboratory analytical results indicate that no further action associated with this remediation is necessary. The excavation area will be backfilled with clean imported fill material to match preexisting grade. A figure detailing the excavation extent and soil sample locations is included as an attachment. Laboratory analytical reports are attached and summarized in Table 1.</t>
  </si>
  <si>
    <t>While another operator was trenching in flowlines, historical impacts were discovered where the Herbster PMF 26-15 flowline was previously located.</t>
  </si>
  <si>
    <t>The flowline was removed during the plugging and abandonment process.  Noble pressure tests flowlines per COGCC 1100 series rules.</t>
  </si>
  <si>
    <t>NOBLE MIDSTREAM SERVICES LLC</t>
  </si>
  <si>
    <t>Corrosion of the inside of the pipeline was identified during pigging operations.</t>
  </si>
  <si>
    <t>The pipeline is currently out of service and will be pressure tested prior to returning to operation.</t>
  </si>
  <si>
    <t>An above ground pipe within containment released ~ 7 bbls due to a faulty connection on the threads of the piping.
An above ground pipe within containment released approximately 7 bbls due to a faulty connection on the threads of the piping.</t>
  </si>
  <si>
    <t>The line has been repaired and will presure tested.  
This line has been repaired and will be pressure tested before being placed back in service.</t>
  </si>
  <si>
    <t>VERDAD RESOURCES LLC</t>
  </si>
  <si>
    <t>A 10” lay flat transfer line was moving water from the collection tanks to the coil pump supply tanks when the line ruptured.  The material of the hose tore apart from the fitting and approximately 30 bbls of fluid, consisting partially of produced water, was spilled.  All fluid that was spilled was contained within the pad general containment ditch and berm.  Root cause – should not have used line of this diameter or material for transfer of produced water or liquids at higher pressure, only fresh water at low pressure. Failure cause – overpressure and/or excessive vibration condition</t>
  </si>
  <si>
    <t>Corrective action- Clean up spilled water and remove any impacted soil.  Confirm clean up with soil samples from areas most likely to have been impacted.  Removed 10” lay flat hose from service; 10” lay flat hose not to be used in similar situation again.  Use only with fresh water.   Truck transfer used for completing this operation.  Future operations will use smaller diameter higher rated lines for transfer or truck transfer.</t>
  </si>
  <si>
    <t>URSA OPERATING COMPANY LLC</t>
  </si>
  <si>
    <t>Flow through the line was immediately shut off and valves opened on the B&amp;V pad to allow the remaining fluids within the line to flow back to the pad. Confirmation samples indicated that the area where the spill path occurred did not exceed COGCC Table 910-1, which the exception of sodium absorption ratio (SAR), which also exceeded in the upgradient background samples. A PAH detection in DG 4 was observed, but was attributed to background or existing conditions as DG 4 is outside of the spill influence path, as well as no other PAH detections were observed from sample points within the spill influence path. As a best management practice to reduce any salt concentrations attributed by the spill, Ursa flushed the area per the Form 19 COA's where the released was discovered to the second downgradient (DG 2) point with ~1000 gallons of fresh water and recovered all flushed water via hydro-vac truck below DG #2. Samples were re-collected at the Point of Origin, DG 1, &amp; DG 2 locations. Additionally, two (2) upgradient sample locations were added to determine actual background concentrations upgradient of where the release occurred. Based on the SAR concentrations within the UG sample locations, it is believed that the SAR is due to other factors and not related to the pipeline release (mag chloride from nearby roadway). All impacted material removed has been properly disposed of or recycled at an approved disposal facility.</t>
  </si>
  <si>
    <t xml:space="preserve">The temporary surface pipeline has been decommissioned and removed from the area. </t>
  </si>
  <si>
    <t>Electrical Malfunction</t>
  </si>
  <si>
    <t>An unintentional release occurred from the produced water dumpline beneath the production tanks.  Probable cause is internal corrosion.</t>
  </si>
  <si>
    <t xml:space="preserve">A 20 foot section of the dumpline was abandoned in place in accordance with COGCC 1100 series rules.  The 20 foot section was replaced with 2 inch red thread poly line and pressure tested at 390psi for 30 minutes prior to bringing the facility back on line for production.  </t>
  </si>
  <si>
    <t xml:space="preserve">On April 30, 2018, petroleum hydrocarbon impacted soil was discovered at the ground surface above the HSR-David Sarchet 16-28 flowline. The petroleum hydrocarbon impacted soil was excavated and the flowline was exposed. During the investigation on May 8, 2018, it was estimated that the volume of the release was greater than one barrel, and was reported to the COGCC at that time. </t>
  </si>
  <si>
    <t>The flowline has been disconnected, flushed with fresh water, and locked out. The line will be evaluated in the fall and possibly replaced.  The site has been restored to its pre-release grade.</t>
  </si>
  <si>
    <t>The Root cause was determined as Human Failure. The valve was properly closed when the well was not running but should have been opened when the well was restarted</t>
  </si>
  <si>
    <t>Verify and or write a SOP for restarting a pump after a rig has completed well work.</t>
  </si>
  <si>
    <t>Threads on closed thread body valve had separated, likely due to ice formation.</t>
  </si>
  <si>
    <t xml:space="preserve">Consulting engineering group engaged to design more secure and freeze proof hi-vents. After design is complete, vents will be replaced. </t>
  </si>
  <si>
    <t>HIGHLANDS NATURAL RESOURCES CORPORATION</t>
  </si>
  <si>
    <t>During horizontal drilling operations by Highlands Natural Resources on the morning of 5/21/2018 just before 12:00 pm.  The drilling rig was in the process of pumping a bottoms-up when a valve in the flow line slammed shut causing the line to part.  As a result, approximately 3 bbls of oil based drilling fluid was released outside of the containment area.  The release was noticed immediately and drilling operations ceased, the well was shut-in via the Annular and Superchoke BOP, and all crew were deployed to contain and clean the release.  As per Highlands Natural Resources SOP, spill clean-up/containment kits were nearby and fully stocked.  The spill was contained, documented, and then promptly the affected area was cleaned.</t>
  </si>
  <si>
    <t>Further investigation showed that the butterfly valve did not have a valve lock and surging in the flowline caused it to slam shut.  To prevent any further instances, all the valves in the flowline system were then evaluated and valve locks were verified to be engaged, or a valve with a lock was installed.</t>
  </si>
  <si>
    <t>A condensate release was found on the Terrace Gas Gathering System (Facility ID#421509). Cause of the release was determined to be from external corrosion and pitting of the gathering line.</t>
  </si>
  <si>
    <t>This gathering line will be purged of remaining liquids and left on a nitrogen blanket.</t>
  </si>
  <si>
    <t xml:space="preserve">Noble was having a pipeline installed in the vicinity of these wells. Flowlines had been evacuated and flushed with fresh water and evacuated again in the event of a line strike. Flowlines previously installed had no tracer wire installed. A line strike did occur but there was no release. After the contractor's repair had been made the repair was backfilled and then retested when Noble was finished and out of the area where any more strikes could occur. The repair failed when the line was being pressured up. Some residual oil that had not been flushed and fresh water were released. Shut line back in and bled pressure off line. </t>
  </si>
  <si>
    <t>If another pipeline were to be installed in this area I would evacuate and flush lines again and leave them with no pressure on them. If another line strike occurred I would have the contractor repair the line and test the line prior to backfilling.</t>
  </si>
  <si>
    <t>HIGHPOINT OPERATING CORPORATION</t>
  </si>
  <si>
    <t>The cause of the leak was determined to be a partially closed wheel valve and a series of butterfly valves which had been left open with no cap in place by the contractor. Operations were shut down and contractor was instructed to follow SOP which includes confirming flow on-site, closing all valves and using cam-lock fitting caps. Roughly three BBLs are estimated</t>
  </si>
  <si>
    <t>Contractor was instructed to follow SOP which includes confirming flow on-site, closing all valves and using cam-lock fitting caps. Roughly three BBLs are estimated.  Contractor was released by Berry Petroleum Company of all pumping duties, a new contractor is now in place.</t>
  </si>
  <si>
    <t>TOP OPERATING COMPANY</t>
  </si>
  <si>
    <t>Vandalism</t>
  </si>
  <si>
    <t>DCP OPERATING COMPANY LP</t>
  </si>
  <si>
    <t>During operations an external corrosive hole formed causing an unintentional release.</t>
  </si>
  <si>
    <t xml:space="preserve">A nineteen foot section of flow line was replaced near the well head with schedule 80 pipe and pressure tested @ 580psi for 30 minutes with no pressure drop. An anode was installed to divert electricity away from the pipe and reduce the potential for corrosion to occur.  Noble will pressure test the flowline per COGCC 1100 series rules.  </t>
  </si>
  <si>
    <t>A third-party was excavating in the area, striking the 16-85-215-4-EXT-2 gathering line and releasing a mixture of natural gas and natural gas condensate onto the previously excavated area and ground surface. The estimated volume of the release is greater than 1 barrel.</t>
  </si>
  <si>
    <t>The gathering line was struck by a third party that did not call 811 utility locates in. Importance of utilizing 811 and reviewing locate marks prior to excavation activities was discussed on site with affected third party.</t>
  </si>
  <si>
    <t>During plugging and abandonment activities at the HSR-Wheeler 8-30 facility, historical petroleum hydrocarbon impacts were encountered while removing the flowline. The volume of the release in unknown.</t>
  </si>
  <si>
    <t>The flowline was permanently removed and the excavation will be restored to its pre-release grade.</t>
  </si>
  <si>
    <t>Discovery Pipeline hit and broke the flowline with a trackhoe during excavation and line installation.</t>
  </si>
  <si>
    <t>The portion of the line to be replaced will have tracer wire.</t>
  </si>
  <si>
    <t xml:space="preserve">During abandonment activities of the not in use gathering line associated with the Brown C Unit 1 facility, hydrocarbons surfaced above the gathering line as the crew was working to properly isolate and purge potential liquids.   </t>
  </si>
  <si>
    <t>The pipeline was permanently removed from service and abandoned in place. The excavation will be restored to its pre-release grade.</t>
  </si>
  <si>
    <t>NGL WATER SOLUTIONS DJ LLC</t>
  </si>
  <si>
    <t>Incident occured at or near a flange connection on the flowline riser.  The riser / flange failed under normal operations.</t>
  </si>
  <si>
    <t xml:space="preserve">Replaced flowline riser with new pipe and a new flange.  Doing more routine inspections, both yearly pressure testing and routine visual, on risers/flanges at facilities. </t>
  </si>
  <si>
    <t>Non-Gathering</t>
  </si>
  <si>
    <t>Metallic</t>
  </si>
  <si>
    <t>Non-Metallic</t>
  </si>
  <si>
    <t>Gathering</t>
  </si>
  <si>
    <t>Off</t>
  </si>
  <si>
    <t>On</t>
  </si>
  <si>
    <t>Subsidence</t>
  </si>
  <si>
    <t>Pipe stress</t>
  </si>
  <si>
    <t>Agriculture Damage</t>
  </si>
  <si>
    <t>External Pipe Stress</t>
  </si>
  <si>
    <t>Vent Failure</t>
  </si>
  <si>
    <t>Control Malfunction</t>
  </si>
  <si>
    <t>Improper installation</t>
  </si>
  <si>
    <t>Improper Procedures</t>
  </si>
  <si>
    <t>Heavy Rain</t>
  </si>
  <si>
    <t>Vibration</t>
  </si>
  <si>
    <t>Fatigue of Gasket and/or Mechanical Failure</t>
  </si>
  <si>
    <t>Improper Equipment Selection</t>
  </si>
  <si>
    <t>Excavation Damage</t>
  </si>
  <si>
    <t>BACA</t>
  </si>
  <si>
    <t>BROOMFIELD</t>
  </si>
  <si>
    <t>10000 </t>
  </si>
  <si>
    <t>Water was observed in ROW during pipeline inspection  Water transfer line was isolated and will remain out of service until repair.</t>
  </si>
  <si>
    <t>External corrosion. Post-failure analysis confirmed the coating was damaged.</t>
  </si>
  <si>
    <t xml:space="preserve">A hydro-tested joint of pipe was used for repair. The repair welds at each end of the section of pipe used for replacement were x-rayed to ensure integrity and the pipeline was leak-checked at normal operating pressure successfully. </t>
  </si>
  <si>
    <t>100322 </t>
  </si>
  <si>
    <t>During production the seal on the oil transfer line malfunctioned releasing 3bbls of oil inside containment.  The liner, within containment, that prevents liquid from reaching the ground surface malfunctioned releasing 1bbl of the released oil to the ground surface, beneath the tanks.  The other 2bbls of oil have been recovered.  The tanks will be removed and remediation will be scheduled.</t>
  </si>
  <si>
    <t>The seal on an oil transfer pump failed during production which was attributed to a manufacturer defect.  The liner was also installed incorrectly resulting in the oil reaching the ground surface beneath the production equipment.</t>
  </si>
  <si>
    <t xml:space="preserve">A pipe flange running into the oil transfer pump had its bolts loose resulting in the oil release.  A new gasket was installed and the bolts were tightened.  The liner was also replaced per the manufacturers specifications.  </t>
  </si>
  <si>
    <t>Fatigue of gasket and/or mechancal failure</t>
  </si>
  <si>
    <t>GAS COMPRESSOR STATION</t>
  </si>
  <si>
    <t>8960 </t>
  </si>
  <si>
    <t>Overnight, the heater treater on location went down due to low pressure and was shut in, when the fluids/pressure equalized the dump lines were reopened. A bad check valve allowed fluid to back flow through an offline compressor and fill the blow down and stack. When the compressor was blown down it released a currently unknown volume of condensate to the ground outside containment. The release was contained to the location. Emergency locates were called in and remediation is underway.</t>
  </si>
  <si>
    <t>A bad check valve on an offline compressor allowed fluid to back flow through the compressor and into the blow down stack. When the compressor was brought back online and blown down it released approximately 25 bbls of condensate from the stack and on to the ground.</t>
  </si>
  <si>
    <t>The compression team was coached on routine preventative maintenance procedures. A clean out was added to the vent stack to allow it to be drained in the event of another valve failure.</t>
  </si>
  <si>
    <t>During maintenance activities an unintentional release was discovered at the Bacon 3 flowline.  Excavation of impacts are currently underway.</t>
  </si>
  <si>
    <t>During maintenance activities an external hole was discovered on the flowline.</t>
  </si>
  <si>
    <t xml:space="preserve">Approximately 20 feet of flowline was removed and replaced with schedule 80 pipe.  The line was flushed and abandoned per COGCC Rule 1100 series rules.  The well head will be scheduled to be plugged and abandoned.  Noble pressure tests all flowlines per COGCC Rule 1100 and conducts routine AVO inspections of locations.  </t>
  </si>
  <si>
    <t>A produced water dumpline failed and released approximately 137 bbls of produced water to the subsurface. 3 bbls of produced water were released to the surface, but remained on location. Emergency locates were called in and remediation and repairs are underway.</t>
  </si>
  <si>
    <t>Internal corrosion caused the dumpline to fail</t>
  </si>
  <si>
    <t>Chemical treatment and grounding procedures are being used to prevent line failure</t>
  </si>
  <si>
    <t>96155 </t>
  </si>
  <si>
    <t>Approximately 4 bbls of produced water was discovered on a produced water transfer pipeline near the Horsetail 08D facility. The cause of the release is currently under investigation. The pipeline was shut in, isolated, and the free liquids recovered. The line will be excavated and repaired. The section of line removed will be sent to a third party inspection company for analysis. Impacted soils will be mechanically removed and disposed.</t>
  </si>
  <si>
    <t>The 4 inch carbon steel line failed due to internal corrosion.  
The spill occurred on a buried produced water pipeline on the southwest corner of the Horsetail 08D pad.  The overburden soils were excavated and the impacted soil staged on-site pending disposal.  Approximately 70 feet of the pipe was removed.  Intial field observations indicate that the cause was due to internal corrosion.  A section of the removed pipe will be sent to a metals laboratory for analysis.</t>
  </si>
  <si>
    <t>We installed a 3.75 inch internal diameter Polyflow Thermalflex pull through liner from the water skid to the flex steel corridor.  The Polyflow liner couples to the stainless steel fittings in order to reduce the potential for corrosion.  In addition, the Polyflow liner is constructed of a multi-layer polymer for chemical resistance, low permeation, and temperature resistance.  
Whiting is currently evaluating options to prevent pipeline leaks from internal corrision.  This may include, but is not limited to, pipeline removal and replacement or lining of existing pipeline.</t>
  </si>
  <si>
    <t>During abandonment procedures at the Rehmer 1 flowline an unintentional release was discovered.  A site assessment was completed to determine the extent of impacted media.  Remediation will be scheduled.</t>
  </si>
  <si>
    <t>During plugging and abandonment procedures an unintentional release was discovered on the flowline runnning from the oil and gas well to the separators.</t>
  </si>
  <si>
    <t xml:space="preserve">The flowline will be abandoned per COGCC 1100 series rules.  Noble Energy conducts flowline pressure tests to determine integrity.  </t>
  </si>
  <si>
    <t>10456 </t>
  </si>
  <si>
    <t>A dump line failed between the separator and tank battery. The dump line was isolated and free-standing fluids were recovered by a vac truck. A subsurface investigation is underway.</t>
  </si>
  <si>
    <t>Per Brett Middleton, Baker Hughes determined Microbial Induced Corrosion as the root cause analysis.</t>
  </si>
  <si>
    <t>All piping removed from tanks to separators and chemical program has been revamped.</t>
  </si>
  <si>
    <t>10071 </t>
  </si>
  <si>
    <t>At the Critter Creek 11-62-15 SWSE on 7/12/18 at 15:07 hrs.  The oil hauler was pushing oil back into the tank and failed to close the load line valve before he disconnected his hose.  Before the line was controlled, 1 bbl or oil in containment and 1bbl of oil out of containment was spilled.</t>
  </si>
  <si>
    <t>An oil hauler failed to close the load line valve before disconnecting the hose.</t>
  </si>
  <si>
    <t>The oil hauler was refreshed on proper loading procedures.</t>
  </si>
  <si>
    <t>OIL AND GAS LOCATION</t>
  </si>
  <si>
    <t>10373 </t>
  </si>
  <si>
    <t>Estimate 35 bbls.  Soil damage on facility property.  Estimates based flowrates, water removed by truck, and the volume of water contained within that pipeline.  The spill has been contained, cleanup is in progress, and repairs were made to the line. A 6” PVC pipe joint failed during a routine water transfer from system tanks to clean tanks.  On this facility, the clean tank is in a different berm system than the system tanks.  It is transferred using a 220 foot line.  The line broke near the upstream berm, but out of containment.  An employee immediately recognized the problem and, within one minute, isolated the spill. Employees further prevented the spill from extending to the adjacent cornfield using diking and other means of containment.  A pre-existing ditch, installed by NGL, also prevented exposure to this property.  Water did, however, travel the length of the ditch, but did not threaten other waters or property. NGL has begun remediation.  LTE will for soil contamination once</t>
  </si>
  <si>
    <t>A 6" PVC pipe join failed during a routine water trasnfer from systems tanks to clean tanks, under normal operating conditions.</t>
  </si>
  <si>
    <t>Consistent and routine visual and operational inspections on the all joints and piping within the facility.  Continue the constant inspections in order to catch this quickly, as we did, and continue making sure the containment is in place and functioning properly.</t>
  </si>
  <si>
    <t>16700 </t>
  </si>
  <si>
    <t>At about 2:15 AM night operators discoverd a leak about 100' SW of collection station 10.  Additional operators and clean up crews were called in, and the station was shut in.  Approximately 37 Barrels of fluid were released containing 2.6% oil cut (0.95BBL of oil).    Approximatley 33BBLs of fluid were initally recoverd, and the area was water washed at daylight.</t>
  </si>
  <si>
    <t>Fiberglass leak, repaired with a Fiberglass Wrap and tested.</t>
  </si>
  <si>
    <t>repaired with a Fiberglass Wrap and tested.</t>
  </si>
  <si>
    <t>During maintenance activities a flowline release was discovered.  Excavation is currently underway.</t>
  </si>
  <si>
    <t>During maintenance activities to uncover the flowline at the Cydney White D33-1 location internal corrosive holes were discovered attributing to the unintentional release.</t>
  </si>
  <si>
    <t xml:space="preserve">The flowline will be cut, capped, and abandoned per COGCC 1100 Rules.  The oil and gas well will be scheduled for plugging and abandonment.  Noble Energy pressure tests all flowlines to ensure integrity.  </t>
  </si>
  <si>
    <t>Approximately 3 bbls of produced water was discovered on a produced water transfer pipeline near the Horsetail 08D facility during cleanup of a previous release on the same line. Spill/Release Point ID: 456078. The cause of the release is currently under investigation. Impacted soils will be mechanically removed and disposed.</t>
  </si>
  <si>
    <t>The 4 inch carbon steel line failed due to internal corrosion.
The release occured on a buried produced water pipeline on the west side of the Horsetail 08D pad. The impacted soils were excavated and stockpiled on a liner for offsite disposal. Initial observations indicate that the leak was caused due to internal corrosion. A section of the pipe will be sent to a metal lab for analysis.</t>
  </si>
  <si>
    <t>We intalled a 3.75 inch internal diameter Polyflow Thermaflex pull through liner from the water skid to the flex steel corridor.  The Polyflow liner couples to the stainless steel fittings in order to reduce the potential for corrosion.  In addition, the Polyflow liner is constructed of a multi-layer polymer for chemical resistance, low permeation, and temperature resistance.  
This line has been shut in and Whiting is looking for ways to prevent internal corrosion.</t>
  </si>
  <si>
    <t>At approximately 1:30 am on 7/26/18, a truck driver struck a Bonanza Creek wellhead that was behind a barrier.  The truck severed a wellhead flowline that released pressure and completions water related to nearby completions activity.  The incident was reported immediately and Bonanza Creek personnel responded to the location and shut-in the well head.  Bonanza Creek personnel are currently on location with a vac truck removing all pooled completions water and assessing the released volume and surface impact.  The release was contained to the well pad.</t>
  </si>
  <si>
    <t>A BCEOC contractor hauling frac sand ran over a wellhead while turning around on location.</t>
  </si>
  <si>
    <t>BCEOC has implemented multiple policies including light plants for night time truck staging, a traffic analysis prior to completions to ensure proper room is available.</t>
  </si>
  <si>
    <t>10084 </t>
  </si>
  <si>
    <t>We had a spill on the Petrus 32-36 Produced Water Transfer System found by a lease operator yesterday 7/31/18 at around 12PM.  The operator reported what appeared to by a broken gas buster on the line. The leak was isolated upon discovery and is estimated at this time that 3bbls to 5bbls of produced water were spilled. The spill ran off the side of the ROW a short distance and ended in a dry drainage that was considered Waters of the State with no live water. A call was made to the CDPHE spill hotline.</t>
  </si>
  <si>
    <t>Determined as mechanical failure-normal wear and tear, and inadequate maintenance. It is suspected that internal corrosion was the cause of mechanical failure.</t>
  </si>
  <si>
    <t>The gas buster was replaced and will remain on routine inspection of gas busters field-wide.</t>
  </si>
  <si>
    <t>94300 </t>
  </si>
  <si>
    <t>PLUGGED LINE WE THINK.  WELL SHUT DOWN AND CLEAN UP. OVERFLOWED BERMS MOST LIKELY BECAUSE OF HEAVY RAINS HAD FILLED BERMS. LANDOWNER AND LGD NOTIFIED.</t>
  </si>
  <si>
    <t>10459 </t>
  </si>
  <si>
    <t>While excavating dump lines to decommission a site, historical suspected soil impacts were observed. Vertical and horizontal definition is being pursued with conventional excavation, and clearance samples will be collected from the bottom and sidewalls of the excavation.</t>
  </si>
  <si>
    <t xml:space="preserve">While excavating dump lines to decomission a site, historical soil impacts were observed on the base of the excavation.  Based on the apparent source and extent of the soil impacts, it appears that the soil impacts are historic, and likely resulted from a previous piece of equipment or activity causing a discharge which was not recognized or addressed. </t>
  </si>
  <si>
    <t xml:space="preserve">The failed dump lines, which initiated this project, have been removed to decomission the site.  </t>
  </si>
  <si>
    <t>10110 </t>
  </si>
  <si>
    <t>Approximately 150 barrels of produced water was released within lined seconary containment. The release occured at approximately 8:30 p.m. on August 1, 2018. Cleanup was initiated and is expected to be completed on the afternoon of 8/2/2018. Great Western personnel made notifications.</t>
  </si>
  <si>
    <t>Cause was human error.</t>
  </si>
  <si>
    <t>Additional training will be conducted to prevent recurrence of the problem.</t>
  </si>
  <si>
    <t>At 9:19 am operators discovred a leak on the injection line just past Fee 87.  The line was immediately shut in and vac trucks were called to collect all free floating liquids.</t>
  </si>
  <si>
    <t>Steel Corvel Coating Internal Corrosion Failure.</t>
  </si>
  <si>
    <t>Replaced with Stainless Steel.</t>
  </si>
  <si>
    <t>86900 </t>
  </si>
  <si>
    <t>COGCC was notified of a release of oil to an unnamed drainage and pond by an oil and gas operator.  On August 3, 2018, there was an apparent heavy precipitation event in the vicinity of Hamilton, Colorado.  On the evening of August 7, 2018, Robert Bayless Production LLC, notified the COGCC of oil on a pond and in an umnamed drainage.  On August 8, 2018, the COGCC contacted the surface owner of the pond and the two oil and gas Operators ( Robert Bayless Production LLC and Peterson Energy Management Inc.) who have operations in the vicinity of the release and indicated that the COGCC will be on location on August 9, 2018. Both operators have tested their flow lines and it does not appear that the release is a result of active oil and gas operations, but rather, older, historic flow lines, as there are several older plugged and abandoned wells and flowlines in the vicinity.  The volume of oil is not know but is estimated to be greater than a barrel.</t>
  </si>
  <si>
    <t xml:space="preserve">The COGCC is filing this Supplemental Form 19 on behalf of Operator Number 86900 who now longer have any active well operations. It does not appear that the release is a result of active oil and gas operations, but rather, older, historic flow lines, as there are several older plugged and abandoned wells and flowlines in the vicinity. </t>
  </si>
  <si>
    <t>On or about August 27, 2018, Peterson Energy Management, the Robert Baylss Company have volunteered to assist the COGCC in excavatind the area of oil expression origin, remove impacted soil (to be disposed at Twin Environmental near Hayden, CO) and remove fluids (to be disposed at an approved facility) and daylight the abandoned.</t>
  </si>
  <si>
    <t>During pressure testing it was discovered that the oil dumpline running from the separators to the oil tanks did not hold pressure.  The location was immediately shut in and the line was uncovered.  The unintentional release developed at a threaded union.  Excavation is currently underway.</t>
  </si>
  <si>
    <t>The root cause for the unintentional release was a cross threaded pipe that was not fastened properly.</t>
  </si>
  <si>
    <t xml:space="preserve">The line was replaced with schedule 80 pipe and anodes were attached to direct electricity off the pipe.  </t>
  </si>
  <si>
    <t>We had a spill the was found 8/21/18 around 11AM on the Wood 31-2R ROW(API# 05-071-09090). It appears to be a break in the produced water transfer system for this well site. The leak was isolated upon discovery and plans for repairs and investigation are being made. It is estimated at this time that 50bbls of produced water were spilled. The spill ran off of the lease road 400’ to 500’ and ended in a pond that may have had stormwater in it, that was considered Waters of the State. The water did leave the pond as displayed on the map. The water from this spill normally goes to surface discharge at permitted outfall Montoya #004 under permit # CO-0047767. A call was made to the CDPHE spill hotline reference #2018-0445.</t>
  </si>
  <si>
    <t xml:space="preserve">Root cause was determined as mechanical failure due to inadequate installation or design. </t>
  </si>
  <si>
    <t>repairs were made to the line, the line was lowered in this section, and properly padded with good soil. there are plans being made to pressure test the lines to verify repairs.</t>
  </si>
  <si>
    <t>10663 </t>
  </si>
  <si>
    <t>A calculated 50 bbls of CBM water was released from an underground pipeline leak on 8/21/2018.  The leak was discovered by an operator in the area, and the wells were shut in to stop the release.  The water was contained within a depression by the pipeline ROW, and did not travel outside of the depression.  A water truck was dispateched immediately, and 40 bbls of water from the release was recovered and disposed of.</t>
  </si>
  <si>
    <t xml:space="preserve">Approximately 50 bbls of produced water was released when a 'T' on a poly water line failed.  The leak occurred because the poly line and the 'T' were not adequately sealed during installation.  </t>
  </si>
  <si>
    <t xml:space="preserve">New line has been installed and joint has been attached properly to prevent future leaks from occurring.  </t>
  </si>
  <si>
    <t>96850 </t>
  </si>
  <si>
    <t>Fitting on 1-inch dump line washed out inside the separator resulting in the release of approximately 7 bbls of produced water.  The water ran outside of the separator unit and accumulated in a low-spot immediately behind the separator.  Immediately upon discovery of the spill, the dump line was shut down and the defective fitting was replaced.  Crews are excavating the impacted soils now, and excavated materials will be temporarily land-farmed on site inside a bermed containment structure.  After all impacted soils have been excavated, the excavation and the spoil materials will be sampled to ensure that COGCC 910-1 cleanup standards have been met.</t>
  </si>
  <si>
    <t>Fitting on 1-inch dump line washed out inside the separator, allowing 7bbls of produced water to run out of the separator unit and pool in a low spot behind the separator unit. PetroFlag readings of impacted soils ranged from 46 ppm to 110 ppm -- well below the 500 ppm threshold for TPH.  Soils from the impacted area were excavated and stockpiled on TEP surface pending results of analytical data.  Excavation around separators will be backfilled with clean soils and road base materials.</t>
  </si>
  <si>
    <t xml:space="preserve">Continue routine equipment inspections and maintenance </t>
  </si>
  <si>
    <t>46290 </t>
  </si>
  <si>
    <t>A gas leak was identified and the wells associated with the header were shut in and the lines flushed. After a few hours, fluid started to surface. Once the fluid was removed and the contaminated soil removed, a historical leak was uncovered. It is unknown what the source of the historical leak is. The header has been disassembled until all contaminated soil is removed. Flowlines will be pressure tested once the header is back in service.</t>
  </si>
  <si>
    <t>Produced water release from underground water line.  Source will be excavated.</t>
  </si>
  <si>
    <t>External corrosion of steel water line isolated by fiberglass conncetion</t>
  </si>
  <si>
    <t xml:space="preserve">Anodes were installed and connected to the steel during the repair. </t>
  </si>
  <si>
    <t>10672 </t>
  </si>
  <si>
    <t>A block valve was inadvertently closed, causing the pipeline to the pit to overpressure and rupture.  The well was taken out of service until repairs are made.  The water was not contained and zero barrels were recovered.  It did not reach waters of the state.</t>
  </si>
  <si>
    <t>A Timber Creek Employee inadvertently closed a block valve at the pit causing the line to overpressure and rupture half way between the wellhead and pit.</t>
  </si>
  <si>
    <t>Operators will be instructed on the correct procedure for valve locations and workings.  If they are unsure, call their supervisor for clarification.</t>
  </si>
  <si>
    <t>During a routine visit to the location, the lease operator noticed fluid coming out of the ground near the separator units.  The line that failed was isolated and emergency response operations initiated immediately.</t>
  </si>
  <si>
    <t>During a routine visit to the location, the lease operator noticed fluid coming out of the ground near the separator units. The line that failed was a dumpline. It was isolated and emergency response operations initiated immediately. All impacted material was removed followed by the collection of confirmation soil samples from the four walls and base. As stated in the "Spill/Release Detail Report" tab on the previous Supplemental Form 19 (COGCC Document ID 401756539), no fluids were recovered during the initial spill response. The primary failure mechanism or "root cause" was determined to be Microbial Influenced Corrosion (MIC) as seen in the previous dump line failure (Spill/Release Point ID 456039) on this location. Attached to this Supplemental Form 19 is the Dump Line Corrosion Analysis performed on the above mentioned failed section of pipe conducted by Baker Hughes on 8/9/2018. Given the fact that both dump line failures occurred on the same location with similar fluids being conveyed through them, it is reasonable to conclude MIC as the root cause of failure for this dump line.</t>
  </si>
  <si>
    <t>To prevent MIC reoccurrence on this flowline and other flowlines associated with this location, a biocide program is being incorporated into the producing wells and surface equipment as recommended by Baker Hughes.</t>
  </si>
  <si>
    <t>A 3" corvelle coated spool released 15.71 bbl of injection (produced) water, and 0 bbl of oil to land.  The well was shut in upon discovery, and the area was water washed.  Soil samples below pipe will be taken prior to backfilling.</t>
  </si>
  <si>
    <t>10500 </t>
  </si>
  <si>
    <t>Gasket leaks, a crack in the transfer line to the gunbarrel separator, and truck loading spills resulted in the release of approximately one barrel of oil and approximately five barrels of stormwater inside secondary containment. A COGCC inspection noted the stained material in the battery containment and required corrective action of properly treating or disposing of oily waste in accordance with Rule 907.e. Coachman treated the impacted pea gravel with a BioDel Process from Integrated Microbial Solutions Inc. of Lander, Wyoming. However, the BioDel Process did not address the staining on the pea gravel inside the containment as the COGCC noted in a follow up inspection on 08/16/2018 (Doc #689301749). Coachman hired a hydrovac company to vacuum up the stained pea gravel and stormwater inside the containment and haul the waste to Greenleaf Facility located in DeBeque, Colorado. Approximately 80 cubic yards of pea gravel was removed.</t>
  </si>
  <si>
    <t>During production a surface release was discovered at the Trebor B11-66,67,68,69-1HN produced water dumpline running from the separators to the produced water tanks.  Excavation of impacts in currently underway.</t>
  </si>
  <si>
    <t>Internal corrosion formed on the produced water dumpline causing the unintentional release.</t>
  </si>
  <si>
    <t>The internal corrosive hole was at the 6 o'clock position and was repaired with 2 feet of 2 inch schedule 80 steel pipe, 2 inch schedule 80 collar, and 2' 2000 pound hammer union.  The pressure test was at 400psi for 45 minutes and passed prior to bringing it back on line for production.</t>
  </si>
  <si>
    <t>47120 </t>
  </si>
  <si>
    <t>During plugging and abandonment activities at the UPRR 43 Pan Am Y #2 facility, soil with historical petroleum hydrocarbon impacts were encountered at the tank battery while excavating around the dump lines. The volume of the release in unknown. Based on the volume of impacted soil excavated, the release was reported to the COGCC on September 7, 2018. The assessment details and analytical results will be summarized in the supplemental report. The topographic Site Location Map showing the geographic setting of the release is provided as Figure 1.</t>
  </si>
  <si>
    <t xml:space="preserve">During plugging and abandonment activities at the UPRR 43 Pan Am Y #2 facility, soil with historical petroleum hydrocarbon impacts were encountered at the tank battery while excavating around the dump lines. The volume of the release in unknown. </t>
  </si>
  <si>
    <t>The facility is being deconstructed. The excavation will be restored to its pre-release grade.</t>
  </si>
  <si>
    <t>4680 </t>
  </si>
  <si>
    <t>DCP Environmental was informed by DCP Pipeline group of a possible pipeline release on September 6, 2018 around 2:00 pm. At the time of notification the DCP pipeline group had identified that a 4 inch gas gathering pipeline might have developed a leak. There was no visible staining on the surface to indicate soil contamination; however, while excavating the pipeline to perform a disconnect, operations discovered the soil was stained and had a strong odor. The pipeline has been isolated and blowdown, and until repairs have been made the pipeline will remain out of service. A third party contract remediation company conducted site investigation on September 7th, 2018 and determine that the stained soil had been impacted by hydrocarbons. Further excavation will take place with oversite from remediation contractor to determine the extent of soil contamination and develop a remediation plan as needed.</t>
  </si>
  <si>
    <t>DCP Environmental was informed by DCP Pipeline group of a condensate release on September 7, 2018 around 1:00. At the time of notification the DCP pipeline group had been informed that a third party individual had struck and broke a 1” valve off a 6-inch launcher located at a tank battery owned and operated by SRC Energy. The DCP Pipeline group was able to isolate and close the valves on the launcher, ending the release event with the assistance of SRC Energy. SRC Energy, DCP Operations, and DCP Environmental were on site to evaluate impacts as a result of the condensate spray. DCP Operations estimates that between 1 and 5 barrels of condensate was released from the broken valve. As a result of the broken valve condensate was spray to the south west, misting 2 storage tanks, the ground and fence, as well as the horse pasture to the west of the tank battery location. - Continue in comments -</t>
  </si>
  <si>
    <t xml:space="preserve">On September 7, 2018, DCP was informed that a driver of a vehicle unrelated to DCP Midstream struck and damaged a one-inch valve on a six-inch launcher located on the SRC Tank Battery. The driver was not found and the exact cause of how or why the driver struck the equipment is not known. </t>
  </si>
  <si>
    <t xml:space="preserve">The incident was caused by human error unrelated to DCP Midstream operations. </t>
  </si>
  <si>
    <t>While excavating dump lines to decommission a site, historical soil impacts were observed on the sidewalls of the excavation. Based on the apparent source and extent of the soil impacts, it appears that the soil impacts are historic, and likely resulted from a previous piece of equipment or activity causing a discharge which was not recognized or addressed.</t>
  </si>
  <si>
    <t>The failed dump lines, which initiated this project, will be removed to decommission the site.</t>
  </si>
  <si>
    <t>10112 </t>
  </si>
  <si>
    <t>The three inch flowline from the Fed Osprey well, at approximately 5' below ground surface, corroded and released fluids to surface.  COGCC Inspector Bret Evins discovered the release and notified Foundation personnel.  A vac truck was brought to location late in the afternoon of 9/7 and removed between 1/4 and 1/2 bbl of standing fluid.  On 9/11/18, after emergency locates cleared, Foundation exposed the flowline to find the hole and make repairs.  At that time, soil was screened from the excavation with a PID and confirmation samples collected for overnight analysis at Summit Scientific for GBTEX and DRO.  Samples results were returned early on 9/12/18.  Toluene was detected in the samples collected from the excavation base and the north sidewall, but was below the Table 910-1 standard.  Foundation plans to haul impacted soils (~5 yds) to the Waste Management Ault facility.  Once the soil is disposed of, Foundation will request closure with associated documentation.</t>
  </si>
  <si>
    <t>A pinhole leak developed on the flowline between the well and treater.  The pinhole was caused by internal corrosion.</t>
  </si>
  <si>
    <t>The 3" steel line which had corroded was replaced with a new 2" poly line in order to prevent reoccurrence.</t>
  </si>
  <si>
    <t>Approximately 5 bbls of produced water and 3 bbls of crude oil was released at the Razor 25 CPB facility due to a hole in the fire tube.  The released was confined within the lined containment and a vacuum truck was utilized to remove the free liquids.  The pea gravel will be removed and properly disposed.  Upon removal of the pea gravel the liner will be inspected for integrity.</t>
  </si>
  <si>
    <t xml:space="preserve">Inspection of the treater identified that the fire tube failed due to scale buildup causing an insulating effect which caused the steel to weaken. </t>
  </si>
  <si>
    <t xml:space="preserve">To prevent future issues we will be applying chemical to the treater to inhibit scale buildup. </t>
  </si>
  <si>
    <t>Inspection of the treater identified that the fire tube failed due to scale buildup causing an insulating effect which caused the steel to weaken.</t>
  </si>
  <si>
    <t xml:space="preserve">To prevent future issues we will be applying chemical to the treater to inhibit scale buildup.  </t>
  </si>
  <si>
    <t>A pressure test failure occured while conducting routine pressure testing on the water gathering system near the RGU 23-33-198 pad (COGCC location ID 335719).   While pressuring-up the water line, the pipeline was compromised resulting in the loss of approximately 26 bbls of produced water.  The pipeline was under pressure and water was sprayed a distance of approximately 200 feet.  TEP personnel conducting the test were in the immediate vicinity and were able to shut down the pressure test and the water supply.  Field screening of soils impacted by the release indicate a very low hydrocarbon content (72 ppm).  Due to the pressure in the line, the water was released in a mist / spray and was not able to be recovered.  Hot, windy weather conditions helped to evaporate the water in a short amount of time.  There are no nearby surface or ground water resources that were impacted.  Soils samples have been collected from the impacted areas and are being sent for laboratory analysis.</t>
  </si>
  <si>
    <r>
      <t xml:space="preserve">A failed pressure test on the resulting in the release of ~26 bbls of produced water. The pressure within the pipeline misted the surrounding area. 
</t>
    </r>
    <r>
      <rPr>
        <sz val="11"/>
        <color rgb="FFFF0000"/>
        <rFont val="Calibri"/>
        <family val="2"/>
        <scheme val="minor"/>
      </rPr>
      <t>While excavating the leaking water line to conduct repairs, it was discovered that a third party had installed a protective barricade (ballard)  near the water pipeline that leaked.  There was a small nick in the coating on the water line which indicated that the water line had been damaged when the protective barricade was recently installed.  The buried barricade post was actually touching the water line, and it is believed that the water line was damaged during installation of the barricade post.  Furthermore, the defective segment of water line was cut out and examined and showed no signs of internal corrosion; however, the protective exterior coating had been chipped which ultimately resulted in a weak spot on the water line, which eventually failed during the routine pressure testing exercise.   See attached pics.</t>
    </r>
  </si>
  <si>
    <t xml:space="preserve">Continue to conduct pressure tests and fix repairs as needed. </t>
  </si>
  <si>
    <t>10433 </t>
  </si>
  <si>
    <t>Puncture, trinagular shape was detected along produced water line. Release of fluids on the well pad and into a Storm Water catch basin. No release to sensitive areas or waters of the state. No information yet available as to the cause.</t>
  </si>
  <si>
    <t>Excavator tooth pulled top off of pipe sometime in the past without notifying operator.</t>
  </si>
  <si>
    <t>10690 </t>
  </si>
  <si>
    <t>On 09/14/18 at 13:10 a flowline leak was discovered, shut-in and isolated.  The flowline is from the Loudder 14-7 #2 well to the Loudder tank battery.  The leak was discovered by the pumper.  The well was shut in and the extent of the release was walked by the pumper.  The release was contained by creating a soil berm at the low end of the release.  A vac truck was on site within ~15 minutes and began removing liquid.  A clean-up crew was dispatched to help the vac truck remove the liquid.  145 bbl of liquid was recovered from the surface consisting of ~3 bbl oil and ~142 bbl water (see attached picture of wellhead sample from 9/13/18 showing 2% oil cut).  The clean-up crew prepared the oil stained soil for removal.  Eagle Enviromental was dispatched to take a soil sample and a water sample from a small pond in a low spot in the field located ~140' past the end of the release.  The oil stained soil will be removed on 9/17/18 by M&amp;M Excavation and hauled to disposal at Waste Management.</t>
  </si>
  <si>
    <t>External corrosion of 2" steel flowline.  The size of the hole was smaller than a dime.  A murphy gauge was being used on the flowline set to shut down at + or - 15 psi.  The leak was so small it did not create greater than 15 psi drop in flowline pressure.  It is believed that the flowline was laid in 1960.  Material is 2" thin wall steel with no external coating.</t>
  </si>
  <si>
    <t>Flowline is being replaced with 2-3/8" thick wall steel flowline that is wrapped.</t>
  </si>
  <si>
    <t>10531 </t>
  </si>
  <si>
    <t>The leak occured while transferring water with a transfer pump that was connected to the main water line system. The hoses were connected using a camlock fitting. One of the ears on the fitting worked loose causing the hose to leak at that point. The operator was on site and immediately shut down the pump. The leak consisited of a small puddle approximately 2.5 BBls of produced water outside of the tank containment. The water was vacuumed up using a water truck that was dispatched from H&amp;K trucking. There were no visable signs of hydrocarbons present.</t>
  </si>
  <si>
    <t>The leak occurred while transferring water with a transfer pump that was connected to the main water line system. The hoses were connected using a camlock fitting. One of the ears on the fitting worked loose causing the hose to leak at that point. The operator was on site and immediately shut down the pump. The leak consisted of a small puddle approximately 2 bbls of produced water outside of the tank containment. The water was vacuumed up using a water truck that was dispatched from H&amp;K trucking. There were no visible signs of hydrocarbons present. See attached letter for additional details. 
The leak occured while transferring water with a transfer pump that was connected to the main water line system. The hoses were connected using a camlock fitting. One of the ears on the fitting worked loose causing the hose to leak at that point. The operator was on site and immediately shut down the pump.</t>
  </si>
  <si>
    <t xml:space="preserve">Discussions have occurred with our water pump operators regarding their operations and the use of hose fittings. They have been instructed that cam-lock fittings are to be pinned at all times when hoses are in operation.
Discussions have occurred with our water pump operators regarding their operations and the use of hose fittings.  They have been instructed that cam-lock fittings are to be pinned at all times when hoses are in operation. </t>
  </si>
  <si>
    <t>Lease operators began observing trending that indicated a leaking flowline associated with the K22 596 3C-27 well. The flowline was isolated, purged, and taken out of service. Site assessment is currently underway with impacted material being removed via hyrovac due to a high concentration of flowlines in the area.</t>
  </si>
  <si>
    <t>Lease operator began observing trending that indicated a leaking flowline associated with the K22 596 3C-27 well. The flowline was isolated, purged, and taken out of service. Corrosion was determined to be the root cause of the flowline failure.</t>
  </si>
  <si>
    <t>Preventative measures are currently being evaluated with Caerus operations staff. Once a conclusion has been reached, the preventative measures will be detailed in a supplemental eForm 19.</t>
  </si>
  <si>
    <t>While pressure testing frac lines near the PA 22-25-695 location (COGCC ID 335123), a split int the frac line occurred which resulted in the release of approximately 80 bbls of produced water.  The water flowed into a nearby dry drainage feature and traveled a distance of approximately 1/4 mile down gradient.  Upon observing the line rupture, on-site personnel immediately ceased the pressure test and cut the water supply.  An equipment operator used a loader to install two temporary check dams in the drainage below the spill to prevent water from traveling futher down the drainage.  No surface or ground water resources were impacted.  A vac-truck was used to recover approximately 20 bbls of water.  A 3rd party environmental consultant was dispatched immediately after the release to document the area impacted by the release, conduct field screening of impacted soils, and collect samples for lab analysis.  The defective frac line was removed, replaced with new line, and re-tested.</t>
  </si>
  <si>
    <t>A split in a frac line occured during pressure testing, allowing ~80  bbls of produced water to be released.  The segment of line that split was seamed pipe (versus extruded pipe).  The failure occurred along the longitudinal seam where the pipe was welded during fabrication.  Thickness testing was conducted on adjoing pipe segments and all were found to be sound.</t>
  </si>
  <si>
    <t xml:space="preserve">Continue to pressure test lines for potential fail points, preventing larger scale spills from occuring.   Going forward, TEP will segregate seamed pipe from extruded pipe.  Extruded pipe will only be used where we are fraccing with higher pressures and with proppant.  Seamed pipe will only be used when fraccing with lower pressures and no proppant.  </t>
  </si>
  <si>
    <t>Subsequent to flowline pressure testing fluids appear to have migrated back from the Debeque area to this pad. A low pressure release of fluid occured from an abandoned line on the pad and from a cut in a line near the edge of the pad. The leak from the cut line was previously reported on document 401764160. Onsite meeting with COGCC and BLM on sept 20 determined that the spills at this location should be addressed via submission of separate Form 19s. Vertical and horizontal deliniation of this spill will begin on Sept 20, 2018. Deliniation of spill 457384 will also begin on Sept 20, 2018.</t>
  </si>
  <si>
    <t>Failure by previous Operator to abandon “frac” line appropriately or to identify the damage to the pipe and repair or replace and to supply complete records to new Operator.</t>
  </si>
  <si>
    <t>Personnel will inspect all lines in the area to insure no unidentified lines are plumbed in the system without capability of isolation. Lines will be isolated and or removed from the system.</t>
  </si>
  <si>
    <t>This newly generated Initial Form 19 is intened to correct Lat/Long errors and correct County ID. Spill flowed from puncture, trinagular shape was detected along produced water line.  Fluid from puncture traveled thru culvert and into a Storm Water catch basin. No release to sensitive areas or waters of the state. No information yet available as to the cause. The simultaneous release of fluids on the well pad from an abandoned (cut-off) line has been assigned to a different Form 19 (Doc Num 401768884).</t>
  </si>
  <si>
    <t>10633 </t>
  </si>
  <si>
    <t>Dump valve got stuck open when the well came on. The tank was a bottom fill and was near capacity when pressure came through. Due to the tank level condensate came out of the thief hatch. The switch shut on its own. The release was all confined to containment that has a liner. All condensate was sucked out.</t>
  </si>
  <si>
    <t>Dump valve got stuck open when the well came on. The tank was a bottom fill and was near capacity when pressure came through. Due to the tank level condensate came out of the thief hatch. The switch shut on its own. The release was all confined to containment</t>
  </si>
  <si>
    <t>Lease operators will monitor</t>
  </si>
  <si>
    <t>Dump line inside the skim tank battery failed due to corrosion of the carbon-steel pipe releasing an estimated 20 bbls of produced water inside a lined, metal secondary containment structure.  No fluids were released outside of the containment structure, and 100% of the water released inside containment was recovered using on-site pumps and equipment.  The defective line has been repaired.</t>
  </si>
  <si>
    <t>Dump line inside the skim tank battery failed due to corrosion of the carbon-steel pipe. Pumps on-site were used to recovere all released material 
Dump valve got stuck open when the well came on. The tank was a bottom fill and was near capacity when pressure came through. Due to the tank level condensate came out of the thief hatch. The switch shut on its own. The release was all confined to containment</t>
  </si>
  <si>
    <t>equipment failure - continue routine maintenance and repair faulty equipment as needed
Lease operators will monitor</t>
  </si>
  <si>
    <t>Fluid released from Fee 22 lateral line.  The lateral was isolated and well shut-in.  Standing fluid was picked up via vacuum truck, and clean up of impacted soils will be completed.  Soil samples (including below pipe) will be taken to show conformance.  Depth and cause of leak is still being determined, and will provide update on supplemental form.</t>
  </si>
  <si>
    <t>10699 </t>
  </si>
  <si>
    <t>Appears the water line was damaged during installation and had weakend over time and ruptured. Water line valves were closed to isolate the water and a water truck recoved 1 BBL of surface water as well as the remaining water in the isolated line. The damaged portion of pipe was removed and replaced. Water line was pressure tested after repairs were made. Soil samples have been taken and a supplimental Form 19 will submitted with results. Area was treated with 500 lbs of agricultrial grade pellets and straw will be stiched in to prevent erosion and help hold moisture</t>
  </si>
  <si>
    <t>This spill and affected soil is seperate from the ongoing EMC remediation project.  A 1/2" schedule 80 stainless steel pipe nipple on discharge pump A failed, releasing fluid above ground (no subsurface contamination aside from the minimal soak in that occurred prior to clean up).  The entire station was shut-in, and all fluids were contained within the Chevron property boundaries and SPCC containment.  275 bbl of standing fluid was recovered via vacuum truck, and the affected soil is being removed from location.  Fault analysis on the pipe nipple is ongoing and will provide cause and future preventative measures in supplemental.</t>
  </si>
  <si>
    <t xml:space="preserve">Fatigue Failure of stainless threaded pipe nipple on discharge of pump due to vibration.  Pump vibration was fixed and nipple configuration was change/shortened.  Pump is currently out of service.  </t>
  </si>
  <si>
    <t xml:space="preserve">Future plans for starting the pump back up will include removing all threaded nipples and installing welded connections. </t>
  </si>
  <si>
    <t>While walking the pipeline corridor, a member of our pipeline staff observed an area of ground surface subsidence.  After removing soil with a hydrovac in this area, a failed portion of a line was found.  It was immediately isolated and purged of all fluids.  Excavation of impacted soil is currently underway.</t>
  </si>
  <si>
    <t xml:space="preserve">While walking the West Fork Pipeline corridor, a member of the Caerus pipeline staff observed an area of ground surface subsidence. After removing soil with a hydrovac from the area of concern, a failed portion of pipeline was observed and immediately isolated and purged of all fluids. On October 10th, 2018, Nalco Champion performed a failure analysis on the failed portion of pipe from the West Fork 10-inch pipeline. Based on the size and shape of pitting, iron sulfide deposits, low levels of H2S, and microorganism counts, the analysis determined Microbial Influenced Corrosion (MIC) to be the primary mechanism or “root cause” of failure. </t>
  </si>
  <si>
    <t>As of October 17th, 2018, it is undetermined whether the WF10” pipeline will remain in use. If the pipeline is re-commissioned, Nalco Champion will continue to treat each lateral line that feeds into the WF10” pipeline with EC1317A corrosion inhibitor as well as continue use of a biocide treatment program with slug and pill treatments.</t>
  </si>
  <si>
    <t>100264 </t>
  </si>
  <si>
    <t>On 9/29/2018, ~7:40 PM, the Conrtol Room Operator received a sump  high level alarm at the Love Ranch 8 Pond E&amp;P facility pump building (located on the Love Ranch 8 well pad, Location ID 335717).  The lease operator responded to location and discovered the 2 inch tee off of the 4 inch pump suction line had failed resulting in a produced water release of ~10.6 Bbls.  The pump were shut down, and the line was isolated.  Impacted soils were removed, Table 910-1 confirmation sample(s) will be collected, data pending.</t>
  </si>
  <si>
    <t>On 9/29/2018, ~7:40 PM, the Conrtol Room Operator received a sump high level alarm at the Love Ranch 8 Pond E&amp;P facility pump building (located on the Love Ranch 8 well pad, Location ID 335717). The lease operator responded to location and discovered the 2-inch tee off of the   4-inch pump suction line had failed resulting in a produced water release of ~10.6 Bbls. The pump was shut down, and the line was isolated.   Root Cause:  Equipment failure dur to possible deadhead of pump increasing temperature of fluid and piping</t>
  </si>
  <si>
    <t>Installed ESD on sump level alarm and low flow shutdown</t>
  </si>
  <si>
    <t>47121 </t>
  </si>
  <si>
    <t>In May 2018, Kerr-McGee Gathering, LLC responded to a line leak at the 16-77-83-4” gathering line. The pipeline was shut in and a limited excavation was initiated. The release was determined to be non-reportable at this time. The excavation was then halted in order to procure the appropriate permit to excavate within the North Converse Road ROW. Excavation activities were continued in October 2018 following procurement of appropriate permits with Adams County for the North Converse Road ROW. Based on the volume of impacted soil excavated, the release was reported to the COGCC on October 3, 2018. The volume of the release is unknown. The assessment details and analytical results will be summarized in the supplemental report. The topographic Site Location Map showing the geographic setting of the release is provided as Figure 1.</t>
  </si>
  <si>
    <t>In May 2018, Kerr-McGee Gathering, LLC responded to a line leak at the 16-77-83-4” gathering line. The pipeline was shut in and a limited excavation was initiated. Excavation activities were continued in October 2018 following procurement of appropriate permits with Adams County for the North Converse Road ROW. The volume of the release is unknown.</t>
  </si>
  <si>
    <t>This segment of line is currently being reviewed for continued use by Kerr-McGee. The impacted section of the line was removed as was the associated riser. Should the line be placed back in service, the removed sections will be replaced with new pipeline and other associated equipment.
The Kerr-McGee gathering line will be repaired, and the excavation will be restored to its pre-release grade.</t>
  </si>
  <si>
    <t>Laramie discovered a leak in the flowline on the referenced well 10/3/18. Laramie has excavated 5-6 yds of material and intends to dispose of it at a State Approved E&amp;P Waste Facility (Greenleaf). Volume lost is unknown. Leak was detected by moist soil with hydrocarbon odors. No standing fluid was present. This well is a low volume, low pressure producer which had been shut-in while Laramie drilled and completed a Buzzard Creek Unit well on the BCU 13-A pad. Most likely the well built up just enough pressure to break loose a corrosion spot in the line. Fluid loss was 3-phase: Gas, Condenate, Produced water. Last daily production for the well was 20mcf/day</t>
  </si>
  <si>
    <t>No idea, the COGCC database will not bring up anything, it looks like an empty database entry.</t>
  </si>
  <si>
    <t>Faulty isolation valve discovered by pipeline maintenance crew while gathering information and measurements in preparation of replacing carbon steel valves in this segment of the water gathering line.  An estimated 5 bbls of water was discovered to have leaked into the can on 10/11/18.  Upon discovery of the leak, this segment of the line was immediately taken out of service thereby stopping the leak.  The defective valve will be replaced on 10/15/18, at which time soils will be field screened and sampled to determine if further cleanup will be required.</t>
  </si>
  <si>
    <t xml:space="preserve">Faulty isolation valve discovered by pipeline maintenance crew while gathering information and measurements in preparation of replacing carbon steel valves in this segment of the water gathering line. Upon discovery of the leak, this segment of the line was immediately taken out of service thereby stopping the leak. </t>
  </si>
  <si>
    <t xml:space="preserve">Continue routine maintenance and replace faulty equipment as needed </t>
  </si>
  <si>
    <t>On October 12, 2018, historical impacts were discovered below the former flowline location at the Robert M Burch GU #1 site. The release became State reportable on October 15, 2018, due to the quantity of impacted soil excavated. Soil excavation activities are ongoing and will be summarized in a forthcoming Supplemental Form 19 Spill/Release Report. A topographic Site Location Map showing the geographic setting of the release is provided as Figure 1.</t>
  </si>
  <si>
    <t>Historical impacts were discovered below the former flowline location at the site.</t>
  </si>
  <si>
    <t>A pressure relief valve (PRV) malfunctioned causing approximately 12 bbls of oil to be released. The majority of the release remained inside lined containment with a small portion (less than a barrel) misting outside containment. The misted release was contained to the well pad.</t>
  </si>
  <si>
    <t>During abandonmnet  of legacy produce water lines operated by previous Operator, Laramie personnel identified suspected contaminated soils. 3rd party environmental consultant was called out to gather samples for analysis. Sample results came back 10/15/18  high in TPH and BTEX. See attached report and photos of site.</t>
  </si>
  <si>
    <t>Root cause was a valve leak. Minor mechanical failure.</t>
  </si>
  <si>
    <t>Pumper noticed gas vapor coming from ground adjacent to the access road to the Horseshoe Canyon No. 3 Well pad. Wells and line were shut-in. See photo and attached map.</t>
  </si>
  <si>
    <t>Root cause was corrosion of gas line.</t>
  </si>
  <si>
    <t>DCP Environmental was informed by DCP Pipeline group of a possible pipeline release on October 22nd, 2018 around 2:00 pm. At the time of notification the DCP pipeline group had identified that a 2 inch gas gathering pipeline might have developed a leak. There was no visible staining on the surface to indicate soil contamination; however, while excavating the pipeline to perform a disconnect, operations discovered the soil was stained and had a strong odor. The pipeline has been isolated and blowdown, and until repairs have been made the pipeline will remain out of service. A third party contract remediation company conducted site investigation on October 23, 2018 and determine that the stained soil had been impacted by hydrocarbons.</t>
  </si>
  <si>
    <t>An unintentional release occurred along the produced water line running from the separator to the production tanks.  An environmental assessment was conducted and impacted media above COGCC Table 910-1 standards is present at the location.</t>
  </si>
  <si>
    <t>During production it was determined the produced water line at the separator did not have integrity and the line was shut in.</t>
  </si>
  <si>
    <t>The location will be plugged and abandoned and all flowlines will be abandoned per COGCC 1100 series rule.  Source removal will be initiated and a remediation workplan will be submitted.</t>
  </si>
  <si>
    <t>KPK personnel was pressure testing a flowline and in the process of removing a bullplug to install the gauge, a valve in the closed position failed and caused a produced water and oil release. The bullplug was immediately stabbed back in place, the standing fluid removed with a vacuum truck and a roustabout crew was deployed to location. The contaminated soil has been hauled off to a certified disposal facility and confirmation samples have been collected and sent to the laboratory for BTEX, TPH, SAR, EC and hP analysis. A new valve was installed on top on the valve that failed.</t>
  </si>
  <si>
    <t>A valve in the closed position failed when a bullplug was removed in order to install a gauge to pressure test the valve.</t>
  </si>
  <si>
    <t>A new valve was installed on top of the faulty valve</t>
  </si>
  <si>
    <t>During production at the Kohlhoff USX AB 17-01P the produced water line developed a leak.  The location is shut in and the line has been uncovered.  Excavation of impacted soil is underway.</t>
  </si>
  <si>
    <t>Three internal corrosive holes were identified on the produced water dumpline.</t>
  </si>
  <si>
    <t xml:space="preserve">The current line will be removed and replaced with 75' of red thread pipe.  </t>
  </si>
  <si>
    <t>During production the produced water line developed an unintentional release to the ground surface.  The location is shut in and repairs/remediation will be scheduled.</t>
  </si>
  <si>
    <t>The produced water line fittings in the 2" line failed due to corrosion from outside in.</t>
  </si>
  <si>
    <t xml:space="preserve">The fittings were replaced and a protective coating was applied to deter corrosion.  </t>
  </si>
  <si>
    <t>A flowline leak was discovered on Monday 10/22/2018 and immediately shut-in. The release was estimated to be less than 1 barrel and less than a reportable quantity. A hydrovac truck was used to recover liquid from the surface. Following utility locates, excavation of the 4-inch diameter pipe began on Friday 10/26/2018 to remove any residual impacts and to expose the pipe to evaluate repair. During excavation, potential historic impacts were encountered which extended to a dry ditch. Olsson collected soil samples on Monday 10/29/2018 and were submitted fo Table 910-1 parameters.</t>
  </si>
  <si>
    <t>A pinhole leak, which appeared to be caused by corrosion, was discovered between the Colorado State #2 oil and gas well and the Black Hollow oil field tank battery at coordinates latitude 40.615700 and longitude -104.830620. This flowline was tested as part of the flowline testing Notice to Operators in 2017 and passed.</t>
  </si>
  <si>
    <t>Great Western will either abandon the flowline in place or remove it in accordance with COGCC Rule 1105.</t>
  </si>
  <si>
    <t>Historical impacts were discovered during flowline abandonment activities at the Kugel W 4-3 wellhead. The release became State reportable on October 31, 2018, due to the quantity of impacted soil excavated. Soil excavation activities are ongoing and will be summarized in a forthcoming Supplemental Form 19 Spill/Release Report. A topographic Site Location Map showing the geographic setting of the release is provided as Figure 1.</t>
  </si>
  <si>
    <t>A corrosive hole was discovered on the produced water line running from the separator to the tanks.  The location is shut in and excavation is underway.</t>
  </si>
  <si>
    <t xml:space="preserve">The produced water dumpline developed an internal corrosive hole which was at the 6 o'clock position.  </t>
  </si>
  <si>
    <t xml:space="preserve">The 10 foot section was replaced with 2 inch schedule 80 steel pipe and connected with collar and hammer unions.  </t>
  </si>
  <si>
    <t>BP notified of produced water pipeline release by landowner. Pipeline was isolated and release stopped at 10AM on 11/4/18.  Containment and recovery operations underway.</t>
  </si>
  <si>
    <t xml:space="preserve">Root Cause is unknown at this time and under investigation. </t>
  </si>
  <si>
    <t>A report on preventative measures and pipeline surveillance will be provided in a future report.</t>
  </si>
  <si>
    <t>While scraping and removing roadbase from the wellpad in preparation for site reclamation, historical suspected soil impacts were observed. Vertical and horizontal definition is being pursued with conventional excavation, and clearance samples will be collected from the bottom and sidewalls of the excavation. In accordance with the submitted Form 27 submitted for this project, collected samples will be field-screened and submitted for laboratory analysis. Please refer to the submitted Form 27, COGCC Document #: 401786956, for further details.</t>
  </si>
  <si>
    <t>While removing roadbase from the wellpad, historical soil impacts were observed south of the former tank battery underneath the roadbase. It appears that equipment failure of the marked flowline underneath the sample area caused a discharge of fluids, resulting in soil impacts; however, impacts may also have originated from tank battery equipment failure.</t>
  </si>
  <si>
    <t>The entire site is being decommissioned and will be reclaimed. More details will follow on an f27 submittal pending investigation.</t>
  </si>
  <si>
    <t>Hot Oilers were heating treated water on the staging pad. He was steaming his lines and must have created a pressure bubble. This caused a line to blow off the 10" water line that was supplying frac. He spilled about 70 bbl. of treated water. Half in, half out of containment. A vac truck was on location to suck up all fress standing fluid. The compacted base of the staging pad that was impacted by the release will be taken to the appropriate landfill when staging location is removed.</t>
  </si>
  <si>
    <t>Hot Oilers were heating treated water on the staging pad. He was steaming his lines and must have created a pressure bubble. This caused a line to blow off the 10" water line that was supplying frac.</t>
  </si>
  <si>
    <t>Inspect hose connections</t>
  </si>
  <si>
    <t>We had a spill that was found yesterday 11/8/18 at 2:15 PM on the lease road going to the San Pablo 12-4 WD well site. It appears to be a break in the produced water transfer system going to the disposal site. The leak was isolated and repaired upon discovery. It is estimated that 8bbls of produced water were spilled. The water did run a short distance down the road and entered a dray drainage that was considered Waters of the State with no live water. A call was made to the CDPHE hotline report     #2018-0587.</t>
  </si>
  <si>
    <t>mechanical failure, inadequate design or install</t>
  </si>
  <si>
    <t>proper repairs were made and line was presssure tested</t>
  </si>
  <si>
    <t>77330 </t>
  </si>
  <si>
    <t>Staff discovered water flowing from the can lo in the pipeline right-of-way, east of the Federal 11-90-24 #1 at approximately 10:00am on November 9, 2018. The staff immediately responded to the can and shut off a 4" valve to stop the water flow coming from a failed valve and split riser. The 1" valve that failed is located between the Federal 11-90-24 #1 well head and the 4" water line valve, which is now shut. Failure of the 1" valve in the can, below the surface allowed water to enter the 1" riser that comes out of the top of the can. Due to freezing temperatures, the water in the 1" riser froze and caused a split in the 1" riser pipe. Water then flowed out of the 1" riser pipe, onto the top of the can, and then onto the ground surface and then traveled approximatley 75' down gradient where it stopped. No water features were impacted or close to being impacted. SG is in the process of installing wattles downslope of visible surface water staining, replacing the 1" valve and 1" riser.</t>
  </si>
  <si>
    <t>Staff discovered water flowing from the can located in the pipeline right-of-way, east of the Federal 11-90-24 #1 at approximately 10:00am on November 9, 2018. The staff immediately responded to the can and shut off a 2" valve to stop the water flow coming from a failed valve and split riser. The 1" valve that failed is located between the Federal 11-90-24 #1 well head and the 2" water line valve, which is now shut. Failure of the 1" valve in the can, below the surface allowed water to enter the 1" riser that comes out of the top of the can. Due to freezing temperatures, the water in the 1" riser froze and caused a split in the 1" riser pipe. Water then flowed out of the 1" riser pipe, onto the top of the can, and then onto the ground surface and then traveled approximatley 75' down gradient where it stopped. No water features were impacted or close to being impacted. SG installed wattles downslope of visible surface water staining, and is replacing the 1" valve and 1" riser.</t>
  </si>
  <si>
    <t xml:space="preserve">Frozen valves is a common issue on pipelines, but this is the first for SG. SG will continue to monitor valves and risers closely and regularly as well as prior to first freeze and continue replace older valves and risers as needed.                                                                                    Testing and removal of impacted soils is discussed previsoulsy; impacted soils are stored on a liner waiting for disposal at an approved facility. </t>
  </si>
  <si>
    <t>10706 </t>
  </si>
  <si>
    <t>Sunday afternoon, Taos 1-10 well was found to have a flowline leak inside treater house located inside containtment at tank battery. Well was shut in to stop flow, used vacuum truck to clean up free fluid on surface, pulled 5bbls of oil and water, estimate 10-15 bbls total leaked.  Cleaning up oily soil to plastic lined rolloff containers, will dispose of contaminated soil to registered disposal facility.</t>
  </si>
  <si>
    <t>The cause for this leak was corrosion/ wear in the flow line. The line was never deemed to be broken or to have came undone.</t>
  </si>
  <si>
    <t>For preventative maintence, we replaced the orginial steel pipe with a new poly pipe, which is a more durable line.</t>
  </si>
  <si>
    <t>On 11/10/18 ~3:50 pm a produced water release was discovered on the YCF 1-35-1,  ~60 BBls produced water was released (14 BBLS inside lined secondary containment and ~45 outside containment) due to failure of the 3” inlet suction valve to produced water disposal pump. The tank/pipeline were isolated from pump and a water truck removed free standing fluids (~50 bbls produced water recovered).  Spill did not leave location.</t>
  </si>
  <si>
    <t xml:space="preserve">3" inlet suction valve to produced water disposal pump failed, Root Cause:  vibration due to improper valve installation </t>
  </si>
  <si>
    <t>Valve will be replaced, contractors will be trained on proper valve installation</t>
  </si>
  <si>
    <t>A produced water line running from the State Antelope J-1 to the State Antelope O-1 CPF failed at an elbow inside a valve can. The failure resulted in approximately 20 bbls of produced water/oil being released to the ground. The release location is off of the J-1 well pad but on the BCEI flowline ROW. The majority of the release was contained to the valve can. The line was shut in and a vacuum truck was dispatched immediately to drain the product from the can. Hydrovacs are on site today removing the impacted soil around the valve can. Once complete, confirmation soil samples will be collected and submitted for laboratory analysis. Analytical results will be included in a supplemental F19.</t>
  </si>
  <si>
    <t xml:space="preserve">An HDPE section of the produced water line failed at the crimp between two joints. </t>
  </si>
  <si>
    <t>The HDPE section of the line was removed and replaced with steel schedule 80 pipe.</t>
  </si>
  <si>
    <t>10575 </t>
  </si>
  <si>
    <t>A property developer encountered potentially impacted soils while performing a Phase II investigation in the parcel of land surrounding the tank battery associated with the Neumann 1-15 well.  A total of nine soil borings were advanced throughout the parcel.  At one of the borings adjacent to the tank battery, PID readings were elevated at approximately 7.5 feet bgs, a soil sample was submitted for BTEX/TVPH and TEPH analysis, and PVC piping was used to collect a grab water sample.  The analytical results of that soil sample have led to further investigation by 8-North to confirm the presence of and delineate the extent of the potential impacts.  The results of the grab water sample were non-detect.  Additional site investigation efforts by 8-North are on-going.  Environmental crews are working to determine the source and nature of the release.  Forthcoming laboratory analysis will determine the nature and source, which are both presently unknown.</t>
  </si>
  <si>
    <t xml:space="preserve">A property developer encountered potentially impacted soils while performing a Phase II investigation in the parcel of land surrounding the tank battery associated with the Neumann 1-15 well.  It appears that the soil impacts are historic; however, the source has not yet been confirmed. </t>
  </si>
  <si>
    <t>A contractor for Extraction was boring a new line under KPK's consolidation flowline (currently shut-in due to line being stung East of release) and an abandoned flowline, when they encountered a historical release via drill cuttings and tie-in access. The contractor working for Extraction is currently finishing the installation of their new pipeline and clearing enough room in order for KPK to commence removing the historically impacted soil. There are no live lines in the area and the only active line was flushed before this release was discovered.</t>
  </si>
  <si>
    <t>On 11/28/18 ~9:00 AM, a produced water release was discovered on the YCF 35-12-1, ~12.5 Bbls produced water was released due to failure of the 2” steel discharge line from the produced water pump.  The tank/pipeline were isolated from pump and a water truck removed free standing fluids (~0.5 bbls produced water recovered).  Spill did not leave location.</t>
  </si>
  <si>
    <t>2" steel discharge line from produced water disposal pump failed; Root Cause:  External Corrosion</t>
  </si>
  <si>
    <t>Line will be replaced and steel discharge lines from produced water disposal pumps in the Yellow Creek field will be checked for corrosion</t>
  </si>
  <si>
    <t>During operations a flowline release was discovered.  The line/location was shut in and excavation of impacted media is underway.</t>
  </si>
  <si>
    <r>
      <t xml:space="preserve">A split occured in the flowline resulting in the unintentional release.
</t>
    </r>
    <r>
      <rPr>
        <sz val="11"/>
        <color rgb="FFFF0000"/>
        <rFont val="Calibri"/>
        <family val="2"/>
        <scheme val="minor"/>
      </rPr>
      <t>The Thompson 3 location root cause (Doc # 401855313) was external corrosion.  The flowline was fixed per the supplemental Form 19 information and will be on the schedule to be P&amp;A’d.</t>
    </r>
  </si>
  <si>
    <t>A 15 foot section of pipe was cut out and replaced with schedule 40 steel.  The repair was made in order to flush the line for plugging and abandonment procedures.  Noble Energy pressure tests flowlines in accordance with COGCC 1100 Series Rules.</t>
  </si>
  <si>
    <t>We had a spill that was found by a Lease Operator 11/30/18 on the Tonto 42-23 well site (API# 05-071-08335). The operator found a cracked fitting on the well head spilling produced water on location. Most of the spill went into the production pit on location some water did leave the pit. It is estimated at this time that 20bbls of produced water were spilled. The leak was isolated upon discovery and water trucks were dispatched to lower the level in the pit. The spill did enter a drainage that was considered Waters of the State with no live water. Call was made to the CDPHE spill hotline.</t>
  </si>
  <si>
    <t>Human failure. Isolation valve at wellhead not closed.</t>
  </si>
  <si>
    <t>close isolation valve at wellhead, and install a seperate isoloation valve on the gathering line, to isolate the well from the gathering system. the valve will be closed and locked out.</t>
  </si>
  <si>
    <t>10634 </t>
  </si>
  <si>
    <t>Pumper arrived on scene while making his normal route and discovered that there was a 100'x60' area with 1" of water standing behind the pumping unit. Pumper shut down all of the wells that flowed into the pipeline and the leak was stopped. Using the size of the surface impacted we calculated a total of 89 bbls of produced water was released onto the surface. Roustabout crews have been called and should be on location 12/3/2018 to determine the cause of failure and repair the flowline.</t>
  </si>
  <si>
    <t xml:space="preserve">Cause of Spill: It was determined that the cause of the spill was a failure in the 3” fiberglass line where the line makes a 45 degree curve back to the facility. One side of the connection was starting to separate due to not being properly glued when originally constructed. </t>
  </si>
  <si>
    <t xml:space="preserve">The 45 degree section of the fiberglass pipeline was replaced with a new section and was properly glued into place. Extra measures were taken to install wooden stakes around the connection to support both ends of the pipeline and 45 degree section to help with soil expansion and contraction. </t>
  </si>
  <si>
    <t>On December 1, 2018, approximately 15 barrels of produced water were released inside lined containment at the Hopper State 9N-34HZ production facility. Soil assessment activities are ongoing and will be summarized in a forthcoming Supplemental Form 19 Spill/Release Report. A topographic Site Location Map showing the geographic setting of the release is provided as Figure 1.</t>
  </si>
  <si>
    <t xml:space="preserve">A release occurred inside secondary containment due to internal corrosion of a dump line located between the separators and the produced water vessel. </t>
  </si>
  <si>
    <t>The corroded dump line was removed and will be replaced.</t>
  </si>
  <si>
    <t>The accumulation of fluid inside the secondary containment (around tanks) was discovered during regular pumping operations. Another pumper/vac truck was dispatched immediately to recover the released fluids. Cause of release appears to be failure of the tank due to corrosion but this is still under investigation. Volume of fluid release is estimated to be between 50 and 100 bbls. Volume of fluid recovered is not yet known but is estimated to be a minimum of 60 bbls. The majority of the fluid release was confined to the secondary containment around the tanks. 1 to 3 bls of fluid appears to have left the lined secondary containment via a hole in the liner. Laramie is in the process of gathering final details related to fluid volumes and will have a third party gather samples during a deliniation of the spill. Investigation of the liner/containment leak is ongoing.</t>
  </si>
  <si>
    <t>Point of release was determined to be a small hole in the valve that was connected to the tank. Fluid escaped from the hole and collected in the lined secondary containment. approximately 100 bbls was released and 75 bbls were recovered. A hole was discovered in the secondary containment liner that allowed fluids to escape outside the secondary containment (see attached diagram). The hole appears to have been at a weld point on the valve.</t>
  </si>
  <si>
    <t>Laramie will examine valves and flanges at weld points to identify potential compromises.</t>
  </si>
  <si>
    <t>Release of water from a water transfer line.  The produced water flowed approximately 280' from the release point.  The line was shut in and water ceased to flow; no recovery was possible due to weather conditions.</t>
  </si>
  <si>
    <t xml:space="preserve">The leak was found to be a crack  in a 3” fiberglass produced water pipeline  approximately 5 feet inside the casing from the end of the casing.  Upon further excavation of the fiberglass pipeline on the exterior of the road bore casing it was found that the fiberglass pipe was originally installed with a bend that caused a stress within the casing.  The relative immobility of the steel casing to the fiberglass was a contributing factor to the crack in the fiberglass pipeline.
Failure of fiberglass water transfer line due to appearent damage from rocks or debris and road crossing encasement. </t>
  </si>
  <si>
    <t xml:space="preserve">The fiberglass pipe was padded inside the casing during reinstallation. 
Fiberglass segment will be replaced with steel section </t>
  </si>
  <si>
    <t>During operations a 2 inch above ground pipe on the wellhead froze causing an unintentional release of 3bbls of a mixture of condensate, produced water, and crude oil.  The location is shut in.  Repairs and cleanup will be scheduled.</t>
  </si>
  <si>
    <t xml:space="preserve">The unintentional release was caused by a 2”bypass line at the well head that froze and broke. </t>
  </si>
  <si>
    <t xml:space="preserve">The 2” line was removed and ends capped. This configuration that bypassed the motor valve was not needed.  </t>
  </si>
  <si>
    <t>10539 </t>
  </si>
  <si>
    <t>During normal operations of the DCU #1 SWD well location, the lease operator discovered a release of produced water near the Salt Water Disposal well head, from an apparent failure of the flow line between the injection pump and the well head.  The line was not under pressure at the time of discovery, but was isolated to prevent further release.  Initial estimate of volume released is approximately 5 barrels, with more accurate determination to be made after flow line is excavated.  Evidence of moist soil from the release extended from the well area on the working surface, and into stormwater diversion and containment.  No release was made off pad location.</t>
  </si>
  <si>
    <t xml:space="preserve"> The Lease Operator arrived to the DCU 1 Salt Water Disposal location on Dec. 11th, 2018 and noticed moisture staining at surface near well head.  It was discovered that from during the last injection run, a pinhole had developed in the flow line between the pump and the well, resulting in approximately 5 bbl of Produced Water to be released primarily in the soil near the point of release.  As with the previous related incident in December of 2016, a pinhole was found on the same 2 inch flowline. </t>
  </si>
  <si>
    <t>Produced Water testing is in progress and the failed flowline is being analyzed for corrosion and metal integity. Initial repairs have been made with affected portion of line replaced and pressure tested (witnessed by COGCC staff on site - Inspection 401874064).  Appropriate corrective actions will be taken after results of water and metal testing is complete.</t>
  </si>
  <si>
    <t>Anadarko was excavating to remove an asbestos coated flowline nearby KPK's fiberglass consolidation line. During Anadarko's excavation, the contractor hit KPK's line causing a release of approximately 1/2 bbl of oil into the irrigation ditch. The ditch is currently dry and was during the incident. The standing fluid was vacuumed and the contaminated soil will be excavated and disposed of once Anadarko has cleared the location removing the line.</t>
  </si>
  <si>
    <t>The portion of the line to be repaired will have tracer wire installed.</t>
  </si>
  <si>
    <t>Bolts had loosened on a valve on a flowline riser.  The flowline was disconnected from the wellhead.  The flowline was put on a vacuum and the valve was changed.  A COGCC inspector arrived at the location shortly after discovery, and performed an inspection on the release.  Impacted soil at the location will be excavated.</t>
  </si>
  <si>
    <t xml:space="preserve">Bolts had loosened on a valve on a flowline riser.  The flowline was disconnected from the wellhead.  The flowline was put on a vacuum after the incident was discovered, and the valve was changed.  It is not clear how the bolts became loosened.
As described in the initial Form 19, bolts had loosened on a 2" ball valve on a flowline riser that was disconnected from the wellhead.  The flowline was put on a vacuum by Kloberdanz Oilfield Services and changed.  </t>
  </si>
  <si>
    <t xml:space="preserve">The valve on the flowline riser was replaced.  The Sooner 10-28 well is scheduled for plug and abandonment in early March, 2019.  All surface equipment will be removed prior to the P&amp;A, including the flowline riser.  
Foundation has submitted a Form 6 Intent to Plug and Abandon this well and is in the process of scheduling this work in 2019.  </t>
  </si>
  <si>
    <t>During annual pressure testing of dumplines on well pad, one dumpline failed pressure test. The line was isolated and one calls were made to allow for excavation of the line. The line will be excavated in its entirety, the leak was located and samples and delineation were conducted by third party environmental contractor. The leak was located, the leaking line portion was removed entirely and replaced with new pipe. The Dump line is 2" fusion bonded carbon steel installed 3/2006. Line to be excavated 12/13/18 and samples will be taken 12/14/18. Please the comments section of this submittal for additional infomation.</t>
  </si>
  <si>
    <t>Root cause was corrosion of dump line in low spot where fluids had accumulated</t>
  </si>
  <si>
    <t>A valve on the produced water load line froze and split releasing approximately 45 bbls of produced water inside a lined containment. The tank was bottomed out and the valve was replaced. A truck is enroute to remove the water from the lined containment.</t>
  </si>
  <si>
    <t>A valve froze and split on a produced water load line.</t>
  </si>
  <si>
    <t>Heat trace will be utilized to keep the valve from freezing.</t>
  </si>
  <si>
    <t>At 9:54 am MST, a contract welder noticed a produced fluid spill at Emerald 31AX, and a Field Specialist was dispatched.   The Field Specialist shut off the well upon arrival at 9:58 am MST.  Injection water (no oil) was releasing from a 1" stainless steel ball valve above ground on the injection skid down onto the ground (release point above ground).  Fluids were retained within the well pad's earthen berm as well as the well pad's lease road.</t>
  </si>
  <si>
    <t>69175 </t>
  </si>
  <si>
    <t>A historic spill was observed while abandoning a short flowline segment between the wellhead and road.  Spill mitigation efforts are underway.</t>
  </si>
  <si>
    <t>On December 13, 2018, historic hydrocarbon impacts were discovered during plug and abandonment activities at the Olander U14-14 wellhead.</t>
  </si>
  <si>
    <t>The wellhead was plugged and abandoned.</t>
  </si>
  <si>
    <t>In December 2018, Kerr-McGee Gathering, LLC responded to a suspected line leak at the 16-80-111-8” gathering line based on observed stunted vegetation and hydrocarbon odor. Subsequently, an excavation was undertaken to remove the petroleum hydrocarbon impacted soil. Based on the volume of impacted soil excavated, the release was reported to the COGCC on December 17, 2018. The volume of the release is unknown. The assessment details and analytical results are summarized in the supplemental report. The topographic Site Location Map showing the geographic setting of the release is provided as Figure 1.</t>
  </si>
  <si>
    <t>In December 2018, Kerr-McGee Gathering, LLC responded to a suspected line leak at the 16-80-111-8” gathering line based on observed stunted vegetation and hydrocarbon odor. Subsequently, an excavation was undertaken to remove the petroleum hydrocarbon impacted soil.</t>
  </si>
  <si>
    <t>The status of the Kerr-McGee gathering line is pending an operational review and has not yet been decided. The excavation will be restored to its pre-release grade.</t>
  </si>
  <si>
    <t>While pressure-testing 10-inch poly line, pipeline personnel noticed a drop in pressure.  Upon further investigation, water was found coming to surface within the pipeline right of way at the location noted above.  The water ran down a hillside a short distance where it intersected an access road and traveled in the barrow ditch a distance of ~800 feet, then crossed under the road through a culvert and flowed onto an adjacent hay field for another ~250 feet.  Upon discovery, personnel immediately shut-down the pumps to the pipeline and a vac-truck was dispatched and recovered ~ 5bbls of water from the barrow ditch and low spots.  Soil samples were collected from 5 locations along the spill path immediately after the spill and each were field-screened for TPH using a PetroFlag kit.  The results for TPH ranged from 0 - 132 ppm incidating that the water was clean with only trace amounts of hydrocarbon.  Samples have been sent to lab for confirmation analyses.</t>
  </si>
  <si>
    <r>
      <t xml:space="preserve">A water pipeline developed a small hole resulting tin the release. Upon discovery, the line compromised section of pipe was exposed, removed and replaced. Affected soil in the barrow ditch, irrigation ditch, and pasture area will be excavated and replaced with clean fill. All soils removed from these areas will be temporarily stockpiled on land owned by TEP until final disposition of the soils can be determined.  Prior to placing any clean fill in the excavated areas, additional soil samples will be collected to ensure that all impacted areas have been cleaned up to background conditions.  
</t>
    </r>
    <r>
      <rPr>
        <sz val="11"/>
        <color rgb="FFFF0000"/>
        <rFont val="Calibri"/>
        <family val="2"/>
        <scheme val="minor"/>
      </rPr>
      <t xml:space="preserve">After excavating and exposing the poly-line in preparation to make repairs, the failure point was closely examined and it was determined that the poly pipe failed where two sections were fused together.  The pipeline contractor who performed the initial work was called in to repair and replace the joint that failed and to correctly fuse the segments together.  Crews decided to excavate / expose the pipeline to the next fused segment, and discovered a similar unacceptable fuse / weld.  Even though the second joint did not leak, it was deemed unacceptable and the decision was mad to sleeve the 10-inch poly with a new 4-inch flex pipe that is pressure rated to 750 PSI, which is well above the actual operating pressure of the water line (250 – 300 PSI).  The total distance sleeved was approximately 1,600 LF. </t>
    </r>
  </si>
  <si>
    <t>Frequent testing of pipelines with similar age, type and location.</t>
  </si>
  <si>
    <t>Phyical/mechanical failure of a nipple valve, looks to be cracked. All fluids were confined to the lined secondary containment. Fluids were recovered using a vac truck. Approximately 70 bbls of fluid was inside the containment.</t>
  </si>
  <si>
    <t xml:space="preserve">Laramie staff discovered a leak in the piping below the weir system inside the tank battery containment. A nipple was broken at a hammer union. Staff fixed the leak by replacing the nipple. Pumper recovered 65 bbls of liquid out of the containment. No liquid escaped the containment. </t>
  </si>
  <si>
    <t>Laramie is continues to examine all field equipment on a regular basis in an effort to identify potential mechanical failures.</t>
  </si>
  <si>
    <t>10651 </t>
  </si>
  <si>
    <t>Spill occured while loading a tanker truck.  As soon as the leak in the line was discovered loading operation halted and valve closed immediately.   Spill occured and stayed on roadbase surface at tank load out area.  No oil left the pad.   Free liquid was vacuumed and recovered.  Impacted pad roadbase and underlying soil, if any, will be scraped up and taken to landfill for disposal.</t>
  </si>
  <si>
    <t xml:space="preserve">7:30am tank truck was being loaded with oil and compartment being filled overflowed.  Loading was immediately stopped when overflow was noticed.  Spill estimated at 2 bbls outside containment.  Root cause was oil truck driver was distracted and not focusing on job.  </t>
  </si>
  <si>
    <t xml:space="preserve">Incident was discussed with the driver and supervisor.  Importance of spill prevention and focus on job at hand was conveyed. With concequences of future incidents up to and including termination.  </t>
  </si>
  <si>
    <t>Valve (nipple valve) failed resulting in release. Fluids were released to containment. Estimate is a 26 bbl release, 11.5 bbls recovered from inside the containment by a vac/pumper truck at the time of this submittal. Approx 1 bbl sprayed outside containment on the ground. Approx 13.5 bbls appears to have been lost via penetrations in liner. Fluid may have soaked into soils and ditches below secondary containment liner. Tank was isolated and fluid flows were re-routed to another tank.</t>
  </si>
  <si>
    <t>Nipple valve failed as a result of corriosion.</t>
  </si>
  <si>
    <t>Laramie will continue to examine metal fittings and pipe for discernable signs of corrosion. Regular inspections will be performed during pumping operations and safety inspections.</t>
  </si>
  <si>
    <t>Produced water was discovered on the eastern portion of the tank battery pad.  The facility was shutdown, free liquids removed via vac truck, and the underground produced water transfer line has been isolated.  Approximately 9 bbls of produced water was released.</t>
  </si>
  <si>
    <t xml:space="preserve">The point of failure was on the 3" produced water transfer line that is between the produced water skid and the corridor. We are currently utilizing a hydrovac to safely access the point of failure. Due to the location of line ~ 10’ below the fill soil and the inclement weather we have not reached the release point yet. </t>
  </si>
  <si>
    <t>A 2.75" internal diameter Polyflow Thermalflex pull through liner will be installed from the water skid to the flex steel corridor. The Polyflow liner couples to the stainless steel fittings in order to reduce the potential for corrosion. In addition, the Polyflow liner is constructed of a multi-layer polymer for chemical resistance, low permeation, and temperature resistance.</t>
  </si>
  <si>
    <t>A suspected leak from a flowline on pad routing from the wellhead to the separator.  A small dike was created, using hand shovels, to prevent water from leaving location. Cause and type of failure is unknown.  Area of impact initially reported as 16'x16'x12" deep.  Follow up assessment determined release to be one area of 15'x9'x12" deep and another of 9'x5'x12" deep, reducing the estimated volume from 21 bbls to 6.6 bbls. A third party consultant is scheduled to collect samples on 12/28/18.</t>
  </si>
  <si>
    <t xml:space="preserve">The root cause was found to be a pinhole leak caused by internal erosion/corrosion in a 3” Schd 80, 90 degree long radius (2R) fitting located below ground just prior to where the well’s flowline enters the well’s separator.   Internal inspection utilizing a boroscope tool was conducted for a distance of 90 feet upstream of the leak location to the origin point of the flowline at the wellhead.  No additional erosion/corrosion was found in this inspection.   </t>
  </si>
  <si>
    <t xml:space="preserve">The below grade pipe was removed and replaced with 10 feet of new 3” Schd 80 carbon steel pipe.  In addition BP installed a longer radius (a 3R versus a 2R fitting) fitting in place of the one that suffered the erosion/corrosion .  BP has found that this extra fitting radius can often solve the erosional portion of this erosion/corrosion mechanism.  BP is in the process of evaluating its risk based inspection model for this well location to determine if additional means are required to prevent re-occurrence.  </t>
  </si>
  <si>
    <t>A dump valve on a vertical scrubber froze in the open position causing the production tanks to overpressure. Approximately 10 bbls of oil were released within the poly lined containment. Roustabout crews and a vac truck are on location removing the impacted ballast. The integrity of the liner will be checked while removing the ballast.</t>
  </si>
  <si>
    <t>A dump valve on a vertical scrubber froze in the open position allowing the tanks to overpressure.</t>
  </si>
  <si>
    <t>Methanol is used to prevent freezes.</t>
  </si>
  <si>
    <t>10454 </t>
  </si>
  <si>
    <t>We were removing lines from the 33-20 and found the soil to be clearly contaminated by an historic spill. The affected area is 20' x 40' and is contaminated to a depth of  2'; More likely deeper, but that is the extent of our excavation at this time. Soil testing will determine the extent of contamination.  We discovered this while removing the treater and lines from a P&amp;A'd well: The Nordman Trust 33-20. We have stockpiled the contaminated soil and will have Tasman test that soil as soon as the locates are done on Monday. There are no free liquids in the contamination. Guessing leaking lines and vessels from the past caused this. We discovered 2 of the treaters had leaks when taken out of service and would have contributed to the contamination at some point in time.</t>
  </si>
  <si>
    <t xml:space="preserve">During P&amp;A activities of the Nordman Trust 33-20, the heater treaters and associated lines were removed along the west side of the tank battery location. Upon removal impacted soil was observed, which was mainly focused below the northwest heater location. Two of the treaters were observed to have noticible leaking areas when removed.  Additionally, several layers of abandoned piping ostensibly installed by previous operators and it appears they had encountered leaks and repaired them by abandoning existing lines and replacing them en mass. This is evidenced by the volumes of unused lines removed that far exceed the piping necessary for a facility of this size. It appears the facility was refabricated on at least 2 occasions after the original battery was commissioned.  </t>
  </si>
  <si>
    <t>The treaters are decommissioned and will not be reused. Also, the potential for future releases have been mitigated by the removal of abandoned and out-dated infrastructure, which will be replaced with new lines, valves, and euquipment if/when the facility is rebuilt.</t>
  </si>
  <si>
    <t>A 2 inch Y-Strainer gasket on injection WAG skid froze/failed and released a fine mist of produced water, where it froze before soaking into the ground.  The well was shut in and Y-strainer gasket repaired. All standing/frozen fluids were collected by vac-truck.  The area was water washed with 60 bbls of fresh water and 80 bbls of water and snow melt was collected.</t>
  </si>
  <si>
    <t>Anadarko was excavating to remove an asbestos coated flowline nearby KPK's fiberglass consolidation line. During Anadarko's excavation, the contractor hit KPK's line causing a release of oil (&lt;1 bbl). The flowline release coincided with an additional release 850' to the north (Spill Release Point 459955). The release was witnessed by COGCC, who observed the oil release in mist form causing contamination from the release point to the irrigation ditch west for the release point. The ditch is currently dry and was during the incident. The damaged section of flowline has been repaired and visual presence of oil pooling or staining has been removed.</t>
  </si>
  <si>
    <t xml:space="preserve">Anadarko was excavating to remove an asbestos coated flowline nearby KPK's fiberglass consolidation line. During Anadarko's excavation, the contractor hit KPK's line causing a release. </t>
  </si>
  <si>
    <t>The portion of flowline has been repaired and will be pressure tested before backfill.</t>
  </si>
  <si>
    <t>MORGAN</t>
  </si>
  <si>
    <t>GUNNISON</t>
  </si>
  <si>
    <t>wkt_geom</t>
  </si>
  <si>
    <t>ID</t>
  </si>
  <si>
    <t>NAME</t>
  </si>
  <si>
    <t>Point (225301.88694792380556464 4418937.33076254185289145)</t>
  </si>
  <si>
    <t>Point (212207.42134096095105633 4432217.81210820376873016)</t>
  </si>
  <si>
    <t>Point (218351.65339279582258314 4420428.69138516299426556)</t>
  </si>
  <si>
    <t>Point (221723.65403464291011915 4409716.03824181109666824)</t>
  </si>
  <si>
    <t>Point (218744.71096766035770997 4418467.91733968257904053)</t>
  </si>
  <si>
    <t>Point (221705.04365554690593854 4409626.33708230871707201)</t>
  </si>
  <si>
    <t>Point (220964.69570344634121284 4538232.53896433860063553)</t>
  </si>
  <si>
    <t>Point (524333.73634620720986277 4487656.81166545115411282)</t>
  </si>
  <si>
    <t>Point (563740.76309913408476859 4479714.43669730983674526)</t>
  </si>
  <si>
    <t>Point (726486.21336037595756352 4479458.49585274793207645)</t>
  </si>
  <si>
    <t>Point (536128.02382295462302864 4458890.22588541265577078)</t>
  </si>
  <si>
    <t>Point (719842.50813464284874499 4477981.58284935262054205)</t>
  </si>
  <si>
    <t>Point (540383.20588655583560467 4520878.61452364176511765)</t>
  </si>
  <si>
    <t>Point (709197.06669324322137982 4439224.51391475740820169)</t>
  </si>
  <si>
    <t>Point (530485.67469748982694 4483978.91085507348179817)</t>
  </si>
  <si>
    <t>Point (595448.96540718514006585 4501220.34268181398510933)</t>
  </si>
  <si>
    <t>Point (544270.37888979155104607 4447865.38546371646225452)</t>
  </si>
  <si>
    <t>Point (510908.01157889125170186 4440307.08647611550986767)</t>
  </si>
  <si>
    <t>Point (509456.95715537259820849 4429858.59853570256382227)</t>
  </si>
  <si>
    <t>Point (721379.15201879013329744 4430001.2143276259303093)</t>
  </si>
  <si>
    <t>Point (510124.91130539472214878 4482590.37140971142798662)</t>
  </si>
  <si>
    <t>Point (514049.04095715400762856 4448050.1718851188197732)</t>
  </si>
  <si>
    <t>Point (541112.39684359112288803 4458678.7936266902834177)</t>
  </si>
  <si>
    <t>Point (712798.30096392380073667 4462829.1827112277969718)</t>
  </si>
  <si>
    <t>Point (533530.63583799998741597 4469846.15846478007733822)</t>
  </si>
  <si>
    <t>Point (540778.96692390006501228 4465735.253999974578619)</t>
  </si>
  <si>
    <t>Point (527737.51899700611829758 4466769.7130129924044013)</t>
  </si>
  <si>
    <t>Point (715328.259339818963781 4431120.58364884275943041)</t>
  </si>
  <si>
    <t>Point (546828.9699501811992377 4485035.7405196251347661)</t>
  </si>
  <si>
    <t>Point (554662.31762527115643024 4478770.11539288051426411)</t>
  </si>
  <si>
    <t>Point (703444.57120700378436595 4460109.85317668784409761)</t>
  </si>
  <si>
    <t>Point (551527.24277853290550411 4438665.13963703159242868)</t>
  </si>
  <si>
    <t>Point (528002.38267844647634774 4463898.82952165696769953)</t>
  </si>
  <si>
    <t>Point (537421.63793512980919331 4457697.19877785071730614)</t>
  </si>
  <si>
    <t>Point (728013.62389498576521873 4429152.65348618756979704)</t>
  </si>
  <si>
    <t>Point (529914.60127392876893282 4467556.94511681143194437)</t>
  </si>
  <si>
    <t>Point (526197.00619236752390862 4449191.57508873101323843)</t>
  </si>
  <si>
    <t>Point (500459.89294620155123994 4430994.82549399230629206)</t>
  </si>
  <si>
    <t>Point (538458.03572776273358613 4459610.71132829505950212)</t>
  </si>
  <si>
    <t>Point (592243.53150207095313817 4521165.78550998214632273)</t>
  </si>
  <si>
    <t>Point (504359.14096426509786397 4434021.67857102770358324)</t>
  </si>
  <si>
    <t>Point (537219.76998578803613782 4463288.66794896870851517)</t>
  </si>
  <si>
    <t>Point (534926.82115459872875363 4448536.81404319033026695)</t>
  </si>
  <si>
    <t>Point (499901.02371510810917243 4437447.18265006504952908)</t>
  </si>
  <si>
    <t>Point (497560.93281483463943005 4439975.53088395856320858)</t>
  </si>
  <si>
    <t>Point (540882.18319979344960302 4448705.64826153591275215)</t>
  </si>
  <si>
    <t>Point (510173.25135013094404712 4456878.58875764813274145)</t>
  </si>
  <si>
    <t>Point (498065.28696503321407363 4459284.12627409677952528)</t>
  </si>
  <si>
    <t>Point (517727.33917912776814774 4457690.62982422858476639)</t>
  </si>
  <si>
    <t>Point (516412.99555085209431127 4455212.44610985368490219)</t>
  </si>
  <si>
    <t>Point (500703.01818060869118199 4440699.72939816024154425)</t>
  </si>
  <si>
    <t>Point (512670.06503891100874171 4436902.35877099819481373)</t>
  </si>
  <si>
    <t>Point (525666.26408858504146338 4486424.71147515531629324)</t>
  </si>
  <si>
    <t>Point (544376.22022664116229862 4484987.13527264539152384)</t>
  </si>
  <si>
    <t>Point (543263.72439040755853057 4449407.98253015708178282)</t>
  </si>
  <si>
    <t>Point (499556.39697551133576781 4457039.34016116987913847)</t>
  </si>
  <si>
    <t>Point (518152.65053786046337336 4443338.66621429566293955)</t>
  </si>
  <si>
    <t>Point (705993.6091871396638453 4440696.09324116632342339)</t>
  </si>
  <si>
    <t>Point (539566.34182914707344025 4464748.8624079916626215)</t>
  </si>
  <si>
    <t>Point (562807.79580924846231937 4489231.14824172295629978)</t>
  </si>
  <si>
    <t>Point (562848.84475371742155403 4489283.66866972297430038)</t>
  </si>
  <si>
    <t>Point (507020.11548969993600622 4435742.93174774385988712)</t>
  </si>
  <si>
    <t>Point (716175.1780269683804363 4429730.32683248352259398)</t>
  </si>
  <si>
    <t>Point (540777.57302306266501546 4465726.03338179737329483)</t>
  </si>
  <si>
    <t>Point (716045.61956803989596665 4431042.0552269397303462)</t>
  </si>
  <si>
    <t>Point (555760.68288991472218186 4449231.01220671087503433)</t>
  </si>
  <si>
    <t>Point (595918.9693135239649564 4499196.86501110065728426)</t>
  </si>
  <si>
    <t>Point (534790.09320957772433758 4438937.82181672845035791)</t>
  </si>
  <si>
    <t>Point (537331.77527132793329656 4464841.44363254029303789)</t>
  </si>
  <si>
    <t>Point (709474.07053816830739379 4456788.07412782218307257)</t>
  </si>
  <si>
    <t>Point (507667.56045689078746364 4470672.7225754763931036)</t>
  </si>
  <si>
    <t>Point (504972.06543992698425427 4447992.46800423692911863)</t>
  </si>
  <si>
    <t>Point (721379.47602659207768738 4429998.8905723225325346)</t>
  </si>
  <si>
    <t>Point (723184.52070065157022327 4429702.76815971173346043)</t>
  </si>
  <si>
    <t>Point (507704.90474707761313766 4442383.6002645343542099)</t>
  </si>
  <si>
    <t>Point (720248.50197323155589402 4439411.99749271292239428)</t>
  </si>
  <si>
    <t>Point (511511.66579472954617813 4441397.48466759547591209)</t>
  </si>
  <si>
    <t>Point (538742.96863565943203866 4444754.87462550867348909)</t>
  </si>
  <si>
    <t>Point (517237.77569025417324156 4441197.68470513541251421)</t>
  </si>
  <si>
    <t>Point (591619.01917478628456593 4521288.57987949252128601)</t>
  </si>
  <si>
    <t>Point (596339.70933291385881603 4500465.54056537803262472)</t>
  </si>
  <si>
    <t>Point (502210.62803570588584989 4445958.19814559351652861)</t>
  </si>
  <si>
    <t>Point (498338.4895218932069838 4440304.07993674743920565)</t>
  </si>
  <si>
    <t>Point (596028.19835641013924032 4499318.18068655207753181)</t>
  </si>
  <si>
    <t>Point (531989.8310280058067292 4446574.39004754554480314)</t>
  </si>
  <si>
    <t>Point (723143.83898264449089766 4430273.77000790927559137)</t>
  </si>
  <si>
    <t>Point (510688.48305706505198032 4475080.60749571211636066)</t>
  </si>
  <si>
    <t>Point (707093.8231274071149528 4442423.11725886072963476)</t>
  </si>
  <si>
    <t>Point (545991.01979930233210325 4431996.39204681571573019)</t>
  </si>
  <si>
    <t>Point (723270.08448916673660278 4429466.40126159973442554)</t>
  </si>
  <si>
    <t>Point (509427.05395565100479871 4473506.06609551794826984)</t>
  </si>
  <si>
    <t>Point (541540.52938145841471851 4478589.56506962236016989)</t>
  </si>
  <si>
    <t>Point (535565.98071053461171687 4455525.41395061369985342)</t>
  </si>
  <si>
    <t>Point (718721.98307790362741798 4430826.26389596611261368)</t>
  </si>
  <si>
    <t>Point (596068.0995439327089116 4499358.8867754740640521)</t>
  </si>
  <si>
    <t>Point (539557.57320005260407925 4450707.87915603630244732)</t>
  </si>
  <si>
    <t>Point (526075.67429289664141834 4460201.2282372023910284)</t>
  </si>
  <si>
    <t>Point (504160.60750875697704032 4450887.36770580243319273)</t>
  </si>
  <si>
    <t>Point (723334.03266238502692431 4428364.99706743471324444)</t>
  </si>
  <si>
    <t>Point (707855.25626673339866102 4442683.9314020611345768)</t>
  </si>
  <si>
    <t>Point (589866.41787790926173329 4515143.12837446760386229)</t>
  </si>
  <si>
    <t>Point (520810.41858667536871508 4461618.25192567612975836)</t>
  </si>
  <si>
    <t>Point (555530.92602937412448227 4443768.20013209991157055)</t>
  </si>
  <si>
    <t>Point (495394.96683149732416496 4453201.41641712281852961)</t>
  </si>
  <si>
    <t>Point (542476.11242014390882105 4480114.00719679519534111)</t>
  </si>
  <si>
    <t>Point (539120.26596216519828886 4465046.229125059209764)</t>
  </si>
  <si>
    <t>Point (723592.02150375884957612 4429504.74400945287197828)</t>
  </si>
  <si>
    <t>Point (529553.57812953984830528 4475134.58373740408569574)</t>
  </si>
  <si>
    <t>Point (734030.23151095653884113 4430910.98837549984455109)</t>
  </si>
  <si>
    <t>Point (707097.41480214428156614 4442416.54989937413483858)</t>
  </si>
  <si>
    <t>Point (498600.20637981238542125 4441280.64990836940705776)</t>
  </si>
  <si>
    <t>Point (528752.02916512952651829 4438056.20063351839780807)</t>
  </si>
  <si>
    <t>Point (544861.09097505919635296 4482668.25730455294251442)</t>
  </si>
  <si>
    <t>Point (529550.91953684808686376 4475163.43337875418365002)</t>
  </si>
  <si>
    <t>Point (520731.14212693023728207 4460534.59150459803640842)</t>
  </si>
  <si>
    <t>Point (569087.76075429795309901 4494533.10803444497287273)</t>
  </si>
  <si>
    <t>Point (504874.32581891713198274 4457753.4935796819627285)</t>
  </si>
  <si>
    <t>Point (531390.68952173145953566 4454075.57065166719257832)</t>
  </si>
  <si>
    <t>Point (517227.05328705371357501 4447067.12048678006976843)</t>
  </si>
  <si>
    <t>Point (498592.70731053547933698 4441276.43358022347092628)</t>
  </si>
  <si>
    <t>Point (517842.3856603805324994 4455818.39906829595565796)</t>
  </si>
  <si>
    <t>Point (528255.13203385483939201 4460275.13405250199139118)</t>
  </si>
  <si>
    <t>Point (509493.15785880456678569 4475909.49044869467616081)</t>
  </si>
  <si>
    <t>Point (541497.9973324304446578 4465788.91728257853537798)</t>
  </si>
  <si>
    <t>Point (722576.89129534678068012 4430052.72352135181427002)</t>
  </si>
  <si>
    <t>Point (545165.51341058779507875 4430642.62235876452177763)</t>
  </si>
  <si>
    <t>Point (544101.88909536297433078 4477844.17416151519864798)</t>
  </si>
  <si>
    <t>Point (718741.0184937323210761 4430782.37082422524690628)</t>
  </si>
  <si>
    <t>Point (591223.33522250829264522 4504721.2388725271448493)</t>
  </si>
  <si>
    <t>Point (506458.58216924691805616 4433070.42454027943313122)</t>
  </si>
  <si>
    <t>Point (531973.40327289141714573 4467103.22312808036804199)</t>
  </si>
  <si>
    <t>Point (529769.34074914269149303 4467614.42070361040532589)</t>
  </si>
  <si>
    <t>Point (545641.17010033340193331 4468211.46010962873697281)</t>
  </si>
  <si>
    <t>Point (504697.91378109221113846 4472555.79707527440041304)</t>
  </si>
  <si>
    <t>Point (601645.21573125862050802 4519272.08420219458639622)</t>
  </si>
  <si>
    <t>Point (520373.11524703231407329 4461209.25255069322884083)</t>
  </si>
  <si>
    <t>Point (497067.17131216311827302 4445739.56474089901894331)</t>
  </si>
  <si>
    <t>Point (547145.72963222349062562 4471191.8508612122386694)</t>
  </si>
  <si>
    <t>Point (527843.13773838395718485 4442439.63226926978677511)</t>
  </si>
  <si>
    <t>Point (514920.07620833942200989 4449060.66836810763925314)</t>
  </si>
  <si>
    <t>Point (601249.4976792698726058 4523377.34503220301121473)</t>
  </si>
  <si>
    <t>Point (539320.24965635989792645 4481209.12011602986603975)</t>
  </si>
  <si>
    <t>Point (539611.01598831568844616 4461538.9771920582279563)</t>
  </si>
  <si>
    <t>Point (507375.70224446267820895 4457125.40515532530844212)</t>
  </si>
  <si>
    <t>Point (538119.36044717475306243 4430551.9676020834594965)</t>
  </si>
  <si>
    <t>Point (526197.38603614235762507 4453791.58062472101300955)</t>
  </si>
  <si>
    <t>Point (719901.77680528839118779 4439857.35277355276048183)</t>
  </si>
  <si>
    <t>Point (510760.34419350186362863 4436811.17106605134904385)</t>
  </si>
  <si>
    <t>Point (540186.36828815867193043 4461472.76296073850244284)</t>
  </si>
  <si>
    <t>Point (596028.82467557233758271 4499308.9737495556473732)</t>
  </si>
  <si>
    <t>Point (553638.96802569308783859 4534037.02920286729931831)</t>
  </si>
  <si>
    <t>Point (527343.55824003636371344 4479361.86491850763559341)</t>
  </si>
  <si>
    <t>Point (517294.31874775333562866 4436131.10318493004888296)</t>
  </si>
  <si>
    <t>Point (720746.74009052396286279 4464806.97676092479377985)</t>
  </si>
  <si>
    <t>Point (503299.15149200352607295 4442475.74226233642548323)</t>
  </si>
  <si>
    <t>Point (505488.05264529562555254 4449281.79719477705657482)</t>
  </si>
  <si>
    <t>Point (512257.71643282769946381 4442515.68888873513787985)</t>
  </si>
  <si>
    <t>Point (554205.07905280275736004 4471878.90894877351820469)</t>
  </si>
  <si>
    <t>Point (533769.36268463858868927 4466649.98731925897300243)</t>
  </si>
  <si>
    <t>Point (513437.57655163644813001 4442465.41274752002209425)</t>
  </si>
  <si>
    <t>Point (719942.76244434365071356 4431848.18043986894190311)</t>
  </si>
  <si>
    <t>Point (523175.54061478481162339 4452808.37159403599798679)</t>
  </si>
  <si>
    <t>Point (503760.01658363407477736 4429642.98700571153312922)</t>
  </si>
  <si>
    <t>Point (514678.51424843538552523 4443174.85481144860386848)</t>
  </si>
  <si>
    <t>Point (509250.26082612096797675 4428605.25957874208688736)</t>
  </si>
  <si>
    <t>Point (540293.67295348318293691 4464984.38253377005457878)</t>
  </si>
  <si>
    <t>Point (544141.64698683866299689 4465613.49795907270163298)</t>
  </si>
  <si>
    <t>Point (520547.45603494643000886 4499226.77503568399697542)</t>
  </si>
  <si>
    <t>Point (526856.5593701577745378 4462171.96180218365043402)</t>
  </si>
  <si>
    <t>Point (543462.7957196676870808 4472438.59457080531865358)</t>
  </si>
  <si>
    <t>Point (511674.75548525509657338 4441007.92731194756925106)</t>
  </si>
  <si>
    <t>Point (552125.16801878961268812 4440966.89780536573380232)</t>
  </si>
  <si>
    <t>Point (540094.95106830378063023 4472656.04888562206178904)</t>
  </si>
  <si>
    <t>Point (516248.44878700003027916 4480987.56111684627830982)</t>
  </si>
  <si>
    <t>Point (544330.41847029875498265 4442949.4207771448418498)</t>
  </si>
  <si>
    <t>Point (569198.79474750510416925 4499281.18676810991019011)</t>
  </si>
  <si>
    <t>Point (544168.93858054396696389 4443364.71743301581591368)</t>
  </si>
  <si>
    <t>Point (542353.71855474833864719 4466513.97585596051067114)</t>
  </si>
  <si>
    <t>Point (539198.09817738656420261 4465074.27354975510388613)</t>
  </si>
  <si>
    <t>Point (510034.34450790012488142 4437796.89592359773814678)</t>
  </si>
  <si>
    <t>Point (502095.54037791048176587 4435329.08344202861189842)</t>
  </si>
  <si>
    <t>Point (519061.02984851418295875 4479032.49354678764939308)</t>
  </si>
  <si>
    <t>Point (522968.7827768626739271 4457756.61689486727118492)</t>
  </si>
  <si>
    <t>Point (533051.07647494063712656 4484170.41666588652879)</t>
  </si>
  <si>
    <t>Point (719860.77307675837073475 4465199.91329485643655062)</t>
  </si>
  <si>
    <t>Point (541581.69888508599251509 4474837.90044468361884356)</t>
  </si>
  <si>
    <t>Point (503160.10336582717718557 4441889.30832023546099663)</t>
  </si>
  <si>
    <t>Point (527882.29486273473594338 4443559.15752135217189789)</t>
  </si>
  <si>
    <t>Point (510078.87898294668411836 4447435.70048108417540789)</t>
  </si>
  <si>
    <t>Point (716161.65319456916768104 4430356.53969540353864431)</t>
  </si>
  <si>
    <t>Point (539996.43071930401492864 4449476.11659332644194365)</t>
  </si>
  <si>
    <t>Point (510622.00155569962225854 4459387.37853325065225363)</t>
  </si>
  <si>
    <t>Point (500071.54054692474892363 4435851.00986875686794519)</t>
  </si>
  <si>
    <t>Point (532984.04625569086056203 4477713.57874961849302053)</t>
  </si>
  <si>
    <t>Point (513374.88916457927552983 4442456.31132777221500874)</t>
  </si>
  <si>
    <t>Point (513438.27366822835756466 4442456.64552295953035355)</t>
  </si>
  <si>
    <t>Point (598515.61491657560691237 4518180.26082969643175602)</t>
  </si>
  <si>
    <t>Point (518898.329385056567844 4469509.46684679202735424)</t>
  </si>
  <si>
    <t>Point (514095.92761366773629561 4466792.45845380611717701)</t>
  </si>
  <si>
    <t>Point (612360.29609987151343375 4418881.99987272825092077)</t>
  </si>
  <si>
    <t>Point (510860.07459303311770782 4433786.78668087162077427)</t>
  </si>
  <si>
    <t>Point (538179.13606980291660875 4471134.65922873001545668)</t>
  </si>
  <si>
    <t>Point (534329.99328716786112636 4480558.50128048192709684)</t>
  </si>
  <si>
    <t>Point (539169.68581078655552119 4465571.2958827018737793)</t>
  </si>
  <si>
    <t>Point (504637.78699817333836108 4434152.36948856431990862)</t>
  </si>
  <si>
    <t>Point (516828.61103611090220511 4449424.96582944225519896)</t>
  </si>
  <si>
    <t>Point (525858.19901338836643845 4486594.31860275287181139)</t>
  </si>
  <si>
    <t>Point (569352.66335795703344047 4471358.45447388850152493)</t>
  </si>
  <si>
    <t>Point (709389.67419605690520257 4472638.12272870074957609)</t>
  </si>
  <si>
    <t>Point (528193.92200115090236068 4440852.15522677078843117)</t>
  </si>
  <si>
    <t>Point (508082.63762729812879115 4430720.9658752977848053)</t>
  </si>
  <si>
    <t>Point (527296.79189580795355141 4442268.48773044161498547)</t>
  </si>
  <si>
    <t>Point (536475.50997548399027437 4460689.97102879453450441)</t>
  </si>
  <si>
    <t>Point (569289.78846007573883981 4470740.108791533857584)</t>
  </si>
  <si>
    <t>Point (532560.85739991418085992 4457621.90675487276166677)</t>
  </si>
  <si>
    <t>Point (527629.48793159623164684 4466241.07214484456926584)</t>
  </si>
  <si>
    <t>Point (531464.03836468711961061 4476719.79420931916683912)</t>
  </si>
  <si>
    <t>Point (493400.14267189591191709 4423309.16276735533028841)</t>
  </si>
  <si>
    <t>Point (516505.46727942791767418 4447455.21180474944412708)</t>
  </si>
  <si>
    <t>Point (535732.0542893991805613 4459692.52269324567168951)</t>
  </si>
  <si>
    <t>Point (537452.78215012652799487 4480230.48348690010607243)</t>
  </si>
  <si>
    <t>EVERGREEN NATURAL RESOURCES LLC</t>
  </si>
  <si>
    <t>OWN RESOURCES OPERATING LLC</t>
  </si>
  <si>
    <t>KP KAUFFMAN COMPANY INC</t>
  </si>
  <si>
    <t>HILCORP ENERGY COMPANY</t>
  </si>
  <si>
    <t>MAGPIE OPERATING INC</t>
  </si>
  <si>
    <t>D90 ENERGY LLC</t>
  </si>
  <si>
    <t>WIEPKING-FULLERTON ENERGY LLC</t>
  </si>
  <si>
    <t>LOGOS OPERATING LLC</t>
  </si>
  <si>
    <t>WELLINGTON OPERATING COMPANY</t>
  </si>
  <si>
    <t>MARALEX RESOURCES INC</t>
  </si>
  <si>
    <t>WESTERN OPERATING COMPANY</t>
  </si>
  <si>
    <t>SWN PRODUCTION COMPANY LLC</t>
  </si>
  <si>
    <t>MONUMENT GLOBAL RESOURCES INC</t>
  </si>
  <si>
    <t>SG INTERESTS I LTD</t>
  </si>
  <si>
    <t>PETRO MEX RESOURCES</t>
  </si>
  <si>
    <t>IMPETRO RESOURCES LLC</t>
  </si>
  <si>
    <t>ROCKY MTN NATURAL GAS LLC ADBA BLACK HILLS ENERGY</t>
  </si>
  <si>
    <t>PAINTED PEGASUS PETROLEUM LLC</t>
  </si>
  <si>
    <t>BISON OIL &amp; GAS II LLC</t>
  </si>
  <si>
    <t>LONGS PEAK RESOURCES LLC</t>
  </si>
  <si>
    <t>CUB CREEK ENERGY</t>
  </si>
  <si>
    <t>NICKEL ROAD OPERATING LLC</t>
  </si>
  <si>
    <t>INSPIRE OIL &amp; GAS INC</t>
  </si>
  <si>
    <t>Lightning</t>
  </si>
  <si>
    <t>GRIZZLY OPERATING LLC</t>
  </si>
  <si>
    <t>AKA ENERGY GROUP LLC</t>
  </si>
  <si>
    <t>Spill Type</t>
  </si>
  <si>
    <t>Other</t>
  </si>
  <si>
    <t>Recent</t>
  </si>
  <si>
    <t>067</t>
  </si>
  <si>
    <t>123</t>
  </si>
  <si>
    <t>071</t>
  </si>
  <si>
    <t>PIT</t>
  </si>
  <si>
    <t>103</t>
  </si>
  <si>
    <t>045</t>
  </si>
  <si>
    <t>081</t>
  </si>
  <si>
    <t>125</t>
  </si>
  <si>
    <t>121</t>
  </si>
  <si>
    <t>Not applicable</t>
  </si>
  <si>
    <t>057</t>
  </si>
  <si>
    <t>073</t>
  </si>
  <si>
    <t>083</t>
  </si>
  <si>
    <t>08134</t>
  </si>
  <si>
    <t>07817</t>
  </si>
  <si>
    <t>06263</t>
  </si>
  <si>
    <t>HUNTER RIDGE ENERGY SERVICES LLC</t>
  </si>
  <si>
    <t xml:space="preserve">KIOWA          </t>
  </si>
  <si>
    <t>06585</t>
  </si>
  <si>
    <t xml:space="preserve">PITKIN         </t>
  </si>
  <si>
    <t>08765</t>
  </si>
  <si>
    <t>The production facility will be rebuilt and affected infrastructure replaced.</t>
  </si>
  <si>
    <t>On Jan 02 at approximately 12:30am a release occurred at the Razor 30K. Approximately 30 bbls of produced water were released inside the lined containment. The cause of the release is currently under investigation but is associated with a 4in tee on the produced water loadout line. A crew was dispatched on 1/2 to recover the produced water and to remove the pea gravel inside the containment. Upon removal of the pea gravel the liner will be inspected to ensure integrity.</t>
  </si>
  <si>
    <t>Internal corrosion of the 4" tee on the produced water loadout line caused approximatley 30 bbls to release inside the lined tank battery containment.</t>
  </si>
  <si>
    <t xml:space="preserve">A lined 4" tee has been installed on the produced water loadout line to prevent this from reoccuring. </t>
  </si>
  <si>
    <t>On 1/5/19 a vac truck driver arrived at the E28OU location to offload his truck and he identified fluid surfacing on the pad location. The driver contacted his pusher who contacted Caerus operations and Caerus gas control. The flowline from the injection pump to the injection well failed releasing fluid onto the pad location. No fluid has left the site and the location has been locked out an environmental assessment will follow and the spill volume is being determined.</t>
  </si>
  <si>
    <t>The pipeline failure occurred due to microbiologically influenced corrosion on the top of the inside of the pipeline, see the attached report prepared by Baker Hughes.</t>
  </si>
  <si>
    <t>The section of pipeline was removed and replaced.  Caerus is in the process of manufacturing and installing a flex-steel section of pipe to replace the entire pipeline between the injection pump and the injection well.</t>
  </si>
  <si>
    <t>On 1/5/19, ~0800 AM water truck driver discovered the suction line to the produced water pump had frozen and broken at the hammer union connection. The driver immediately called the Lease Operator and the tank was isolated.  The failure released ~110 bbls out of the produced water tank, 50 bbls were immediately recovered from the earthen secondary containmet by the truck driver.  Approximataly 5.9 bbls ran down the insulation of the failed union, outside of containment.  Spill did not leave location.</t>
  </si>
  <si>
    <t>The suction line to the produced water pump froze and broke at the hammer union connection releasing ~110 bbls out of the produced water tank.  Root Cause:  Freezing</t>
  </si>
  <si>
    <t>Fialed equipment will be removed and replaced with new, current tank valves will be replaced with freeze valves and heat trace will be installed.</t>
  </si>
  <si>
    <t>Spill of 7.67 bbl PW (injection) water from the Emerald 9 injection lateral (recovered 3.78 bbl water at time of release).  Remaining fluid froze on the ground prior to soaking in.  Line was shut in and the area is being water washed to collect remaing frozen fluids and clean area (will provide amount of water used and collected).  Fluids were released from a 3" cement lined pipe 4' below grade.  Affected line will be removed and replaced.</t>
  </si>
  <si>
    <t>During production the flowline leading from the wellhead to the tank battery developed a pin hole leak releasing 1bbl of fluid to the ground surface.  The location has been shut in and excavation will be scheduled.  Surface fluid has been recovered and disposed of at a certified landfill.</t>
  </si>
  <si>
    <t>External corrosive holes formed along a section of the pipeline.</t>
  </si>
  <si>
    <t>A 44 foot section of pipe was replaced with schedule 40 steel pipe.  Insulated hammer unions and anodes were used to deter external corrosion.</t>
  </si>
  <si>
    <t>Soil impacts from a recent flowline release of unknown volume were discovered during routine wellhead maintenance at the facility.  The well and flowline were shut in.</t>
  </si>
  <si>
    <t xml:space="preserve">A pinhole leak was discovered in the flowline between the Norbert Samford #1 wellhead and the tank battery which appeared to be caused by corrosion. </t>
  </si>
  <si>
    <t>The flowline was repaired using steel threaded collar, wrapped with pipe tape, and coated with polyacrylic coating. Pressure testing will be conducted prior to bringing the well back online.</t>
  </si>
  <si>
    <t>An above ground pipe section connecting two tanks developed a hole resulting in a release of produced water into the secondary containment. Approximately 348 bbls was released from the tank. Some fluid escaped the secondary containment via a compromise (hole) in the secondary containment liner. The fluid outside the liner was mixed with snow-melt. See attached diagram for distribution of fluid around containment. Workers onsite moved slush (prod water /snow mix) from outside the containment with shovels and put it back into the contaiment. No fluids left the bermed perimeter of the pad. Fluids inside the contaiment were removed via vac/pumper truck. Approximately 400 bbls of fluid was recovered, the additional volume was generated as a result of snow melt.</t>
  </si>
  <si>
    <t>There was a hole in a piece of pipe that connected two tanks inside the secondary containment. The pipe was corroded and a 1 inch hole formed on the lower side of the pipe. Fluids accumulated inside the containment and then a small volume migrated outside the containment and mixed with melting snow. the fluids accumulated in a "U" shape around the steel containment, approximately 1 inch (depth) of fluid was recovered along with slush.</t>
  </si>
  <si>
    <t>Laramie is continuing to examine pipe and liners for possible compromise at locations throughout our field. Evaluation of the integrity of secondary liner systems in the Plateau Field has been initiated. Pumpers, field workers and other staff have been instructed to perform visual inspection of containment(s) and report any anaomallies immediately to the Field Supervisor.</t>
  </si>
  <si>
    <t>On January 14th, 2019, Caerus Gas Control received a call from a Summit Midstream operator reporting a "significant amount" of water was being released from the Basin Pipeline WC-4 Vault behind the Orchard Compressor station. A section of 3/8 inch tubing connecting the pipeline to a transducer failed at the point of connection. The Basin pipeline was immediately isolated between valves both up and down gradient of the vault while vac trucks began recovering free standing fluid. An environmental assessment is currently underway.</t>
  </si>
  <si>
    <t>A 3/8 inch stainless tubing water supply line connected to a pressure transducer froze inside the WC-4 Vault. The freeze pushed the transducer off the end of the stainless tubing which resulted in the water from the pipeline escaping through the 3/8 inch tube.</t>
  </si>
  <si>
    <t>The 3/8 inch stainless tubing and transducer have been removed.</t>
  </si>
  <si>
    <t>Cold weather conditions caused equipment and programming malfunction MOVs did not shut which allowed the wells to continue to produce, overrun the allocation vessels, and send liquid down the gas line which was able to dump into the slop/condensate tank. The tank overfilled and led into a total of approximately 6 BBLs of oil was spilled - 5.5 within earthen containment and 0.5 outside of containment. The spill was discovered at 7:30 AM on 1/15/2019. COGCC was contacted to initiate Form 19 procedures. Hydro vac arrived shortly after the spill was found and the system was shut down. Cleanup procedures are underway and are expected to be completed the week ending 1/18/2019 with ongoing efforts as required by the COGCC.</t>
  </si>
  <si>
    <t xml:space="preserve">Overnight cold weather caused a freeze up on the Big Horn heater treaters, shutting the site down on a high pressure kill. This shut the MOV to pipe line inlet which then initiated system shutdowns for wells associated with the BH gathering system. Due to a programming malfunction, the Janet 1 and 2 MOVs did not shut which allowed the wells to continue to produce, overrun the allocation vessels, and send liquid down the gas line. Liquid ran to the upright scrubber which was able to dump into the slop/condensate tank. Once the tank overfilled, liquid ran into the gas to flare line where it hit a pressure regulator at the meter causing liquid to spray from the back pressure valve prior to flare. </t>
  </si>
  <si>
    <t>Electrical found the root of the issue and it pertained to issues with the wireless code programming within the MOV's. The program was recoded with each individual well receiving an call, tested, and put into service.</t>
  </si>
  <si>
    <t>17.37 bbl PW (injection) water and 0.00 bbl oil were released above ground from a frozen y-strainer gasket on the WAG skid at LN Hagood 11AX.  Majority of fluids were retained within the WAG skid bermed area and a small amount migrated to the lease road.  All free standing fluids (~15 bbl) were collected via vac truck.  Area was water washed with 120 bbl fresh water and collected ~120 bbl via vac truck.  Gasket has been replaced.</t>
  </si>
  <si>
    <t>At 1115 on 1/23/2019 well testers noticed a leak on the Janet 3 dump line leaving the allocation dual pack vessel.  They immediately shut in the well and called the night pumper.   When the night pumper arrived they had shut down the Janet 4 as well because these two wells use the same trunk line.  We then isolated all lines to the wells.   The failure is a 4”X2” swage.  Initial findings seem to be a wash out at the threads connecting to a hammer union.  Hydro vac has been dispatched and crews will repair today.</t>
  </si>
  <si>
    <t>Gas corrosion build up caused the threading on hammer union to wash out and separate which created the liquid spill from the separator lines.</t>
  </si>
  <si>
    <t>Corrosion samples were collected by NALCO Champion and a chemical treatment plan is being developed and installed on the Janet production lines to treat corrosion within the lines. This will help prevent corrosion build up and wash outs on flow line components.</t>
  </si>
  <si>
    <t>Leak under ground on a 2" line. The line and well head were isolated and the line excavated. The leak was caused by external corrosion on a 90 degree nipple at the connection to the freeze pot.  The freeze pot was removed and the line replaced.  Anode protection was installed.  The produced water dissipated into the ground and evaporated.</t>
  </si>
  <si>
    <t>A ninty degree elbow falled under ground where it connected to a Freeze pot.  This was due to external corrosion.</t>
  </si>
  <si>
    <t>The freeze pot was removed and replaced with coated pipe.  An anode was connected to pipe at that location</t>
  </si>
  <si>
    <t>Pipeline leak discovered at the surface, near access road, initally thought to be a spill of less than 1 bbl. Further invesitgation indicates that the realease is 1 to 5 bbls. Soil samples will be collected Jan 28, 2019. Investigation is ongoing, excavation plans are being developed. See attachment.</t>
  </si>
  <si>
    <t>Corrosion of pipe caused fluids to escape. see attached photo.</t>
  </si>
  <si>
    <t>All Laramie pipelines are systematically pressure tested to assess the integrity of pipeline.</t>
  </si>
  <si>
    <t>Spill originated from 3" corvel coated spool, about 2 ft SW of the injection lateral valve can.  Upon arrival, the fluids were spraying over the valve can and the conditions were unsafe for the Field Specialists to isolate that individual well.  They were forced to shut in the Main Crest Line and then isolate multiple other wells, including the line in question.  Likely cause of failure is internal corrosion, RCA at later date will provide final information.  Leak site was ~ 4' below grade, released fluid and water wash fluid excavated area around line and valve can.  Water washing has commenced and should be finished by end of day 1/29/19.  Will take soil sample below pipe per normal protocol.</t>
  </si>
  <si>
    <t>We had a spill that was found 1.28.19 around 8:45 AM  on the Grouse 13-36 well site (API# 05-071-07087). It appears that freeze may have caused the above ground gathering line at the well head to freeze and break. The well was down for rig work in progress. The spill was isolated upon discovery. Repairs and investigation will follow. It is estimated at this time that 20bbls of produced water were spilled. The spill did enter a drainage that was considered Waters of the State with no live water. A call was made to the CDPHE spill hotline report #2019-0040.</t>
  </si>
  <si>
    <t>resulted from the well not being properly isolated. human failure/inadequate SOP</t>
  </si>
  <si>
    <t>install a seperate isolation valve to isolate gathering water from the aboveground wellhead when well is not running. Verify proper isolation procedure when well is shut down.</t>
  </si>
  <si>
    <t>The even occured 1/29/2019 at 1:30 PM.  A contracted roustabout crew was replacing a T connection on the water tank unload line.  When the line was hammered on the 4x4 nipple threads connecting the tank to the water line failed resulting in uncontrolled flow out of the water tank.  We immediately called out a water hauling truck to empty the tank.  In the time waiting for the water truck to arrive on location the tank went from 2' 3" to 2', releasing 8 bbls of produced water inside the tank containment.  The released produced water was clear and absent of hydrocarbons.  There was no soil contamination, the tank containment held.  The water truck emptied the rest of the tank and removed 7.5 bbls from the containment. We have replaced the 4x4 nipple on the tank.</t>
  </si>
  <si>
    <t>The spill occurred during pressure testing of the remote frac line running between the B-19P and C-24O pads. When the line lost pressure, the completions crew immediately shut in the line. Personnel onsite used shovels, spill booms, absorbent material and native soil from the nearby C-24O pad to absorb and contain the fluids. Their quick reaction prevented the produced water from reaching the nearby Black Sulfur Creek. 10 Bbls of the 15 Bbls were recovered. Sample map attached.</t>
  </si>
  <si>
    <t>The temp frac line is constructed of high pressure casing pipe. This pipe is threaded together at the joints. The spill was caused by a bad joint make up. The threads were pulled apart during the pressure testing.</t>
  </si>
  <si>
    <t xml:space="preserve">The bad joints were removed and replaced with new pipe. The bend in the pipe near the C-24O pad was removed and replaced with frac iron. This reduced the stress on the pipe which contributed to the failure. Wyoming Casing made the repairs and torqued connections to spec. The line is also visually inspected and pressure tested prior to use each day. </t>
  </si>
  <si>
    <t>While putting the Bulthaup 39-6 well back into production, approximately 0.5 barrels of fluid were released from a hole in the associated flowline. On January 31, 2019, excavation activities were initiated, and visually impacted groundwater was observed in the excavation at approximately 2.5 feet below ground surface (bgs). Soil excavation activities are ongoing and will be summarized in a forthcoming Supplemental Form 19 Spill/Release Report. A topographic Site Location Map showing the geographic setting of the release is provided as Figure 1.</t>
  </si>
  <si>
    <t>A release occurred when fluid was released from a hole in the flowline while placing the well back into production.  The volume of the release was estimated based on the liquids observed at the surface at the time of the release.  Upon removal and inspection of the flowline, it was determinend the hole was caused by external corrosion of the pipe.</t>
  </si>
  <si>
    <t>The well is shut in and the associated infrastructe will be removed and will not be replaced.</t>
  </si>
  <si>
    <t>Injection lateral line failure, releasing produced water to land and ultimately reached an unnamed dry surface water of the state and one of our siphon locations. Operations isolated block valves to stop the leak.  Vac truck picked up available liquids, clean up going to continue as soon as snow removal is completed-large snow storm over night 2/5-2/6 has effected water wash process.  Type of pipe, size, and release point depth below grade unknown as of this time due to adverse weather conditions. Will provide further details in the supplemental report.</t>
  </si>
  <si>
    <t>While pulling a load of produced water from the Rulison Section 19 Tank Facility, the water hauler failed to open the correct manifold valve causing one of the tanks of overflow inside the lined, metal secondary containment structure.  The tank overfill was noticed immediately and the correct valve was opened thereby stopping the overfill.  The contractor dispatched a vac-truck to the location and was able to recover 100% of the fluid from the containment structure.  None of the fluid escaped the secondary containment structure and there were no off-site or other environmental impacts.  The root cause of this incident was human error.  The contractor was required to investigate the incident and to provide a specific procedure to prevent re-occurence of this type of incident.  Training on the new procedure will be provided to all drivers working for this company.</t>
  </si>
  <si>
    <t>The water hauler failed to open the correct manifold valve while pulling production water from the #2 tank, causing the tank to overflow inside the lined, metal secondary containment structure.</t>
  </si>
  <si>
    <t xml:space="preserve">Contractor was informed to ensure personnel are trained on equipment and operations. </t>
  </si>
  <si>
    <t>Contract water hauler failed to close load-line valve on produced water tank resulting in release of approximately 30 bbls of produced water into a lined, metal secondary containment structure.  A TEP employee discovered the release and called for a vac-truck to recover free liquids inside the secondary containment structure.  The vac-truck was able to recover some free liquid, but most of the water was already frozen by the time the truck showed up.  A hot water truck will flush the containment today (02/13/19) to melt and recover the rest of the water that was frozen.  The recovered water will all be taken to TEP's centralized Parachute Water Management Facility for further treatment and re-use.  TEP has requested that the water hauler conduct an investigation as to how / why the valve was left open, and to provide a response for how to prevent this incident from re-occurring.</t>
  </si>
  <si>
    <t>Contracted water hauled failed to close the load-line valve, allowing ~30 bbls of produced water to be released within secondary containment. Upon discovery, the valve was immedately closed and a vac truck dispatched to recover all released fluids.  There were no off-site impacts associated with this spill.</t>
  </si>
  <si>
    <t xml:space="preserve">TEP required contracted water hauler to conduct internal reivew of procedures and provide necessary training to field employees. </t>
  </si>
  <si>
    <t>The on-location oil dump line leaked and production fluid surfaced.  No production fluid traveled off-location.  Spill mitigation and recovery efforts are underway.</t>
  </si>
  <si>
    <t xml:space="preserve">On February 13, 2019, an oil release was discovered outside secondary containment. Upon further site investigation, it was discoverd that a hole in the oil dump line, which was due to external corrosion, caused the suburface release. </t>
  </si>
  <si>
    <t xml:space="preserve">The failed oil dumpline was replaced and PDC is working to ensure corrosion protection is adequate. </t>
  </si>
  <si>
    <t>On 2/16/19 at 14:15 the Lease Operator made his daily check and noticed a flowline leak in the field.  Was identified by lack of fluid at the treater and steam in the field.  The well was immeadieatly shut down and the flowline isolated.  Fluid had ran down ~3 rows of Winter Wheat in the field for ~1,100'.  The released fluid was naturally contained due to the rows in the field.  There was no pooling or free standing fluid that could be sucked up with a truck.  Crews will be on location 2/18/19 to recover the stained soil via excavation and alalytisc will be taken after the stained soil is cleaned up.  The failure occured less than one day before it was discovered.</t>
  </si>
  <si>
    <t>We had a spill that was found on 2/13/19 around 1:30 pm by a lease operator on the Bunners 13-26 (API# 05-071-07131). On 2/11 the well was shut down due to high water in the pit to prevent an overflow. It appears that recent freeze may have caused the above ground valve on the gathering line at the well head to break allowing gathering water to spill on location. This water saturated the berm around the production pit causing produced water to release from the pit. The spill ran off the west side of location to the west and down the lease road to the south.  The spill ended in a meadow. No state waters were impacted. It is estimated at this time that 25 bbls of produced water was spilled. The leak was isolated upon discovery &amp; the water level in the pit was lowered. Repairs and investigation are being conducted.</t>
  </si>
  <si>
    <t>root cause was determined as human failure-inadequate SOP. lease operator did not follow up on third party work</t>
  </si>
  <si>
    <t>we are going to verify andor write SOP for operator and third party to follow when a well is shut down. high level pit level was not communicated and well was not isolated properly</t>
  </si>
  <si>
    <t>2 inch Stainless Y-strainer failure spilling 31.48bbls. produced water.  Location was isolated when discovered.  Spill was contained on location, inside berm.  Hydrovac truck recovered 31bbls.  Water washing is being sceduled.</t>
  </si>
  <si>
    <t>Y-strainer froze due to low flow, spilling produced injection water.</t>
  </si>
  <si>
    <t>Monitoring low flowing injection wells, blocking in when freezing temperatures are present.</t>
  </si>
  <si>
    <t>A frozen line on a low-pressure separator unit caused the unit to fill up and freeze.  Eventually, fluid began to leak out of a valve that had also froze on the bottom of the unit.  An estimated 2 bbls of condensate / water mix eventually leaked out of the valve on the bottom of the vessel.  Upon discovery by TEP personnel, the unit was shut in and the frozen line and valve were replaced.  Although there was no containment around the separator, the leak was confined to an area immediately beneath and near the separator. The ground is solidly frozen and much of the spill was contained in the snow around the unit which was recovered with a hydro-vac truck. Any recovered fluids / soils will be taken off-site for disposal at an approved commercial disposal facility.  Soil samples will be collected after clean up to ensure that COGCC 910-1 clean-up standards have been met.</t>
  </si>
  <si>
    <t>A frozen line on a low-pressure separator unit caused the unit to fill up and freeze. Upon discovery by TEP personnel, the unit was shut in and the frozen line and valve were replaced.</t>
  </si>
  <si>
    <t xml:space="preserve">Continue routine maintenance, inspections and replace faulty equipment as needed </t>
  </si>
  <si>
    <t>Produced water dump line failed, releasing approximatly 2 on barrels. Facility was shut in, and clean up scheduled.</t>
  </si>
  <si>
    <t>Produced water dump line failed due to corrosion from inside out.</t>
  </si>
  <si>
    <t>Facility has been decommissioned.</t>
  </si>
  <si>
    <t>The underground conection between the flowline and the separator failed and released approximately 1.5 bbl of crude and produced water.</t>
  </si>
  <si>
    <t>The underground conection between the flowline and the separator failed and released approximately 1.5 bbl of crude.</t>
  </si>
  <si>
    <t>Damaged section of flowline was repaired and pressure tested (see attchment for pressure test).</t>
  </si>
  <si>
    <t>Load line was frozen and load out valve was mistakenly left in the open position. As temperatures rose the line thawed releasing 120 barrels of produced water inside containment. Containment area consisted of metal ring-in liner. Lease operator closed valve and cleanup will occur when outside tempature promotes thawing.</t>
  </si>
  <si>
    <t>3" Injection spool piping failed, spilling 3.1 bbls of produced water to land.  injection well was isolated and hydrovac recovered 4 bbls of fluid.  All fluids stayed on location and inside location berms.</t>
  </si>
  <si>
    <t>The Pronghorn K-O-12 separator dumpline ruptured releasing approximately 1 bbl of produced water to the ground surface and an unknown volume to the subsurface. The cause and total release volume is currently under investigation.</t>
  </si>
  <si>
    <t xml:space="preserve"> The cause of the release was determined to be internal corrosion with the point of failure being located in the 6 o'clock position.</t>
  </si>
  <si>
    <t>Chemical treatment and HDPE line conversions are being utilized when practical.</t>
  </si>
  <si>
    <t>Impacted soil observed during P&amp;A activities. Investigation is ongoing.</t>
  </si>
  <si>
    <t>CTS employee discovered oil surfacing from below at site of plugged wellhead. After investigation, it was found that the flowline was not properly isolated at the separator end or the wellhead end as it awaited full removal from the ground. Produced oil from another well that goes to the same production facility backed up into the flowline through a separator and leaked underground from the improperly capped wellhead end of the flowline.</t>
  </si>
  <si>
    <t xml:space="preserve">Upon discovery, the producing well was shut-in and the abandoned flowline isolated at the separator battery. RamCO was called in to begin impacted soil extent investigation and removal. When the wellhead end of the flowline was uncovered, it was cut and properly capped. The flowline is to be removed from the ground. </t>
  </si>
  <si>
    <t>The dumpline on the North Platte J-F-24HZ separator failed and released approximately 1 bbl of produced water to the ground surface. A currently unknown volume of produced water was released to the subsurface. Remediation will commence once all underground utilities are located.</t>
  </si>
  <si>
    <t>The produced water dumpline failed due to internal corrosion. Two 1/4 holes were found in the line, approximately 9 feet apart. Both of the holes were located in the six o'clock position.</t>
  </si>
  <si>
    <t>BCEOC utilizes chemical treatment to help reduce the corrosive nature of the water.</t>
  </si>
  <si>
    <t>A spill of 32.4 bbl produced water (injection water) and 0 bbl oil occurred when an injection line failed approximately 10 yards west of the lateral valve that services MB Larson 3-25.  Fluids ran 2,275' long x 1' wide and deepest soak depth was 1/4".  Spill length was determined by online mapping tools, and depth of soak was measured by shovel at various intervals along the path.  Depth of release point, pipe type/dimensions, etc. will be provided on supplemental report(s).  Clean up of area has commenced, and volume of fresh water used to wash area and collected will be provided on supplemental report(s).  Root cause and preventative measure(s) will be provided on supplemental(s).</t>
  </si>
  <si>
    <t>On March 6, 2019 at approximately 9:30am a release occurred at the Razor 27i. Approximately 130 bbls of crude oil was released inside a non-lined containment . The cause of the release is currently under investigation but is associated with a recycle line that comes off one of the oil process vessels. A crew was dispatched on March 6, 2019 to recover the crude oil and to remove the impacted soil inside the containment. The plan going forward is to remove the impacted soil via hyrdovac and mechanical excavation, sample the extents of the excavation, dispose of the impacted soil at an approved disposal facility.</t>
  </si>
  <si>
    <t>Flange on oil process vessel/recycle pump failed resulting in crude oil to be released. Once the isulation is removed, further investigations will be done to determine the specific cause.</t>
  </si>
  <si>
    <t xml:space="preserve">After further investigating the flange and causal factors, appropriate corrective actions will be implemented prior to restart. </t>
  </si>
  <si>
    <t>Check valve washed out, approximately 30 bbls of produced water to be released. All fluids stayed within the lined secondary containment. Personnel were onsite during the release, spill was isolated, and fluid was quickly cleaned up with vac truck.</t>
  </si>
  <si>
    <t xml:space="preserve">For an unknown reason, check valve broke during regular use well under equipment pressure limit specifications. </t>
  </si>
  <si>
    <t>Check valve was replaced.</t>
  </si>
  <si>
    <t>Water dump line from treater to storage tank spit resulting in produced water spill.</t>
  </si>
  <si>
    <t>Heat trace system failed causing an aboveground produced water line to freeze and split during a period of cold weather</t>
  </si>
  <si>
    <t>Conduct addition inspection of heat trace systems in advance of abnormally cold weather conditions</t>
  </si>
  <si>
    <t>At 2000 on 3/5/2019 pumper found a failed check valve on the load line at the Vaneta SWD. They shut down the truck that was off-loading at the adjacent load bucket. The pumper then shut the ball valve that was left open on the line that had the failed check valve. Approximately 50 BBLs of produced water was spilled at the loadout site. Approximately 8 BBLs were contained within the concrete berm of the loadout containment, but the remainder flowed over the concrete containment structure, out of containment, and onto the pad. The off-loading truck immediately began sucking the spilled fluid. Snow, ice, and dirt were used to berm the spill area and no fluid left the location. Approximately 65 total BBLs of produced water and snow melt were recovered. Soil samples will be collected on 3/11/2019 and sent to the lab for analysis.</t>
  </si>
  <si>
    <t>Water hauler unloading at the load bucket did not close the load valve before disconnecting his hose from the load bucket.</t>
  </si>
  <si>
    <t>Safety stand down was conducted with water and oil haulers. SandRidge has implemented a quarterly schedule to conduct multi-day inspections and safety meetings with support from contractor safety personnel for contractors working for and with SandRidge. Duties include joint site inspections where feasible, daily JSA review, job duty inspection and monitoring, accountability monitoring, and weekly safety meetings.</t>
  </si>
  <si>
    <t>The Aloha Mula 16 flowline experienced a pipe failure on or about 1 pm on Sunday, March 10th, approximately halfway between the wellhead and the tank battery.  The leak was noted by the ranch foreman who notified the company pumper who then called the landman.  The landman and pumper arrived on site.  The pumper shut down the well and then closed the valve at the tank battery treater.  The landman called Kerry Halde and Greg Shalberg who dispatched a crew to contain and clean up the spill.  The oil had mixed with snow and ran down the rancher's truck tracks.  The pipe was repaired.  Kerry Halde notified Craig Quint and Jason Kosola with COGCC on Monday morning.  The repaired pipe will be tested and charted prior to restarting the well.  Greg Shalberg provided test data for the most recent integrity test conducted on 8/30/18.  The pipe was tested to 165# for 30 minutes.  The failed pipe section has been sent to the vendor for an opinion.</t>
  </si>
  <si>
    <t>A buried pipeline failure occurred approximately halfway between the wellhead and tank battery.  The suspected cause of the release is that the line froze near the heater treater where it is shallowly buried.</t>
  </si>
  <si>
    <t>The well was shut down and the valve to the line was closed following discovery of the release.  During excavation activities, a section of the pipeline was cut out to allow removal of soil impacted by the release.  After replacing the line, pressure testing with fresh water identified a leak.  The leak was identified and appropriate repairs were made and the line passed pressure testing on June 11, 2019.  The fuel gas line passed pressure testing on June 20, 2019.  The pressure testing reports are included as attachments.</t>
  </si>
  <si>
    <t>A leak in the water line between the treater and water tank at the Rudnik facility lead to a discharge of 12 Barrels of produced water and trace amounts of oil. Spill was caught fairly quickly and all fluids stayed inside of facility contaniment area. Water from the water tank was drained and put into a separtate tank to prevent any back flow from the tank into the line. A vac truck was used to gather spilled fluids in the bermed area and placed fluids back into a tank.</t>
  </si>
  <si>
    <t>NA. See initial form 27 DOC #401975372 and subsequent documents for additional information regarding the spill, clean up, remediation and/or reclamation. Also, the same form 27 (#402121708) which was approved for closure on 8/14/2019.</t>
  </si>
  <si>
    <t>Drilling process has started at this location.Water based drilling mud was being transfered via pipe to the bore when a seal on the pipe fittling failed. Approximately 60 bls of water based drilling mud was released to the pad surface. None of the material (drilling mud) migrated past the berms that surround the facility. The spilled material will be recovered and put back into the drilling mud tank for reuse.</t>
  </si>
  <si>
    <t>Water based drilling mud was being transfered via pipe to the bore when a seal on the pipe fitting failed. Approximately 40 bbls of water based mud was released. All spilled material was contained on the pad surface, no fluids outside the bermed boundary of the pad.</t>
  </si>
  <si>
    <t>Seals on pipes will be inspected. if an anomally is detected, the pipe will be removed from service.</t>
  </si>
  <si>
    <t>At 1000 this morning (3/14/2019) flowback crews found an approximately 10 to 15 bbl spill of flowback water on the SU 9 pad. The crews had shut down the site on 3/13/2019 and given escort off-site back to Walden due to severe snowstorm. When they arrived back on-site today they found that two frac tanks storing flowback water had failed valves. The valves slowly leaked out flowback water onto the pad.  Frac tanks had earthen berms constructed around them so no fluid left the secondary containment area and no fluid left the pad site. However, the area under the tanks are not lined. Flowback crews isolated and plugged the leaking valves. Hydro vac was dispatched to recover the fluids spilled and snow melt within the bermed area. Approximately 12 barrels were recovered from the spill.</t>
  </si>
  <si>
    <t>Root cause for the spill was valve not being completely shut. The crews on site were emergency evacuated off site via snow plow due to adverse weather conditions and state hwy 14 closure. When the crews were leaving the location the valves were closed but not completely which allowed the fluid to slowly escape from the frac tanks.</t>
  </si>
  <si>
    <t xml:space="preserve">SD is implementing a comprehensive weather and safety evacuation protocol that will identify when action shall be taken for emergency shut down. Procedures to ensure the safety of crews on site will be outlined as well as procedures to ensure that all equipment on site is safe to leave without manpower supervision.  </t>
  </si>
  <si>
    <t>Previous to transfer of fluids a valve on the maintenance tank load line was left open by separate personnel allowing produced water to be released inside of a lined containment. The release was fully contained. A water truck was dispatched to remove all of the fluid from the containment. The integrity of the liner will be verified once remediation is complete.</t>
  </si>
  <si>
    <t xml:space="preserve">A valve was left open prior to transfering fluids to a maintenance tank. </t>
  </si>
  <si>
    <t>BCEOC personnel were coached on safe and thorough work practices.</t>
  </si>
  <si>
    <t>A produced water dumpline failed and released a currently unknown volume of produced water to the subsurface. The released volume is assumed to be over the COGCC reporting threshold. Utility locates have been called in and an investigation into the cause and a total release volume will be reported in a supplemental eForm 19.</t>
  </si>
  <si>
    <t>The cause of the release was determined to be internal corrosion with the point of failure being located in the 6 o'clock position.</t>
  </si>
  <si>
    <t>Vermillion Creek Compressor kept going down on low suction pressure and the Operator was asked to check the gathering lines in the area for a possible freeze or lateral leak. While working his way through the canyon the Operator located a leak caused by a crack in the lateral.  The lateral was isolated and depressured. Vac truck removed pooling liquid and absorbent pads were placed on the spill area.  Additional soil was removed after walking the site with Kris Neidel, COGCC.  Contaminated soils have been removed for disposal.  Additional delineation, characterization, and confirmation sampling will be conducted per COGCC request.</t>
  </si>
  <si>
    <t>ANDEAVOR FIELD SERVICES LLC</t>
  </si>
  <si>
    <t>Spill of 6.07 bbl produced (injection) water from the Carney 15-35 injection lateral.  370’ south of the Carney 15-35 wellhead from a 3” corvelle coated injection line (about 15-20’ north of the lateral valve can).  Fluids traveled ~3,038’ feet, entered Dead Dog Draw and stopped just south of a drainage culvert.  Line was shut in and we will have to wait for the area to dry and firm before we can water wash.</t>
  </si>
  <si>
    <t>On March 20, 2019 at approximately 9:15am a release occurred at the Horsetail 07 East CPB. Approximately 60 bbls of produced water were released within a lined containment. The cause of the release is currently under investigation but is associated to a tee on the produced water fill line.  A crew was dispatched on March 20, 2019 to recover the produced water and to remove the pea gravel within containment. Upon removal of the pea gravel the liner will be inspected to ensure integrity.</t>
  </si>
  <si>
    <t>Internal corrosion of the tee on the produced water fill line caused approximately 60 bbls of produced water to release inside the lined tank battery containment.</t>
  </si>
  <si>
    <t>A lined tee has been installed on the produced water fill line to prevent this from reoccurring.</t>
  </si>
  <si>
    <t>Potential soil and groundwater impacts were discovered during the removal of the produced water tank and associated flow lines.</t>
  </si>
  <si>
    <t>On 3/21/2019 At ~10:00am standing liquid was noticed in a field. All possible supply lines were shut down when notified of the liquid. Upon investigation it was determined to be the South 10" PWDD line. ~10 bbl's total spill of produced water. Line has been drained and disconnected from all other lines.  Line will remain shut in until repairs are made. Rio Blanco County has a spring load weight restriction issued thru April 2.</t>
  </si>
  <si>
    <t>Equipment was mobilized to the release area. Excavation to identify the source was undertaken. Pipeline was located ~6’ below surface. A pin hole in the 10” produced water line due to internal corrosion was discovered and repaired. Impacted soil was excavated to ~12 feet. Pipeline has been evacuated and removed from service until further integrity determination can be made on repairs. No ground water was encountered during excavation. At the time of release operating pressure was at 100psi and the line capacity was ~1762 bbls. Table 910-1 confirmation and water samples will be collected, data pending.</t>
  </si>
  <si>
    <t xml:space="preserve"> Equipment was mobilized to the release area. Excavation to identify the source was undertaken. Pipeline was located ~6’ below surface. A pin hole in the 10” produced water line due to internal corrosion was discovered and repaired. Impacted soil was excavated to ~12 feet. Pipeline has been evacuated and removed from service until further integrity determination can be made on repairs. No ground water was encountered during excavation. At the time of release operating pressure was at 100psi and the line capacity was ~1762 bbls. Table 910-1 confirmation and water samples will be collected, data pending.</t>
  </si>
  <si>
    <t>Dominion Operator noticed the line pressure on the system was lower than usual and found gas leaking from the lateral near the Donnel 9 location caused by a crack in the lateral.  The lateral was isolated and depressurized.  Approximately 96 mscfd natural gas and 1.1bbl produced water/condensate mixture was released.  Released liquids migrated and pooled within the Dominion pad with melted snow and did not migrate offsite.  Impacted materials have been removed from the site for disposal, and LT Environmental will be contracted for confirmation sampling.</t>
  </si>
  <si>
    <t>We had a spill that was found on the Tennis 7-12 well site(API#05-071-06893) by the Lease operator yesterday 4/1/19 at around 10 AM. The spill was isolated upon discovery . It appears to be a break in the underground Production piping on  the location. It is estimated at this time that 1 - 2lbbs of produced water were spilled. All of the water remained on the location and the lease road. The spill ran down the road an estimated 200’ were it ended. No State Waters were impacted.</t>
  </si>
  <si>
    <t>Root Cause was determined as Human failure/Lack of training and competance. The lease operator did not follow proper start up procedure and make sure the pipping was not froze after well was down in cold temperatures.</t>
  </si>
  <si>
    <t>Communicate to all lease operators to follow proper start up procedure when starting well that have been down. This would have prevented the spill.</t>
  </si>
  <si>
    <t>KPK was notified of oil that had surfaced close to the intersection of Weld County Road 13 &amp; 16. KPK shut in the Facility #4 North consolidation line associated with the release. Excavation began on 3/28/2019 to repair the damaged section of flowline and remove visible contamination. Once contaminated soil was removed and damaged section of flowline exposed, KPK was notified by the Town of Frederick that it needed to obtain a permit to continue with repair activities. As such, the excavation area was backfilled and further activates halted until proper permit(s) are obtained. At this time, it is believed the volume of liquid released from the flowline is less than 1 bbl based on visual observation of surface staining and excavated contaminated soil. released volume of fluids will be adjusted once excavation is re-opened if necessary. Excavated soil was hauled offsite and disposed of at the Front Range Landfill. Excavation area was backfilled with clean fill dirt.</t>
  </si>
  <si>
    <t>Section of steel flowline near the NW corner of the intersection of WCR 16 &amp; 13 released an unknown amount of fluid, causing fluids to pool at the surface. Flowline was immediately shut-in once notification was provided about the release. Area was excavated to investigate the release. Excavated soil was hauled off site and disposed of at a certified disposal facility. Damaged section of flowline was jiffy clamed to prevent additional leakage while permits are obtained to complete repair work.</t>
  </si>
  <si>
    <t xml:space="preserve">Damaged section of flowline will be repaired. Flowline will be pressure tested to confirm repair work. </t>
  </si>
  <si>
    <t>Dehy pump a 1-inch connect pipe failed draining TEG liquid into a secondary containment. No release to environment has occured.</t>
  </si>
  <si>
    <t>During normal production operations lease operator was checking produced water tank levels and it came to his attention that produced water level in tank didn't match daily produced water volumes. Lease operator then noticed that 10gallons of produced water had surfaced inside containment area next to the water vessel. Facility was shut in and fluid that surfaced was recovered with a vac-truck. Lease operator calculated a loss of 10 barrels of produced water due to produced water dumpline failure.</t>
  </si>
  <si>
    <t>During normal production operations lease operator was checking facility and noticed that fluid had surfaced next to the water vessel. Upon further investigation he had determined that the produced water flow line had failed.</t>
  </si>
  <si>
    <t>Produced water flow lines from separators to water vessels were replaced with red thread pipe and tested for 30 minutes @ 420psi. Fiberglass water vessel that was found to have failed during excavation of impacts was replaced with a 60bbl concrete water vessel</t>
  </si>
  <si>
    <t>A spill of ~5 bbl produced (injection) water and 0 bbl oil occured from the injection line below grade right next to the WAG skid at MC Hagood A9X at approximately 1:30pm MST.  The fluids flowed from the WAG skid area to the well pad and all fluids remained within the well pad berm.  The well was shut in and the line will be repaired.  Will discuss need to water wash with Kris Neidel since all fluids remained on well pad.</t>
  </si>
  <si>
    <t>During maintenance activities at the Walt 17-E tank battery (Location: 451799), the third party night operator was draining water from an oil tank and inadvertently left the valve cracked open.  Approximately 12 bbls of oil were released into lined secondary containment.  No fluids were released outside of secondary containment.  The fluids were pumped out and put back into the production system.  The pea gravel inside the secondary containment will be removed and hauled to an approved waste facility for disposal.  The equipment will be cleaned with pressurized hot water and the liner will be inspected prior to backfilling with clean pea gravel.</t>
  </si>
  <si>
    <t xml:space="preserve">During maintenance activities at the Walt 17-E tank battery (Location: 451799), the third party night operator was draining water from an oil tank and inadvertently left the valve cracked open. Approximately 12 bbls of oil were released into lined secondary containment. </t>
  </si>
  <si>
    <t xml:space="preserve">The fluids were pumped out and put back into the production system. The pea gravel inside the secondary containment was removed and hauled to an approved waste facility for disposal. The equipment was cleaned with pressurized hot water and the liner was inspected prior to backfilling with clean pea gravel. </t>
  </si>
  <si>
    <t>7.10 bbl water and 0.15 bbl oil released from 10" fiberglass line located ~7' below grade from a very small separation at a glue joint.  Hole so small that no pressure differential was observed &amp; fluids were released over a period of time as opposed to sudden line rupture. Impacted area is ~24'x7.5'x2' deep where fluids migrated to surface &amp; release point area is ~7.5'x7.5'x 7' deep. Impacted area was identified by digging with shovels/heavy equipment &amp; personnel smelled of soil for presence of hydrocarbons.  Line was shut in immediately.  A project to replace the line is already underway, and this section will ultimately be completely replaced.  Per discussion with Kris Neidel on 4/18/19, remedial action plan is to repair line &amp; put back in service until replaced in next 2-6 weeks.  Will remove impacted media at least 1-2' beyond identified area &amp; replace with clean fill.  Will soil sample below release point once clean dirt is found.  Will provide regular updates.</t>
  </si>
  <si>
    <t>3 inch coated spool failled due to corrosion. 30 feet from well.  Releasing 19.2 bbl of produced water to soil.  Recovered 15 bbls.  Shut in well apon discovery and made proper notifications.</t>
  </si>
  <si>
    <t>Pipeline monitoring detected reduction in pressure in the area of HSC #1. Laramie staff saw evidence of release and initiated investigation.This area has a number of intermittent drainages that contribute to waters of the state. This location was assessed to be a potential contributor to waters of the state necessitating rept  Crew has excavated, isolated, and controlled the line failure - impacted soil was 2 feet or less on either side of break.  The released liquids did not run far on the line - contained along the section that was excavated. Laramie plans to abandon the line north of HSC #1 well. Gas was rerouted from this portion of the field through another existing line.  The line was V-cut into solid rock at the break point when originally installed.  Test samples were pulled and sent off today for lab analysis.Impacted material will be hauled off to Greenleaf on DeBeque cutoff road for disposal.   Trench will remain open until lab testing results are obtained later in the week.</t>
  </si>
  <si>
    <t>Low pressure pipe, very few fluids in line. Accumulation of fluids in low spot of line likely contributed to corrosion and ultimately to the failure of the pipe. See attached photos.</t>
  </si>
  <si>
    <t>Pipeline are pressure tested regularly. Laramie does not have any other mechanisms for detecting minute corrosion effects in buried pipe.</t>
  </si>
  <si>
    <t>The leak was discovered by the pumper early Thursday afternoon [4-25-2019]. The pumper immediately shut-in the well and drove to the location of the leak.  An estimated 1.5 BO and 80 BW was leaked on the ground and drained to the north and northwest covering an area 10' wide by 75' long.  The surface owner was contacted and a roustabout crew was called to come fix the leak and remove the impacted soil.  There was no standing water or crude oil at the site.  The roustabout crew arrived the next morning and fixed the line leak and picked up roughly two yards of impacted soil and relocated it to a location at the tank battery [a picture of the actual leak in the flowline will be submitted on a supplemental report].</t>
  </si>
  <si>
    <t>TEP crews conducting pressure testing on Trail Ridge 12-inch water pipeline noted loss of pressure at approximately 4:00 p.m. on 4/26/19.  Upon discovering the pressure loss on the pipeline, crews ceased the pressure test and investigated the pipeline ROW and observed produced water coming to surface at a location approximately 1.6 miles south of the Crawford Trail Compressor Station - at the coordinates identified above.  Caerus personnel were also responding to the incident as Caerus also had waterlines in the same ROW.  Caerus personnel had also discovered the water coming to the surface and had already dispatched vac-trucks to the site to recover water coming to the surface from the pipeline.  In total, approximately 100 bbls of water was recovered by the vac-trucks, however, it is estimated that about 30% of that volume was precipitation that was running into the excavation.  The recovered water was taken to a frac tank at a nearby pad pending characterization of the water.</t>
  </si>
  <si>
    <t xml:space="preserve">The release was caused by a small crack/break in the buried pipeline, approximately 4" in lenght, pointed in an east/southeast direction (4'oclock position). The pipeline was carrying treated production from the Starkey Production Pit.  </t>
  </si>
  <si>
    <t xml:space="preserve">Continue routine pressure testing and maintenance on equipment as needed. </t>
  </si>
  <si>
    <t>A leak was discovered on the 8’’ produced water suction line resulting in the loss of ~19 bbls of produced water released within the containment.  The line was immediately isolated and the impacted material will be recovered.</t>
  </si>
  <si>
    <t>This incident occurred as a result of a small hole in the 8" produced water suction line which resulted in approximately 19 bbls of produced water to be released within the containment.</t>
  </si>
  <si>
    <t xml:space="preserve">Line has been isolated and drianed. The equipment will be removed and inspected and corrective actions will be implemented prior to putting back in service. </t>
  </si>
  <si>
    <t>While rigging down water transfer equipment for frac.  Crew disconnect water line from the manifold to the HES blender.  Water was pumped into the remaining tanks that was connected to the manifold.  Valve wasn't shut at manifold that connected to the disconnected line, which resulted in water being pumped through manifold into open line, resulting in the produced water spill.</t>
  </si>
  <si>
    <t>A release occurred on 5/4/2019 at approximately 12:00pm. The release resulted in approximately 50 bbls of produced water to be released inside a line containment. The cause of release was due to a third party company during water transfer operations. Once discovered the release was stopped by closing the valve. All impacted material will be recovered.</t>
  </si>
  <si>
    <t>The cause of release was due to a third party company failure to identify that the water tank valve was closed and did not properly check that their hose was hooked up properly during water transfer operations. Once discovered the release was stopped by closing the valve. All impacted material will be recovered and the liner will be inspected for integrity.</t>
  </si>
  <si>
    <t>There will be increased training to prevent this from reoccuring.</t>
  </si>
  <si>
    <t>Line was isolated apon discovery, leak occured near the 3 way valve on CS 3 lateral.  All fluids went to land and all fluids were recovered.</t>
  </si>
  <si>
    <t>Line was isolated upon discovery. Injection water leak occured from a 3 inch steel cement coated line.  All fluids went to land, 80 bbls recovered.  Area was water washed with 480 bbls of clean water and 480 bbls was recovered.</t>
  </si>
  <si>
    <t>3 inch Cement lined Injection Line Spool failed duie to internal corrosion.</t>
  </si>
  <si>
    <t>Replaced spool with stainless steel.</t>
  </si>
  <si>
    <t>The leak has been isolated using isloation valves and line has been evacuated. The cause of the leak is unknown at this time due to muddy location. Will dig up the leak once the location dries out. An estimated 12 bbls was recovered. The affected area is approx 70' x 12'. Soil samples have been shipped to the lab.</t>
  </si>
  <si>
    <t>Field personnel went to the Deadman Gulch Unit Hotchkiss Federal 20-12D well. They turned on the pump to move water from the location through the produced water gathering system to the Hotchkiss Water Storage Ponds. Noticed pressure at discharge pump seemed low. Drove to the Water Storage Ponds and visually confirmed no water was coming out of the pipe. Drove back down the hill and walked the pipeline route. Precipitation in the area has been heavy and consistent for over a week. Discovered potentially excess water in an area. Turned off the pump to prevent further spillage.</t>
  </si>
  <si>
    <t>During normal production operations a release of 2 barrels of crude oil/produced water occured due to a produced liquids line failure. Facility was shut down and repaires to produced liquids line completed. Cleanup in progress.</t>
  </si>
  <si>
    <t xml:space="preserve">A failure occurred on a 2" process pipe assembly (above ground crude oil/ produced water dump flowline crossover) at the outlet of the heated horizontal separator servicing the Kona A19-636 well.  A corrosion pinhole  formed near a T fitting where several pieces of 2" pipe are welded together, in an area of potential turbulent fluid flow. </t>
  </si>
  <si>
    <t>Description of Change for design and materials are as follows- “Install a new 2” sch 160 water-to-oil dump line crossover inside the separator cabinet on all separators at Harper Kona Econode to prevent future corrosion failures. Blind flange the end of the water leg just after the crossover tie-in, and remove the crossover spool piece on the outside of the separator cabinet that failed and replace with 2” sch 160 piping in its place.  Lastly, add a coupon port with a ball valve on the crossover for sample collection.</t>
  </si>
  <si>
    <t>On May 13, 2019 at approximately 5:30pm a release occurred at the Horsetail 07 East CPB. Approximately 35 bbls of produced water were released within a lined containment. The cause of the release is currently under investigation but is associated to a tee on the produced water fill line.  A crew was dispatched on May 13, 2019 to recover the produced water. Upon removal of the produced water the liner will be inspected to ensure integrity.</t>
  </si>
  <si>
    <t>Internal corrosion of the tee on the produced water fill line caused approximately 35 bbls of produced water to release inside the lined tank battery containment.</t>
  </si>
  <si>
    <t xml:space="preserve">All internally lined tees have been installed on the produced water fill line to prevent this from reoccurring. </t>
  </si>
  <si>
    <t>Landowner notified BP of release from BP location. Operator responded and stopped the release. Approximately 24 bbls of produced water was released from a produced water flowline.</t>
  </si>
  <si>
    <t>On 5/14/2019 at approximately 13:00 hours a third-party operator notified Summit Midstream of a possible pipeline leak on the PH25 lateral. Summit Midstream confirmed the pipeline leak on 5/14/2019, and shutdown and depressurized the pipeline. The condensate released from the pipeline was contained to the right-of-way.  The cause of the incident is under review.</t>
  </si>
  <si>
    <t xml:space="preserve">The spill occurred due to internal corrosion inside the pipe. </t>
  </si>
  <si>
    <t>The section of the pipeline that had internal corrosion was replaced with new pipe and the pipeline was placed back into service. The impacted soil was excavated and closure samples were collected to confirm the completion of remediation activities. The sample results have not yet been received back from the lab.</t>
  </si>
  <si>
    <t>Caerus identified bubbling coming from the surface of the D36 well pad near the 8512E-36 well on May 6th, 2019.  After excavation and flowline investigation, Caerus identified a pinhole leak which had developed in the flowline of the well.  The well was shut in and the flowline was replaced.  Investigation of the flowline identified external corrosion being the initial cause of the flowline release.  Soil samples were collected from the excavation on May 7th, 2019 which identified exceedances to COGCC Table 910-1 soil standards, see attached Table 1 and lab report.  Caerus is in the process of determining the extent of contamination associated with the flowline release.</t>
  </si>
  <si>
    <t>The spill was due to external corrosion developing a pinhole leak found on the flowline.</t>
  </si>
  <si>
    <t>The flowline was previously installed by a different oil and gas operator so conditions of flowline and excavation can't be determined.  Caerus ensures all flowlines are externally coated, and in some instances rock guards are used (if applicable) to prevent external corrosion to the flowline.</t>
  </si>
  <si>
    <t>Yesterday afternoon a dump line between the battery and separator set failed, resulting in a subsurface release of more than 1 bbl of produced water. Delineation of the impacts will be investigated with monitoring wells.</t>
  </si>
  <si>
    <t>A dump line between the battery and separator set failed, resulting in a subsurface release of more than 1 bbl of produced water. The dumpline had no protective coating on the section that failed. This dumpline co-mingles product from all of the eight wells associated with this tank battery (Facility ID: 446538). Delineation of the impacts will be investigated with soil borings and temporary monitoring wells.</t>
  </si>
  <si>
    <t xml:space="preserve">The dump flowline had no protective coating in the section that failed, resulting in a release. To prevent this type of failure from reoccurring, pipe that is free of protective coating will no longer be used. All failed sections of dump flowline at this location have been replaced with pipeline wrapped in protective coating. Pressure testing data for the flowline repaired/replaced in the excavation has been attached to this Form. </t>
  </si>
  <si>
    <t>While hot-oiling at WANEKA-61S69W 1SENW (Facility ID: 435833), 14 barrels of crude oil were released inside secondary containment due to a failed drain line. 13 barrels of oil were recovered via hydrovac equipment onsite.</t>
  </si>
  <si>
    <t>While hot-oiling at WANEKA-61S69W 1SENW (Facility ID: 435833), 14 barrels of crude oil were released inside secondary containment due to a failed drain line. 13 barrels of oil were recovered via hydrovac equipment onsite. Vertical and horizontal definition will be pursued with conventional excavation, and clearance samples will be collected from the bottom and sidewalls of the excavation. Collected samples will be field-screened and submitted for laboratory analysis for BTEX and TPH. If groundwater is encountered, one sample will be collected and analyzed for BTEX.</t>
  </si>
  <si>
    <t>Ground Movement</t>
  </si>
  <si>
    <t xml:space="preserve">Vertical and horizontal definition will be pursued with conventional excavation, and clearance samples will be collected from the bottom and sidewalls of the excavation. The faulty drain line will be removed from service and replaced. </t>
  </si>
  <si>
    <t xml:space="preserve">A produced watrer leak underground  was spotted just to the east of the well head.  The well was shut in and the line isolated.  The line was excavated and had a small hole due to over pressuring of the line due to human error.  The section of ply pipe was replaced. 5 barrels of produced water was spilled. </t>
  </si>
  <si>
    <t>This well just had a work over rig on it and was put back in service.  The valve at the edge of the pad where the line ties into the lateral was not opened.  This caused the line to rupture and leak.</t>
  </si>
  <si>
    <t>Better communications when bringing a well back on after the rig leaves the location</t>
  </si>
  <si>
    <t>WAPITI OPERATING LLC</t>
  </si>
  <si>
    <t>During a pressure test of the Facility #S4WA consolidation line, a loose flange resulted in the release of &lt; 1 bbl of crude oil. The loose flange was located in an area already uncovered for flowline maintenance work. Because the area was accessible at the time of release, pooled liquids were immediately removed with a vac unit. The release is being report due to the proximity to Weld County Road 7.</t>
  </si>
  <si>
    <t>During a pressure test of the consolidation flowline, a loose flange was identified as the cause of the fluid release.</t>
  </si>
  <si>
    <t>Flange has been tightened and flowline will be pressure tested to verify integrity of the flowline.</t>
  </si>
  <si>
    <t>The facility was taking on 5 trucks of water when a driver notified an NGL employee that a tank had begun to overfill.  The NGL employee immediately equalized the tanks.  Equalizing the tanks diverted the water long enough to determine it was the HWSB was causing the spill.  Upon that discovery, the offload bay was shut-down.  The likely cause of the spill is due to a restriction in the line between the HWSB and the system tanks.  This restriction caused water to flow through the oil tanks instead of the system tanks.</t>
  </si>
  <si>
    <t>The cause of the spill was due to a restriction in the line between teh HWSB and the system tanks.  This restirction due to size of the pipe, and with 5 trucks unloading at the same time, caused causter to flow through the oil tanks instead of going to the sytem tanks.</t>
  </si>
  <si>
    <t>More careful monitoring by our around-the-clock employees to make certain that when there are 5 or more trucks that the tanks are monitored more diligently. NGL employees immediately equalized the tanks as soon as they noticed the overflow. But in the future, we will know the restriction on the size of the line and be more proactive to make certain it doesn't occur again.</t>
  </si>
  <si>
    <t>Grand River Gathering's Operations Control Center was notified by a third-party contractor of a possible leak on the L5E natural gas pipeline. Grand River Gathering personnel were immediately dispatched to the area on 5/26/2019 at 15:50 MDT. Grand River Gathering personnel confirmed the leak and promptly isolated and depressurized the pipeline. The produced water released from the pipeline was confined to the right-of-way. Based upon the visible extents of the spill, there was an estimated 5 bbls of produced water on the surface of the leak area. Grand River Gathering bermed the area to prevent migration of the produced water on the surface. Aspen Environmental Field Services, LLC arrived on site on 5/27/2019 to commence remediating the area. The cause of the leak is unknown at this time, as the pipeline has not yet been uncovered.</t>
  </si>
  <si>
    <t>The spill occurred due to internal corrosion inside of the pipe. An approximately 1/8" hole in the section of corroded pipe was found and determined to be the point from which the liquids escaped the pipeline.</t>
  </si>
  <si>
    <t>The corroded section of pipeline was removed and replaced with an approximately 6' section of new pipe and the pipeline was placed back into service. The impacted soil was excavated and samples were collected to confirm the completion of remediation activities. The sample results have not yet been received from the laboratory.</t>
  </si>
  <si>
    <t>Spill of 1.72 bbl produced water only (0.00 bbl oil) from injection lateral line to land (off well pad) at ~6:09 am. Cause of failure and depth of release point is still under investigation and will provide as able.  Line was shut in and standing fluid was collected.  Should be noted that the stated release lat/long is for the AC McLaughlin 69X wellhead and will be updated on the supplemental since the leak occurred off-pad.</t>
  </si>
  <si>
    <t>We had a spill of 1.72 bbl produced (injection) water from McLaughlin AC 69X lateral.  Spill caused by internal corrosion of a 3 inch corvel coated steel line below ground.</t>
  </si>
  <si>
    <t>Replace corroded line with stainless steel.</t>
  </si>
  <si>
    <t>Crews were conducting routine pressure testing of oil and water lines on location.  A small leak was discovered on a condensate dump line and the test was immediately discontinued.  Crews excavated the oil riser and also encountered a small leak on the water line riser as well.  The defective portions of each line and their associated risers were excavated, removed, and replaced.  Contaminated soils were temporarily stockpiled on location pending sampling and analysis.  An earthen berm was placed around the spoils to prevent any potential migration of impacted soils. Soil samples will also be collected from the excavated areas to ensure that COGCC 910-1 cleanup standards have been met.  The new lines/risers were tested and verified that integrity was good prior to being placed back into service.</t>
  </si>
  <si>
    <t xml:space="preserve">Leaking 90 degree fitting on the riser pipes to both the produced water and condensate flowlines </t>
  </si>
  <si>
    <t xml:space="preserve">Continue routine inspections and replace equipment as needed. </t>
  </si>
  <si>
    <t>On the morning of 6/1/2019, a leak developed in an above-ground flowline between the tank battery and the Simba 1-06 SWD wellhead. Approximately 4 bbls of produced water spilled on location outside of secondary containment. The ground was mostly saturated with previous precipitation, so the spill did not appear to soak into the soil on location. The line was isolated to stop the leak at the time it was discovered. Standing fluids were recovered with a vac truck. The location will be evaluated for the need to excavate soils as the location dries out from precipitation. Initial notification to Weld County and the surface owner will be attempted to be made on the morning of 6/2/2019 in accordance with COGCC Rule 906.b.(2) and Rule 906.b.(3), respectively.</t>
  </si>
  <si>
    <t>The spill occurred on an above-ground flowline between the triplex injection pump and the wellhead. The line has been in service for approximately 3 years. A pinhole developed in the line due to internal corrosion from produced water.</t>
  </si>
  <si>
    <t>The corroded line was replaced.</t>
  </si>
  <si>
    <t>A lease operator identified a leak on the P27 location after the wells were shut in and during AVO inspections. The pipeline was reported to have a pin hole releasing gas and liquid. The location has been sampled to determine if additional remediation will be required. excavated soils have been removed via a hydrovac and brought to the North Solids Facility and soils removed with the excavator have been stockpiled adjacent to the point of release.</t>
  </si>
  <si>
    <t>Internal corrosion</t>
  </si>
  <si>
    <t xml:space="preserve">We plan to continue to evaluate our chemical program.  Also, all future flowline installs are to incorporate 3" diameter pipe instead of 2".  </t>
  </si>
  <si>
    <t>A produced water dumpline failed and released approximately 4 bbls of produced water to the ground surface.  Bonanza is currently investigating the cause of release. Remediation will commence once all of the underground utilities are located.</t>
  </si>
  <si>
    <t>Contract Company was blowing down line from blender to produced water tank during rig down operations.  Pipe cap at water transfer manifold came off resulting in a produced water spill.  Spill was in immediate area and remained on location.</t>
  </si>
  <si>
    <t>Water transfers line failed at connection resulting in a produced water spill.  Cause of spill under investigation.</t>
  </si>
  <si>
    <t>Water transer line failed at connection, resulting in a produced water spill.  Cause of spill under investigation.</t>
  </si>
  <si>
    <t>Leak of 4.085bbl produced water and 0.015bbl oil on flowline riser just off the well-head of Gray A 18X occured at ~12:40pm on Sunday, June 9th 2019. Well was shut-in, isolated, and standing fluid was removed by Vac-truck.  Impacted soil was removed and taken to Chevron Rangely LandFarm.</t>
  </si>
  <si>
    <t>Pipe failed due to internal corrosion of cement lined 3" pipe at riser 3 feet south of Gray A 18X well.</t>
  </si>
  <si>
    <t>Corroded section of pipe will be replaced with stainless steel.</t>
  </si>
  <si>
    <t>During a routine inspection, a release from a corroded dump line was discovered at the HSR-Louis 10-30 production facility. Approximately 1 barrel of produced water was released inside secondary containment. The release became State reportable on June 10, 2019, due to the quantity of impacted soil excavated. Approximately 540 cubic yards of impacted material were removed and transported to the Front Range Landfill in Erie, Colorado. Excavation activities were guided in the field by screening soil for volatile organic compound (VOC) concentrations using a photoionization detector (PID). Groundwater was encountered within the excavation at approximately 15 feet below ground surface (bgs). A topographic Site Location Map showing the geographic setting of the release is provided as Figure 1.</t>
  </si>
  <si>
    <t xml:space="preserve">Fluids were released due to dump line corrosion at the production facility. </t>
  </si>
  <si>
    <t>The lease operator reported a produced water line leak on right of way below the Stage Coach 42-26 (05-071-07470-0000) location where it flowed partially into Stage Coach off site pond. The leak was immediately isolated by the lease operatory. At this time it is estimated that 1-2 BBLs of produced water was released. No waters of the state were involved. Investigation is currently underway where we will determine cause and total amount spilled.</t>
  </si>
  <si>
    <t>Investivgation by production foreman determined the root cause was determined as human error with mechanical failure due to installation and padding.</t>
  </si>
  <si>
    <t>Investivgation by production foreman reported that proper repairs were made to the line, the line was taped and covered with Ross coat for a protective coating. The line was also properly padded when it was backfilled to prevent from reoccurring.</t>
  </si>
  <si>
    <t xml:space="preserve">A DOW officer was working near location and discovered the spill in progress, he called Timber Creek Energy and a lease operator responded immediately and isolated the water source. A burst pipe underground 18" from wellhead was found to be the source. The spill did leave location and no water was recovered. The spill did not reach Waters of the State. 33.29 BBL Produced water spilled. API 071-07560. 33.29 BBL Produced Water spilled. </t>
  </si>
  <si>
    <t>The pipe failed at the fused connection to wellhead piping.</t>
  </si>
  <si>
    <t>Insure that pipe fusing repaired is checked and tested before any futher operation of pump.</t>
  </si>
  <si>
    <t>Site personnel arrived on location and observed an active leak on a production water transfer line near the the RGU 31-24 well pad location.  Produced water was coming to surface in a pipeline right-of-way where two TEP water lines are located.  The pumper closed the valve at a nearby valve can which isolated the defective segment of the pipeline.   All of the water ran down a short segment of access road a distance of ~30yards and collected on the pad surface of the RGU 31-24 well pad.  The line that leaked is a 4-inch Flexpipe line that is rated at 750 psi.  The total estimated volume of water released from the line is approximately 30 bbls.  A vac-truck was dispatched to the location and recovered approximately 21 bbls of water from puddles on the pad surface.  There was no pressure testing occurring that would have caused the line failure.  The point of failure in the defective line will be excavated and sent to Flexpipe for analysis. There were no off-site impacts.</t>
  </si>
  <si>
    <t xml:space="preserve">A leak occurred on a production water transfer line near the the RGU 31-24 well pad location.  Produced water was found surfacing in a pipeline right-of-way where two TEP water lines are located. A TEP pumper closed the valve at a nearby valve can which isolated the defective segment of the pipeline. After the pipeline was excavated, a section of the line with the point of failure was removed and sent to Flexpipe for analysis to determine exact cause of failure.  Initial observations of the failure point indicate that the line may have been damaged (possibly kinked) during the initial installation of the pipeline, and the line eventually failed at that point.  The line was repaired and the line was placed back in to service. TEP personnel monitored the repaired section for an additional 24 hours to ensure leaking had been fixed. </t>
  </si>
  <si>
    <t xml:space="preserve">Continue routine maintenance on equipment as needed. </t>
  </si>
  <si>
    <t>While decommissioning a gathering pipeline on an abandoned segment of line, one section had not been thoroughly purged before it was removed. A few gallons of natural gas liquids, less than a half barrel, were released into the excavation at the end of the pipeline. Excavation was conducted in order to determine the extent. Impacted soils were removed and transported to a disposal facility. Soil samples were collected and analyzed for organic constituents (TPH and BTEX) until the areal and vertical extents of the excavation were within COGCC Table 910-1 allowable limits. Groundwater impacts were discovered and remediation is ongoing.</t>
  </si>
  <si>
    <t xml:space="preserve">While decommissioning a gathering pipeline on an abandoned segment of line, one section had not been thoroughly purged before it was removed. A few gallons of natural gas liquids, less than half a barrel, were released into the excavation at the end of the pipeline. </t>
  </si>
  <si>
    <t xml:space="preserve">The pipeline has been fully decommissioned and removed. </t>
  </si>
  <si>
    <t>During routine maintenance activities around the production tanks, some impacted soil was discovered. Leaking threads on 4' valve resulted in approximately 2 gallons of oil being released inside of the earthen production containment. However, during the cleanup additional impact was discovered around the dumpline and beneath the tank. The cause of the additional impact and the total release volume are being investigated, but the release is currently believed to be above the COGCC reportable threshold. BCEOC plans to remove the fiberglass produced water tank and continue with soil removal. Additional details will be provided in a supplemental Form 19.</t>
  </si>
  <si>
    <t>During excavation activities by a contractor completing work for a third-party, a line strike occurred along the 16-03-270-4-EXT 4” gathering line. The volume of condensate released is estimated to be greater than one barrel outside of secondary containment. The assessment details and analytical results will be summarized in the supplemental report. The topographic Site Location Map showing the geographic setting of the release is provided as Figure 1.</t>
  </si>
  <si>
    <t>While filling the tanks after the recent tank and containment upgrade, While filling the tanks after the recent tank and containment upgrade, we discovered a low point drain port that was not plugged in the manifold between the water tanks. 20 BBL had drained out before the leak was discovered and isolated. Fluids were 100% contained in new liner. Fluids were recovered/removed with a vac/pumper truck that was onsite almost immediately after the release was identified.</t>
  </si>
  <si>
    <t>Water transfer line failed at connection, resulting in a produced water spill.  Cause of spill is under investigation</t>
  </si>
  <si>
    <t>On June 24, 2019, a release occurred from the buried produced water transfer line from the Horsetail 07 East CPB to the corridor. Approximately 9 bbl of produced water was release. The cause of the release is currently under investigation. The line was immediately isolated, and a crew was dispatched to recover free liquids.</t>
  </si>
  <si>
    <t xml:space="preserve">The point of failure was on the 3" produced water transfer line that is between the produced water skid and the corridor. We are currently utilizing a hydrovac to safely access the point of failure. Due to the location of line ~ 4’ below grade we have not reached the release point yet. </t>
  </si>
  <si>
    <t>Underground produced water flowline developed a leak within the facility boundary but outside of secondary containment. Upon discovery transfer pumps where shut down. And vacuum trucks were used to recover fluid that ponded on the surface.  Flowline was then isolated and locked/tagged out. Cause of line rupture under investigation.</t>
  </si>
  <si>
    <t>During tank battery maintenance at a neighboring facility, the crew was flushing a flowline and misidentified the flowline endpoint. As a result, three barrels of fresh water used to flush the flowline inadvertently flowed out of the flowline end point at Echeverria 1-2 and onto the ground surface instead of the intended flowline end point prepared with a catchment. When the error was noticed, the system flush was stopped, the remaining water in the line was pumped out, and the affected soil area was scraped and immediately sampled.</t>
  </si>
  <si>
    <t xml:space="preserve">During tank battery maintenance at a neighboring facility, the crew was flushing a flowline and misidentified the flowline endpoint. As a result, three barrels of fresh water used to flush the flowline inadvertently flowed out of the flowline end point at Echeverria 1-2 and onto the ground surface instead of the intended flowline end point prepared with a catchment. When the error was noticed, the system flush was stopped, the remaining water in the line was pumped out, and the affected soil area was scraped and immediately sampled. </t>
  </si>
  <si>
    <t xml:space="preserve">To prevent this accidental release from ocurring in the future, crews are required to double check the end points of flowlines before flushing flowlines during maintenance activities. </t>
  </si>
  <si>
    <t>A faulty valve on a load line at the IONE-62N66W 4SESE Facility released 6.5 barrels of condensate inside containment. The condensate is currently being recovered via hydro-vac.</t>
  </si>
  <si>
    <t>The valve on the loadout line was not fully closed before the facility was brought back online.</t>
  </si>
  <si>
    <t>Lease operators will walk the lines before a facility is brought back online. They will lock out all valves to ensure they are closed properly.</t>
  </si>
  <si>
    <t>Employee was topping off produced water tank (#42). during a break in operations the hose was left connected to the top of tank and the valve was left open. The produced water pump was brought back on line and quickly overtopped tank 41. fluid release was for 3 to 4 minutes. Employees saw fluid on pad surface and around tanks. No fluid left the pad surface. all the fluids were contained by the pad berm. A vac truck was on site and the fluid was pumped from the pad surface almost immediately. Approx 20 bbls of fluid was recovered, between 5 -10 bbls of fluid was absorbed by the soil on the pad surface. Drilling operations are ongoing. Portions of the spill are under the tank battery and are inaccessible. Soil sampling of the spill location will be conducted on July 8.</t>
  </si>
  <si>
    <t>On July 15, 2019, a release occurred from a buried flowline from the corridor to the Horsetail 07 East CPB. Approximately 12 bbl of crude oil was released. The cause of the release is currently under investigation. The line was immediately isolated, and a crew was dispatched to recover free liquids.</t>
  </si>
  <si>
    <t xml:space="preserve">The point of failure was on the 3" crude oil flowline from the Horsetail 07G pad to the Horsetail 07 East CPB. The failure was caused by induced current from the chemical pump creating electrolysis.  </t>
  </si>
  <si>
    <t xml:space="preserve">The chemical pump was isolated, and a sacrificial anode was installed. </t>
  </si>
  <si>
    <t>A Caerus lease operator arrived on the L15W location and discovered staining behind the separator on location.  The wells were immediately shut-in at the separators.  The staining appears to be coming from a subsurface dump line.  Caerus plans to Hydro Vac the area behind the separators to expose the dump line on Monday 7/22 or Tuesday 7/23, depending on hydro vac availability.  Five barrels of produced water and stormwater found on the surface of the location were removed on 7/18 and reintroduced into Caerus' water handling system.</t>
  </si>
  <si>
    <t>The incident occurred due to internal corrosion developing a pinhole leak found in the dumpline.</t>
  </si>
  <si>
    <t>Caerus is performing a field wide chemical use applicability study to identify best chemicals to be used for the best application.</t>
  </si>
  <si>
    <t>We had a spill found by a lease operator at approximately 12:15 pm today on the Hermes 43-31  (API #05-071-09622). The leak was isolated upon discovery and plans for repairs and investigation are in progress. It is estimated at this time that 2bbls of produced water was spilled. The spill is located in the Right-of-Way from and over top of the water gathering line. The spill stayed on the road way and traveled west about 162 feet then dries. The spill did not enter waters of the state.</t>
  </si>
  <si>
    <t>Root cause was determined as mechanical failure due to inadequate installation or design.</t>
  </si>
  <si>
    <t xml:space="preserve"> Repairs were made to the line, the line was lowered in this section, and properly padded with good soil. There are plans being made to pressure test the lines to verify repairs.</t>
  </si>
  <si>
    <t>Pipe slip from a caused by a sudden change in pressure caused a 1' threaded connection to fail and emptied the contents of the pipe run.  The spill was contained on site and the cleanup and repaire was initiated.</t>
  </si>
  <si>
    <t>ROCKY MOUNTAIN MIDSTREAM LLC</t>
  </si>
  <si>
    <t>Timber Creek lease operator found water coming from burst pipe underground5 feet from field house. He isolated water source  immediately. The spill did leave location and no water was recovered. Direction of spill flow was NorthEast off location and traveled 177 feet down slope. The spill did not reach Waters of the State. 58.23 BBL Produced water spilled. API 071-06139.</t>
  </si>
  <si>
    <t>The Pipe failed at the fused connection at the Valve Box.</t>
  </si>
  <si>
    <t>Insure That pipe fusing repaired is checked and tested before any further operations of water transfer.</t>
  </si>
  <si>
    <t>The common dumpline running from the separators to the production tanks released approximately 13 bbls of produced water to the surface and subsurface.  Bonanza Creek is currently investigating the cause of the release.  Soil remediation and line repairs will commence once underground utilities are located.</t>
  </si>
  <si>
    <t>Internal corrossion caused a water dumpline to fail on a t-fitting in the 12 o'clock position.</t>
  </si>
  <si>
    <t>Pressure testing and chemical treatment are two methods are used to monitor flowline integrity and reduce internal corrossion.</t>
  </si>
  <si>
    <t>A lease operator was conducting annual dumpline pressure testing on the well pad.  The dumpline pressure test failed and was immediately locked out and removed from service for repair.  Hydrovac excavation was completed to identify the dumpline leak.  A Caerus EHS representative investigated the release area and determined that a release of produced water and condensate has occurred based on photo-ionizing detector (PID) readings from within the excavation.</t>
  </si>
  <si>
    <t>Please see attached the failure analysis identifying internal corrosion was the cause of this dumpline failure.</t>
  </si>
  <si>
    <t>On 8/1/2019 ~8:AM, a produced water release was discovered on the YCF 2-35-1. ~4.46 Bbls produced water was released due to a 1" nipple threads breaking from the PSV in the pump house. The nipple and tee were replaced with a 1" 90 fitting. A  water truck removed free standing fluids from the lined secondary containment inside the pump house (~4.45 Bbls produced water recovered) an additional 0.014 of heavy spray occurred outside the pump house onto gravel, impacted soil/gravel has been removed. Spill did not leave location.</t>
  </si>
  <si>
    <t>Broken Threads on 1" nipple - Root Cause: Vibration</t>
  </si>
  <si>
    <t xml:space="preserve">1" nipple and tee were replaced with 90 degree fitting  </t>
  </si>
  <si>
    <t>On August 1, 2019, a 1-inch blow down valve at the Robin 36-9HZ well pad was inadvertently left open on the inlet riser to temporary tanks following a preventative maintenance procedure. This resulted in the release of approximately 31 barrels of produced water inside the lined containment. The details are summarized below. The topographic Site Location Map showing the geographic setting of the release is provided as Figure 1.</t>
  </si>
  <si>
    <t>On August 1, 2019, a 1-inch blow down valve at the Robin 36-9HZ well pad was inadvertently left open on the inlet riser to temporary tanks following a preventative maintenance procedure. This resulted in the release of approximately 31 barrels of produced water inside the lined containment.</t>
  </si>
  <si>
    <t>The field personnel will be retrained on proper preventative maintenance procedures.</t>
  </si>
  <si>
    <t>On August 1, 2019, communication loss at Frederick Compressor Station caused the facility to go into emergency shut down. While troubleshooting communication errors, onsite personnel discovered a condensate release near the station discharge line blowdown. The cause of the release is being investigated. The estimated release is greater than one barrel; however, a definite amount is still being determined. Assessment activities are ongoing. The assessment details will be summarized in a supplemental report. The topographic Site Location Map showing the geographic setting of the release is provided as Figure 1.</t>
  </si>
  <si>
    <t>On August 1, 2019, communication loss in the facility automation at Frederick Compressor Station caused the facility to go into emergency shut down. While troubleshooting communication errors, onsite personnel discovered a condensate release near the station discharge line blowdown. The cause of the release is being investigated.</t>
  </si>
  <si>
    <t>The cause of the release is under investigation.</t>
  </si>
  <si>
    <t>Production personnel discovered a leaking produced water line riser on the east edge of the GM 343-32 pad (COGCC location ID 335492).  This water line gathers produced water from the MV 18-32 location (COGCC location ID 335240) and the GM 343-32 well pad.  The water is then sent to the GM 11-33 tank farm (COGCC location ID 335144).  The leaking water line was recently pressure tested on May 6, 2019, and successfully passed the test indicating no loss of pressure.  Upon discovery of the leaking riser, the line was shut down and water production was temporarily transferred to an 80 bbl tank located at the GM 343-32 well pad location.  The produced water that was released entered a culvert and traveled a short distance where it was contained in an off-site storm water retention basin.  The impacted soils were field-screened using a PetroFlag kit, and the TPH content of the soils ranged from 107 - 173 ppm.  The leaking riser will be excavated and repaired during August 7 - 9, 2019.</t>
  </si>
  <si>
    <t>Leaking produced water line pipe riser fitting.</t>
  </si>
  <si>
    <t xml:space="preserve">The defective carbon steel riser and associated fittings were replaced with stainless steel to prevent any future incidents at this location.  Continue to conduct routine pressure testing and replace equipment as failures occur. </t>
  </si>
  <si>
    <t>Grayhorse pumper reported finding the leak 6-25-2019.  It was reported as a flowline leak a few feet from the Query #1 wellhead and estimated the oil volume at about 5 barrels of oil floating on the fresh rain water. The well was shut down.  Oil was picked up by a hydrovac truck and recovered. A backhoe stripped out the flowline to find the leak.  The old flowline was dug out.  Oily soil was removed and taken to a proper disposal site.  Soil samples were taken at 5' from the wellhead along the flowline (sample 1A); at 10' from the wellhead along the flowline (sample 2A); and 20' from the wellhead along the flowline (sample 3A); to Weld Laboratories in Greeley for analysis.  On 6-26-2019 fluids were purged from the old flowline.  On 6-28-2019 a new 3" polypipe flowline was layed and tested to 50 psig. Tracer wire was installed 6-31-2019.  On 7-9-2019 more contaminated soil was hauled to the disposal site.</t>
  </si>
  <si>
    <t xml:space="preserve">Flow line failed due to outside corrosion of the 64 year old pipe.  </t>
  </si>
  <si>
    <t xml:space="preserve">The old flowline was replaced with 3" SR11 polypipe, which will not corrode.  It will be buried and not affected by the sun, wind, and other elements of nature, including animals.  </t>
  </si>
  <si>
    <t>During a routine site visit, a dumpline leak was observed near the production separators.</t>
  </si>
  <si>
    <t xml:space="preserve">The failure occurred on the 90 degree elbow where the line transitioned from a horizontal to vertical orientation near the production separator associated with the dumpline.  The root cause was internal corrosion.  </t>
  </si>
  <si>
    <t xml:space="preserve">The line will be evaluated for corrosion inhibitor chemical injection.  </t>
  </si>
  <si>
    <t>A rubber gasket failed on the produced water discharge line at the Golding 4 pump house causing a release of approximately 130 bbls of produced water.  The water was released onto the edge of the tank battery pad and ran down a gentle slope a distance of approximately 100 yards where most of the water was collected and contained in a dry storm water sediment basin located near the access road.  A vac-truck was used to recover ~100 bbls of produced water from the sediment basin.  The remaining ~30 bbls soaked into the dry soils and could not be recovered.  Samples from impacted soils were collected for lab analysis, and field screening measurements for TPH ranged from 52 ppm to 216 ppm.  The water was recovered quickly from the storm water basin, and there were no impacts to surface or ground water resources.  The rubber gasket was replaced with a metal gasket rated for higher operating pressures to prevent any future issues.</t>
  </si>
  <si>
    <t xml:space="preserve">A rubber gasket failed, allowing produced water to flow off the edge of the pad near the pump house.  The water traveled off location a distance of approximately 200 feet where is collected and was contained in a stormwater catchment basin.  A small volume of water also flowed down a barrow ditch along the access road for a distance of approximately 100 feet.   </t>
  </si>
  <si>
    <t xml:space="preserve">Upon further investigation of the incident, it was determined that the rubber gasket that was used to repair a flow meter was incorrect for the application.  The rubber gasket was rated for 150 psi, and the pressure through the water line / flow meter exceeded the pressure rating of the gasket.  The rubber gasket was replaced with a steel gasket that was rated appropriate to the application.  The flow meter had recently been rebuilt and the wrong gasket was used to repair the flow meter.  Both quipment and human error are the root causes of this incident. </t>
  </si>
  <si>
    <t>A flange leaked on the pipeline transfer on the pipeline right of way at the facility (cause of leak to be deatermined).  The material was contained on site and collection of impacted soils in to roll off for proper disposal.</t>
  </si>
  <si>
    <t xml:space="preserve">The cathodic protection isolation flange gasket used did not have enough surface area top properly seal, even though the flanged was properly torqued and inspection prior to being put into service.   </t>
  </si>
  <si>
    <t>This type of isolation flange kit has been removed from the RMM approved supplier list.</t>
  </si>
  <si>
    <t>During operations a flowline release was discovered.  The line/location was shut in and excavation of impacted media is underway</t>
  </si>
  <si>
    <t>During operations a flowline release was discovered. Root cause of flow line failure was external corrosion.</t>
  </si>
  <si>
    <t>Frenzel B15-5 flow line was repaired. Due to the history of failures of the Frenzel B15-5 the well is shut in along with the Frenzel B15-6 well head. Both well heads will remain shut in till P&amp;A'd.</t>
  </si>
  <si>
    <t>A closed valve overpressured a regulator valve and caused oil to leak out of the regulator. Approximately 10 bbls of oil were released inside containment. The back pressure regulator was replaced and the lines were returned to service. A vacuum truck is being dispatched to recover the released oil and impacted ballast material.</t>
  </si>
  <si>
    <t>A closed valve overpressured a regulator valve on a separator causing oil to leak out of the regulator.</t>
  </si>
  <si>
    <t>BCEI employees and contractors are coached to double check their work and verify all required valves are in the correct position prior to returning a piece of equipment back to service.</t>
  </si>
  <si>
    <t>Laramie discoveed a wet spot on pad that appears associatted with a flow line or dump line release. The exact source is not yet known. all lines to and from the onsite tanks were turned off. Deliniation and sampling is scheduled for aug 22, 2019</t>
  </si>
  <si>
    <t>Flowline failure occurred at the NW corner of WRC 11 &amp; 12 on August 17, 2019. Notification of the release was provided by Mountain View Fire Dept following a 911 report of the release. The failure occurred around 1:45 pm, with an estimated 30 gallons of hydrocarbon fluid released. Upon notification of the flowline release, KPK shut-in the line. A vac truck was brought in to remove any free standing product. Excavation work began on August 19, 2019, to remove contaminated soil and expose location of the flowline failure.</t>
  </si>
  <si>
    <t>Flowline failure occured along a 4" carbon steel pipe, between the 5 O'clock and 6 O'clock position. Flowline failure due to corrosion on the exterior of the flowline. Wells associated with this facility include: Leppla Estate 1 (API #05-123-08101), Leppla Estate 2 (API #05-123-08194), Leppla Estate 3 (API #05-123-09152), Leppla Estate 4 (API # 05-123-09165).</t>
  </si>
  <si>
    <t>Large section of flowline (~1,200 feet) stung with 3-inch poly pipe to remove potential failure points along original 4” carbon steel flowline. Post repair pressure test witnessed by COGCC staff on 10/07/19.</t>
  </si>
  <si>
    <t>On August 21, 2019 a water facilities operator arrived on the G1SW injection location and identified a small amount of pooled water around the MCU injection pipeline and building.  Upon discovery of the pooling liquid, the MCU injection pipeline was shut in and pressure tested.  The pipeline failed pressure testing and has been taken out of service, awaiting additional investigation and repair.</t>
  </si>
  <si>
    <t>The injection pipeline failure was due to internal corrosion on the carbon steel pipeline.</t>
  </si>
  <si>
    <t>The pipeline was replaced with HDPE pipe to remove the potential for internal corrosion.</t>
  </si>
  <si>
    <t>The elbow of the flowline burried at the wellhead about 4ft down realeased oil. Susan Sherman was called. Vacuum truck came and sucked up all oil. All impacted dirt was piled and bermed. Operator will contact Landowner and Lincoln County LGD to inform of release.</t>
  </si>
  <si>
    <t>A spill of ~ 200 bbls of produced water occured at the Rulison Centralized Water Management Facility on 8/25/19 when a 1-inch nipple on the DAF chemical coagulant injector failed due to corrosion.  Fortunately, the entire volume of produced water was captured and contained within the lined, metal secondary containment structure.  The corroded nipple was replaced with a stainless steel replacement nipple and fitting.  The produced water that was released was pumped back to a tank upstream of the failure point.  In addition to equipment failure, a contributing factor is human error.  The contract operator failed to perform hourly checks as required by procedure.  As a result, the leak should have been identified and fixed much quicker than it was.  The importance of following established procedures were reviewed and reiterated with the operators.  100% of the water that was released was captured and recovered, and there was no release outside of the containment structure.</t>
  </si>
  <si>
    <t xml:space="preserve">A 1-inch nipple on the DAF chemical coagulant injector failed due to corrosion, releasing ~200 bbls of production water into the lined secondary containment. </t>
  </si>
  <si>
    <t xml:space="preserve">The carbon steel nipple and fitting that failed due to corrosion were replaced with a stainless steel nipple and fitting to prevent failure at this specific point in the future.  Water Management personnel also met with the contract water operator staff and reitterated the importance of conducting hourly inspections as outlined in the agreed-upon procedures.  In addition, the importance of conducting routine inspections and timely maintenance of equipment was reinforced with the responsible personnel.  </t>
  </si>
  <si>
    <t>Injection water leak (produced water) on 4 inch fiberglass line, cause not known yet.  Isolated lines/wells that feed lateral.  Made notifications to COGCC, BLM and CDPHE.  Liquids entered (Un-named) dry feature, remaining standing liquids were vac trucked up. Spill travel approximately 1900 feet.  50.58 bbl spilled to land, 5 bbls was recovered.  Water washing spill area with clean water is on going.</t>
  </si>
  <si>
    <t>On August 28, 2019, a failed flowline from the Held 12-14I8 well resulted in the release of approximately 10 barrels of condensate and crude oil into an unnamed flowing irrigation ditch. Absorbent booms were deployed to contain the release, and vac trucks were used to recover the impacts. On August 28 and 29, 2019, 20 surface water samples were collected from ten locations (SW01 through SW10) upstream and downstream from the release location. Laboratory analytical results indicated detectable levels of benzene, toluene, ethylbenzene, and/or total xylenes in samples SW01-2, SW02-2, SW03, SW03-2, SW04, SW05, and SW09. Assessment and remedial activities are ongoing and will be summarized in a supplemental report. The topographic Site Location Map showing the geographic setting of the release is provided as Figure 1. A Site Map depicting the release location and surface water sample locations is attached as Figure 2. The surface water results collected to-date are summarized in Table 1.</t>
  </si>
  <si>
    <t>On August 28, 2019, the flowline from the Held 12-14I8 well failed due to external corrosion, resulting in the release of approximately 10 barrels of condensate and crude oil into an unnamed flowing irrigation ditch.</t>
  </si>
  <si>
    <t xml:space="preserve">The flowline will be replaced, and the site will be restored to its pre-release grade. </t>
  </si>
  <si>
    <t>Water dump line from separator to storage tank formed a hole from what is believed to be corrosion resulted in produced water spill.</t>
  </si>
  <si>
    <t>The line was replaced prior to being brought back online. Water dump lines of similar vintage and history being replace throughout the field.</t>
  </si>
  <si>
    <t>At approximately 13:55 NRO pumper was notified via voice call by Noble midstream employee that there was a leaking valve at the Noble pad tank battery. Noble Midstream employee stated that the water hauler was on location and came running across location to his work area and stated there was a oil leak. Noble midstream employee found the manual oil load out valve partially open and leaking into the lined secondary containment berm. He closed the valve and the leak stopped. Estimated total spill within the lined containment berm is 10bbls. The oil was vaccuumed out of the containment berm and returned to the oil maintenance tank within the tank battery. It is not normal operation to use the manual load out bucket from the oil tanks so the valve has been locked out to prevent recurrence.</t>
  </si>
  <si>
    <t>Root cause still being determined. 8/29 leak appears to have been cause by the opening of the manual oil loadout valve. On 9/3 this same valve appeared to have been leaking even when closed and pad-locked. It is believed that the vibration coming from the normal operation of the LACT unit on site cause the seal within the valve to break.</t>
  </si>
  <si>
    <t>The manual load out valve has been replaced and a backup valve has been added upstream of the loadout valve location. Both valves have been closed and pad-locked to prevent inadvert opening.</t>
  </si>
  <si>
    <t>Stuck dump valve inside tank battery secondary containment. Stuck valve resulted in release of approx 50 bbls to the lined secondary containment. Truck was onsite within 20 minutes of discovery. 40 bbls of fluid has been recovered. Fluid is still being removed from the secondary containment. No evidence of released fluids outside the containment.</t>
  </si>
  <si>
    <t>Turned off well.</t>
  </si>
  <si>
    <t>On Wednesday (9/4/19) in preparation for pressure testing the repaired line from the original 20-12D leak (Remediation Project #13663), a small amount of pressure was applied to the water pipeline (sub 200 psig) which caused another leak in the same area as the original spill (approximately 10’ down the hill along the length of the pipeline). The site was visited by Gunnison Energy's Engineering Director, and the leak confirmed on Thursday, 9/5/19. As we were there in preparation for the pressure test and had previously put together an extensive Standard Operating Procedure (SOP) to test and handle leaks the impact was very minimal with less than 4 minutes of an active leak as well as less than 5 BBL of produced water leaked.</t>
  </si>
  <si>
    <t>While performing annual flowline pressure testing, three separate lines failed to hold pressure. When the lines were excavated, impacted soil was discovered around each of the compromised lines. The released volume is currently unknown, but is not believed to be over 5 bbls. Excavation, line repairs, and soil remediation are currently scheduled and awaiting line locates. Confirmation soil samples will be collected and submitted for laboratory analysis. Analytical results will be included in a subsequent Form 19.</t>
  </si>
  <si>
    <t>While performing annual flowline pressure testing, three separate lines failed to hold pressure. When the lines were excavated, impacted soil was discovered around each of the compromised lines.  The releases from the flowlines were determined to be the result of internal corrosion.</t>
  </si>
  <si>
    <t>Chemical treatment will be used to mitigate internal corrosion</t>
  </si>
  <si>
    <t>At approximately 8:00 am moist soils were noted by the operator on west end of the pump house building.  It is assumed there is a leak in the connection of the 2 inch piping going to the produced water pump.  The flow line was blocked in and the pump removed from service.  Once the one call has cleared the area can be excavated to find out what is causing the moist soils around the pump house.</t>
  </si>
  <si>
    <t>Failure of steel pipe from the pump at a 90 degree bend due internal corrosion.  See the attached photo of pin hole leak site.</t>
  </si>
  <si>
    <t>The steel pipe will be replaced with stainless steel, which is corrosion resistant.  Corrosion inhibitor will be added to the system as preventative measure as well.</t>
  </si>
  <si>
    <t>A rubber gasket failed on a flange connection at the PA 22-25-695 completions can resulting in the release of approximately 4.9 bbls of filtered produced water.  The water line has a rated working pressure of 250 psi and the line was being operated at 230 psi when the spill occurred.  When the gasket failed, water sprayed out and away from the flange connection and the completions can.  Some of the water entered a shallow, dry, ephemeral drainage feature and traveled a distance of approximately 200 feet where the flow stopped.  A smaller volume of water ran down the edge of the access road a distance of approximately 60 feet.  A vac truck was used to recover ~ 2 bbls of pooled water.  Soils samples have been collected and sent to the lab for analysis.  Initial field screening measurements for TPH ranged from 1 ppm to 280 ppm.  The faulty gasket has been replaced and the line will be tested prior to resuming normal operations.</t>
  </si>
  <si>
    <t xml:space="preserve">A rubber gasket failed on a flange connection at the PA 22-25-695 completions can resulting in the release of approximately 4.9 bbls of filtered produced water. Produced water flowed for a distance of 205 feet within a dry ephemeral drainage feature where it stopped. Vac trucks recovered any free standing liquids where pooling occurred. </t>
  </si>
  <si>
    <t xml:space="preserve">Although the equipment and fittings were being operated below the recommended working pressures, the flange gasket still failed.  Upon further inspection of the gasket after the incident, external weathering and cracking of the rubber gasket material likely contributed to the failure.  The defective gasket was replaced with a new one and other gaskets on the system were inspected for integrity.  The system was tested and closely inspected prior to resuming normal operations.  The contract water operator was instructed to continue routine maintenance and inspections of equipment, replacing worn or broken equipment as needed. </t>
  </si>
  <si>
    <t>CRUDE OIL TRANSFER LINE</t>
  </si>
  <si>
    <t>After transferring a truckload of crude oil from the truck loading/unloading area to crude oil tank T-116A located in the Yellow Jacket Compressor Station tank farm, one of the plant operators was watching the SCADA screen and noticed that the fluid level of T-116A was dropping slowly. Since no other activities were taking place at the time, such as drawing off water or transferring oil to the reboiler fuel tanks, the operator shut the tank valve and looked for leaks on the transfer pipe. After finding no leaks at the surface, the transfer pipe was filled with water and pressure tested which indicated that there was a leak which was assumed to be on approximately 100 feet of the buried portion of the line. An air-vac unit was used to pothole along the line starting at the truck loading/unloading area and a leak was found on a section of uncoated piping inside the secondary containment of the tank farm. A pinhole was observed on the top of the uncoated 3-inch carbon steel pipe.</t>
  </si>
  <si>
    <t>During operations a hole developed in produced water line.  The location is shut in and an excavation to remove impacted media is underway.</t>
  </si>
  <si>
    <t>During operations a hole developed in produced water trunk line.  The location is shut in and an excavation to remove impacted media is underway. Failure of produced water trunk line was due to internal corrosion.</t>
  </si>
  <si>
    <t>Produced water trunk line was abandoned in place and all the separator water dump lines were co-mingled with the separator oil dump lines. Co-mingled dump lines were then pressure tested at 120lbs for 30 minutes.</t>
  </si>
  <si>
    <t>A spill to land of Produced (Injection) water from near WAG skid at Fee-90X, aprroximately 30.55 bbls.  Zero oil.  16 bbls was recoved with a vac truck and spill area was water washed with 160 bbls of clean water from the Main Water Plant and 160 bbls of water was recovered.  Probable cause is internal corrosion on 3 inch Corvel coated spool.</t>
  </si>
  <si>
    <t>At 14:00 on 9/19/19, staff noticed stained soil near the tank battery on the multiwell pad named Falcon Seaboard 11-90-12 #3 and #5. Staff immediately shut in the wells and reported the leak to management. Management evaluated the situation and cannot confirm a cause, however, an educated guess is being made that the belowground dump line developed corrosion at the 90 degree angle, located just outside the tank ring (again, below ground). Produced water was not flowing so containment was not necessary, however, wattles have been installed for stormwater controls during excavation activities. Excavation of the stained soil will begin tomorrow morning (9/20) when the equipment arrives. The first phase will involve removal of stained soil, stockpiling stained soil on a bermed and tarped area on the well pad location, and grabbing soil samples. The second phase will involve locating the underground lines on the well pad location, excavation activities to determine root cause, and samples.</t>
  </si>
  <si>
    <t xml:space="preserve">At this point in time, it is believed that a below-ground dump line had corrosion, possibly at the elbow below the tank on the location. However, this will not be confirmed until excavation activities are complete. </t>
  </si>
  <si>
    <t>The dump line valve was shut and the line was decommissioned. An above-ground dump line has been installed in order for the well to be put back to production. SG conducts the required flowline testing, but will also consider keeping the dump lines above ground as to also visually check the lines on a regular basis.</t>
  </si>
  <si>
    <t>On Thursday, September 19th at approximately 11am, Mustang field personnel and accompanying flowline consultant identified a leak in a produced water 2-inch poly flowline.  The line is not necessary for current operations, so the line was immediately cut and capped.  Samples were collected the same day, and work to remove impacted soil began on September 20th.  Mustang made a first attempt on September 20th to contact the surface owner.</t>
  </si>
  <si>
    <t xml:space="preserve">On Thursday, September 19th at approximately 11am, Mustang field personnel and accompanying flowline consultant identified a leak in a produced water 2-inch poly flowline. The leak was likely caused by a pipe manufacting flaw. Soil samples were collected the same day the leak was discovered (spill site, backgound, and downgraident samples were taken), and work to remove impacted soil began on September 20th.  Mustang made a first attempt on September 20th to contact the surface owner. All contaiminated soil was removed and taken to Twin Enviro in Milner. </t>
  </si>
  <si>
    <t xml:space="preserve">The produced water 2-inch poly line is not necessary for current operations, so the line was immediately cut and capped and will be abandoned. </t>
  </si>
  <si>
    <t>Valve on the bradenhead line was left open after testing. Approximately 5 bbls of produced water was released and contained around the wellhead area by crews, who also collected approximately 4 bbls of the produced water from the surface. Valve was closed upon discovery.</t>
  </si>
  <si>
    <t xml:space="preserve">Valve on the bradenhead line was left open after testing. Approximately 5 bbls of produced water was released and contained around the wellhead area by RamCO crew, who also collected approximately 4 bbls of the pooled produced water from the surface. Valve was closed upon discovery. After water was collectd by vac truck, a backhoe was brought in to scrap the impacted surface. Approximately 12 yards of impacted material were removed fromt he surface. Confirmation soil samples were then collected from the impacted area, as well as 1 native sample from outside of the impacted area, and taken to Origins Laboratory in Denver where they were analyzed for BTEX, DRO, GRO, EC, pH, and SAR. All results came back within Table 910-1 limits confirming successful cleanup. A site figure and lab analytical results report are attached to this form. </t>
  </si>
  <si>
    <t xml:space="preserve">Make sure pumpers are mindful of valve positions when completing work. </t>
  </si>
  <si>
    <t>Off load line valve was not fully closed by pumper during fluid transfer operations. Fluid was released at a low rate. Volume of release was 14.8 bbls, confirmed via SCADA readings from the tank. No fluid was recovered. The fluids migrated from the concrete loadout (impervious) surface to the soils around the concrete and were absorbed. Soil sample collection will be performed as soon as staff can be scheduled. No anticipated impacts to surface or ground water. the spill was confined to the pad surface in proximity to the storage tanks.</t>
  </si>
  <si>
    <t>After offloading prodcued water, driver closed valve to tanks and left site. Valve had not closed completely and slowly leaked produced water out on ground. Valve and Backflow valves were inspected for damage.</t>
  </si>
  <si>
    <t>Laramie re-inforced policy with water hauler to be more observant when conducting operations, especially at nights when no other personnel are present. Drip pans will be used for any leaking fittings at the truck end. Laramie is re-evaluating layout of facility and offload procedures  to determine if there are any actions that might prevent future incidents, or reduce impacts if another spill occurs.</t>
  </si>
  <si>
    <t>On 9/24/2019 ~3:35 PM a line leak was called into the XTO control room. Operators were immediately dispatched to location. Produced water was coming up throught the ground by the produced water disposal line/pig luncher. The line was immediately isolated and locked out. After excavation, a 2" hole was found in the 3" Shawor poly water line. The impacted soil will be properly disposed of. No waters were affected</t>
  </si>
  <si>
    <t>Failure of the shawcor line that was install by previous operator BOPCO - Root Cause: incorrect pipe selection</t>
  </si>
  <si>
    <t>Line is scheduled to be abandoned</t>
  </si>
  <si>
    <t>A gas lift flowline leak was identified during a routine air emissions inspection.  The failed flowline was depressurized and shut in.  A soil sample was collected from soil beneath the failed flowline on 9/27/2019.</t>
  </si>
  <si>
    <t>Bad weld</t>
  </si>
  <si>
    <t xml:space="preserve">The failed piece of pipe is being replaced. </t>
  </si>
  <si>
    <t>Water dump line from separator to storage tank formed a hole from internal corrosion resulting in produced water spill.  Investigation revealed that while a corrosion inhibitor chemical treatment program had been implemented at the facility there was a delay between the start of production and the start of use of corrosion inhibitor at the location.  This delay allowed produced water to flow through uncoated steel pipe without any inhibitor, resulting in premature corrossion of the water dump line.</t>
  </si>
  <si>
    <t xml:space="preserve">The produced water line was completely removed and replaced.  Highpoint is continuing to work with 3rd party vendors and corrosion experts to optimize our corrosion inhibitor program.  We are also evaluating using composite pipe for water dump lines to eliminate steel corrosion as a root cause.  </t>
  </si>
  <si>
    <t>Fluid was being transferred from the Debeque WHF via pipeline. A valve mechanism within the valve can may have been improperly aligned. Fluids filled the valve can and migrated across the surface, down the CR 200 roadway, across additional surface and discharged into a flowing irrigation channel. The produced water flow was turned off as soon as it was discovered. Spill trailers were brought to the site and brought to bear within 20 minutes of discovery. Pumper/vac truck were also onsite to collect fluids. Sample was conducted along the path of the spill, both soils and water. Since the liquids were released to waters of the US we have also reported this to the Environmental Release Hotline. Roan Creek is approximately 200 feet from the point where the fluids entered the irrigation ditch. None of the fluids are believed to have entered Roan Creek or the Colorado River, but the irrigation ditch flows for a considerable distance in the direction of the Colorado River.</t>
  </si>
  <si>
    <t>A comingled dumpline released an unknown volume of produced water to the subsurface. The cause of the release is believed to be internal corrosion but a formal investigation will take place and additional details on the cause and total release volume will be provided in a supplemental F19. Any impacted soil will be removed and confirmation soil samples will be collected and submitted for laboratory analysis.</t>
  </si>
  <si>
    <t>Internal corrosion caused a comingled separator dumpline to release approximately 10 bbls of produced water below the ground surface.</t>
  </si>
  <si>
    <t>Chemical treatment will be utilized to reduce corrosion issues.</t>
  </si>
  <si>
    <t>A produced water (Injection Water) leak occured at the 10 inch North Loop Injection Isolation valve set near the Kitty Fairfield A1 well location.  3.97 bbl of liquid was spilled to land, 2.0 bbls was recovered.The proper isolation valves were closed to stop the leak.  All proper notifications, internal and external were made.</t>
  </si>
  <si>
    <t xml:space="preserve">A spill to land of Produced (Injection) water from near Kitty Fiarfield valve set at the 10 inch North Loop Isolation , 3.87 bbl Zero Oil.  2 bbls was recovered.  Cause was internal corrosion on a 10 inch Corvel coated above bround line.  </t>
  </si>
  <si>
    <t>Line was replaced with stainless steel</t>
  </si>
  <si>
    <t>A Produced water leak occured on flowline near LN Hagood A 15X on a 3 inch flowline.  16.83 bbls of produced water went to land.  10 bbls were recovered.  Area was water washed with clean water from the Main Water Plant, amount used to water wash will be reflected on the Supplemental form 19.  Lines were isolated to stop leak and all proper notifications were made.  Leak occured on BLM land and the required written notification will be completed on a NTL3A by the required deadline.</t>
  </si>
  <si>
    <t>On October 7, 2019 at approximately 8:40, a Production Foreman reported to the OCC and EHS that a Contract Lease Operator had found a leak on a dump line at the H26NW. A puddle of water was discovered around the dump line as it goes underground behind the separator. There was a area of stained gravel and soil in the vicinity. Water was observed in an intentional low spot for stormwater collection on the edge of the pad. A vac truck was dispatched to remove as much free standing fluid as possible; they were able to recover 5 BBLs. A hydrovac was then dispatched to remove impacted soil around the failed line to determine point of failure.</t>
  </si>
  <si>
    <t>The dumpline failure analysis deteremined the primary failure mechanism is erosion caused by the abrupt direction difference of flow.  The failure point was found to be where the 2.5 inch line flows perpendicular into the 3.5 inch line.  Please refer to the attached failure analysis report prepared by Baker Hughes.</t>
  </si>
  <si>
    <t>The dumpline is being rebuilt using stainless steel, a non-corrosive material.</t>
  </si>
  <si>
    <t>Approximately 3:00 pm on 10/09/19, a third-party performing excavation activity, struck the Leppla Estate #2 flowline causing a release of ~2 bbl of hydrocarbon fluid. Damaged flowline was immediately shut-in and a hydrovac truck brought in to remove any free-standing liquids.</t>
  </si>
  <si>
    <t>Three (3) inch fiberglass flowline struck by third party performing excavation activities in the area.</t>
  </si>
  <si>
    <t>3 foot section of damaged flowline was removed and replced with similar 3 inch fiberglass flolwine. Flowline was pressure tested on 12/19/2019 to confirm repairs were successful.</t>
  </si>
  <si>
    <t>While rigging down completion equipment, contractor failed to follow procedure and drained lines from manifold onto ground. Normal operating procedure is to vacate lines with a wter truck prior to disconnecting from manifold. Contractor Negligence!!</t>
  </si>
  <si>
    <t>Contractor failed to follow procdure during rig down of completion equipment. Nomal operations is to evacuate(suck out) all water out lines and manifolds prior to breaking loose and rigging down. Contractor appeared to have broken lines loose with water still in them.Contractor and Laramie is investigating why the procedure was not followed. As these lines and manifolds are before the pumps, the water in the lines was produced water only.</t>
  </si>
  <si>
    <t>Laramie met with Contractor to discuss incident. The procedure in place was sound. Failure to follow by personnel was the cause. However, Laramie and contractor did discuss different way to evacuate the lines prior to rigging down.</t>
  </si>
  <si>
    <t>A produced water leak on the town trunk line near the WH Colthorp A1 well. Line was isolated to stop leak.  All fluids went to land area being water washed with clean water from Main Water Plant, will reflect amount on supplemental form 19.  All proper notifications were made.  Cause not know at this time.</t>
  </si>
  <si>
    <t>On 10/13/2019 ~6:30 AM lease operator discovered the manifold on the produced water tank had frozen and broke causing the produed water release. ~26.0 bbls was released onto the surface of the pad and ~220 bbls remained inside the lined secondary containment. A water truck was immediately called and removed all free standing fluids. All tanks will be locked out until repairs to the manifold are complete. Spill did not leave location. Impacted soil will be properly disposed of. No waters were affected.</t>
  </si>
  <si>
    <t>Manifold froze and came apart Root Cause: Freezing</t>
  </si>
  <si>
    <t>Manifold will be replace - heat trace will be installed to assure no freezning issures will occure</t>
  </si>
  <si>
    <t>The 12  inch poly line that captures water at the upper diversion and routes impacted spring water to the sediment trap of the vault and plant split roughly 500 feet south (upstream) of the vault.  All water from the pipe as well as all water in the creek is still captured and treated to standards in Permit COG315481  The water collected in the upper diversion is now joining the impacted water from seeps located north (downstream) of the upper diversion roughly 500 feet south of the vault instead of in the sediment trap directly upstream of the vault.</t>
  </si>
  <si>
    <t>The 12-inch poly line collects and routes water from the southernmost spring to the lower dam where it joins the rest of the water from the creek. All water is captured at the lower dam and sent to the vault, then either pumped to the onsite water treatment plant or, if the plant is not operational, it is sent to an injection well for disposal. The poly line was discovered to have cracked and split approximately 500 feet from the lower dam, at a point where the ground surface drops substantially. It is believed the stress placed on the poly line from hanging off this ledge lead to material failure resulting in the break.</t>
  </si>
  <si>
    <t>A new section of pipe was brought in to reconnect the line to the lower dam and bracing was installed to support the pipe in the area of the ledge. Repairs were completed October 25, 2019 and the pipe is currently back in service.</t>
  </si>
  <si>
    <t>Still sorting out details but it appears there was a hole in the poly pipeline near the tie-in to crestone. Pipeline had feature to automatically shut off. Spill is contained and was on facility pad.</t>
  </si>
  <si>
    <t xml:space="preserve">Believe in laying the pipe that part of pipe was damaged. During the flowline test it didn't rupture but after conituous pressure it caused a hole in the pipeline near tie in point. </t>
  </si>
  <si>
    <t xml:space="preserve">Better examination of the pipe before and after being installed. Our monitoring system immediately shut down the pipe but there was still a release to the pad and some of the constructed road base nearby. </t>
  </si>
  <si>
    <t>KPK was notified about a flowline release that had occurred on 10/16/19 while the crop land was being irrigated. KPK immediately responded, shutting in associated wells stopping any further release. KPK is currently working with landowner to gain access to the release location with a backhoe to remove impacted soil and to make necessary repairs to the flowline. A neighboring landowner (not the landowner on which the release occurred) contacted the Weld County Sheriff Office and CDPHE OEPR to report the release.</t>
  </si>
  <si>
    <t>Flowline failure occurred along a 3" fiberglass flowline, around the 6 O'clock position (estimate). Flowline failure due to soil shifting/settling. A single well is associated with the flowline failure: Nessu #1 (API #05-123-07762).</t>
  </si>
  <si>
    <t>Flowline will be repaired by replacing the damaged section of flowline with new fiberglass flowline. Estimated 3 ft. section of flowline will be replaced with new fiberglass flowline. Flowline will be pressure tested to confirm repair. Pressure test will be charted and provided in supplemental submittal. Backfill of excavation area will be properly compacted to prevent future settling.</t>
  </si>
  <si>
    <t>It appears to be a break in the gathering line ROW that ties into the main road. It is estimated at this time that approximately 12bbls of produced water were spilled. The water traveled down the road and crossed into a field with no State Waters involved. The leak was isolated, plans for repairs and investigation are being made.</t>
  </si>
  <si>
    <t xml:space="preserve">Investivgation by production foreman determined the root cause was human error with mechanical failure due to a bad fusing issue at the transition between lines. </t>
  </si>
  <si>
    <t>Investivgation by production foreman reported that proper repairs were made to the line. The line was also properly padded when it was backfilled.</t>
  </si>
  <si>
    <t>This location is located on private land within the Southern Ute Indian Tribe boundary.  The purge valve on the flowline on the water gathering failed and allowed ~4bbls or produced water to back flow onto location.  The release remained on location but soaked into the ground preventing any water to be recovered.</t>
  </si>
  <si>
    <t>Purge valve on water gathering failed allowing water to back flow onto location</t>
  </si>
  <si>
    <t>Purge valve was repaired</t>
  </si>
  <si>
    <t>On 10/16 a 4' X 4' area of moist soils were noted around the produced water flowline valve set for Totem Wells 4 and 5.  The moist soils were excavated down to 4 feet where the 2" flow line was found to be cracked.  The flowline failed at the junction where the line transitions from fiberglass to steel.  Once excvaved it was evident that the spill exceeded the 42 gallon reporting threshold.  The produced water impacted soils will be cleaned up to table 910-1 standards and the flow line will be repaired.</t>
  </si>
  <si>
    <t xml:space="preserve">A failed pipe support and soil settling put stress on the fiberglass flow line, which eventually cracked causing the leak. </t>
  </si>
  <si>
    <t xml:space="preserve">Once all of the contaminated soil has been excavated, pipe supports will be built specifically for this area.  The pipe supports will be designed for this specific location and will be strong enough to support the pipe despite minor settling. </t>
  </si>
  <si>
    <t>~8:00 am a lease operator arrived on site to find produced water outside the pump building. Upon further investigation it was determined the check value outside the pump building malfunctioned causing PW to flow back into the discharge suction line. This caused the sump pump to over work and over heat, shutting down allowing the PW to be released inside and out the pump house. The check value has been replaced and the discharge system is under review for new routing to prevent any farther occurrence. A water truck was immediately called to remove all standing fluids. No waters were affected. Spill did not leave location</t>
  </si>
  <si>
    <t>Freezing weather caused the check value out side the pump building to malfunction. This allowed PW to back flow into the discharge suction line. The sump pump over heated causing it to shut down.  Root Cause: freezing weather</t>
  </si>
  <si>
    <t>Check value was replaced, heat trace was installed, discharge system is under review for new routing to prevent any further occurrence.</t>
  </si>
  <si>
    <t>The load line for a curde oil storage tank broke releasing crude oil and produced water into secondary containment.  The site has been secured, spill controlled, and facility shut-in.  Spill recovery and clean-up efforts are underway.</t>
  </si>
  <si>
    <t xml:space="preserve">On October 30, 2019, approximately 182 barrels of crude oil and 67 barrels of produced water were released into secondary containment at the Trimar Farms 29 Section production facility. Following the release, an inspection indicated that trapped water froze between the ball valve and seat, which compromise the oil drain valve.  </t>
  </si>
  <si>
    <t>Routine inspections will be conducted to reduce volumes of produced water in crude oil storage tanks.</t>
  </si>
  <si>
    <t>Fluids were released from the suction manifold on frac tanks. Lines were not contained/shut off properly by contractors. Fluids accumulated rapidly and breached the perimeter berm. Fluids flowed to a sediment catchment basin, over flowed the basin and continued downgradient for approximately 60 feet. Flow channel from basin is estimated at 1 foot wide. Fluid recovery vehicles are in the process of pumping up as much fluid as possible.</t>
  </si>
  <si>
    <t>Approximately 3.6 bbls of produced water released from a water gathering system. Isolation via closing valves.</t>
  </si>
  <si>
    <t>On November 1, 2019, freezing temperatures cracked a gate valve on an oil loadout line at the Raindance Pad (Facility ID: 430504).  Approximately 26 bbls of crude oil were released into lined secondary containment.  There is currently no evidence that impacts migrated outside of the lined containment.  All 26 bbls were recovered using a vacuum truck and returned to the oil tanks.  Impacted pea gravel from inside the secondary containment is being removed and hauled off for disposal at an approved facility.  The equipment and liner will be washed using a hot water pressure washer and the liner will be inspected for integrity before clean pea gravel will be replaced.</t>
  </si>
  <si>
    <t xml:space="preserve">On November 1, 2019, freezing temperatures cracked a faulty gate valve on an oil loadout line at the Raindance Pad (Facility ID: 430504).  Approximately 26 bbls of crude oil were released into lined secondary containment and later recovered.  No impacts migrated outside of the lined containment. </t>
  </si>
  <si>
    <t xml:space="preserve">The faulty gate valve has been replaced. </t>
  </si>
  <si>
    <t>Laramie discovered an accumualtion of fluids inside the tank battery secondary containment about mid-day on Friday, Nov 1. Approximately 114 bbls of fluid was released and it mixed with snow/ice inside the containment. a total of 130 bbls was pumped from the containment and disposed of at Greenleaf. A small area outside the containment exhibited staining/fluid, likely seeping from a compromise in the liner. The amount outside the containment is estimated to be 15 gallons. The root cause of the release resulted from a failed heat trace on pipeing and frozed lines.</t>
  </si>
  <si>
    <t>At the produced water tank for the Guttersen 31T-221 well, the produced water load line was compromised (potentialy due to frozen valve), spilled approximently 18 bbls of produced water inside secondary containment.  The respective well was shut-in and spill mititigation and clean-up efforts are underway.</t>
  </si>
  <si>
    <t xml:space="preserve">On November 3, 2019, approximately 18 barrels of produced water were released into secondary containment at the Guttersen Pad 4 production facility. After reviewing the faciliy automation data, it was determined the load line valve was initally compromised on 11-1-2019 due to the valve freezing, causing a slow leak.  The leak was not visually observed during routine facility inspections or automation tank level review, thus the load line valve was not replaced before the second freeze that caused the valve to crack, thus releasing a reportable volume inside secondary containment. </t>
  </si>
  <si>
    <t xml:space="preserve">Reinforce the importance of daily visual inspections and reviewing tank automation data to facility operations employees.  </t>
  </si>
  <si>
    <t>Corrosion of a water dump line resulted in the release of approximately 20 bbls of produced water on the down-stream side of the low pressure separator.  The water ran off location and followed a barrow ditch along the access road for ~250 yards to the south.  All of the water stayed inside the ditch and none was discharged to an un-named drainage below West Anvil Point.  A check dam was created in the barrow ditch to prevent any water from entering a culvert.  The flow of water never made it to the check dam.   The defective pipeline has been replaced and pressure tested, and is functioning properly.  Soils impacted by the release were field screened with a PetroFlag kit.  Total Petroleum Hydrocarbons (TPH) levels were measured at 3 locations along the flowpath and ranged from from 173 to 226 ppm ... well below the COGCC cleanup standard for TPH.  Soil samples have been collected and sent to an analytical lab to determine if 910-1 cleanup standards have been exceeded.</t>
  </si>
  <si>
    <t>Corrosion on a water dump line resulting in 20 bbls of produced water being released.</t>
  </si>
  <si>
    <t xml:space="preserve">Continue routine maintenance and repairs of equipment as needed.  The need to conduct frequent, thorough, and diligent inspections of all equipment, piping, and fittings is continually emphasized during routine training and tailgate safety meetings.  </t>
  </si>
  <si>
    <t>On the evening of 11/3/19 the Young 14-1 injection well was being turned on (treater lost pressure a couple days before and the battery was shut down) and Sam Bradley forgot to open the valve at the well.  When the injection pump was turned on the pressure came up and dropped back to zero.  The pump was shut down and the isolation valves were closed.  The line was inspected and water had surfaced at the point of the leak.  Less than 5 barrels of produced water, no oil, no soil staining or odor.  The surface is sand and the fluid immeadieatly soaked in.  Maintenance crew came out on 11/4/19 and the line was repaired.</t>
  </si>
  <si>
    <t>Battery was shut down a couple days prior due to the separator loosing pressure.  Sam was turning the injection well on and forgot to open the valve at the wellhead before turning on the injection pump.  The point of failure was at a collar in the flowline where a section of fiberglass flowline is changed over to a steel flowline.  The fiberglass flowline had a hole in it just before the collar.</t>
  </si>
  <si>
    <t>Proper training of Sam Bradley on double checking valve status before adding pressure.  Impetro will also implement a lock-out / tag-out program.  Having a more formal program for turning lines on and off should help prevent similar failures.</t>
  </si>
  <si>
    <t>Pumper discovered produced water leaking inside the metal, lined secondary containment structure at the BCU 442-36-199 well pad.  The water was leaking around a flanged valve.  The root cause of the release is equipment failure.  Trending records for this tank indicate that ~85 bbls of produced water were released from the tank / valve.  A vac-truck recovered 85 bbls of produced water plus an additional 15 bbls of storm water that accumulated inside the containment.  The pumper was able to isolate the faulty valve and water manifold until repairs were made.  The liner and containment structure were closely inspected, and the integrity of both is good.  There were no impacts outside of the containment structure, and virtually 100% of the released fluids have been recovered.</t>
  </si>
  <si>
    <t xml:space="preserve">Root cause of incident is equipment failure.  A flanged valve on the produced water tank mainifold failed.  It is suspected that a gasket within the flange cracked as a result of recent cold weather and temperatures.  Consequently, the gasket failed to form a tight seal at the flange valve connection thereby allowing water to leak from the valve and into the secondary containment structure.  </t>
  </si>
  <si>
    <t xml:space="preserve">The faulty valve and gasket have been replaced and the system has been repaired.  The water lines, fittings, and valves have been tested and are functioning properly.  Pumpers have been instructed to pay close attention to any fittings, valves, and gaskets that may be susceptible to wear and failure from exposure to the elements and temperature fluctuations.  </t>
  </si>
  <si>
    <t>Laramie staff regular inspection of facility noted produced water leak from piping connected to production tanks at a relatively slow rate. Fluids had accumulated in the secondary containment. Leak was isolated and contained by turning of valve. A water truck was onsite within 30 minutes, fluids were pumped from the containment. As the spill area was examined a small wet area was noted at the outside edge of the containment. Laramie believes the liner was compromised near the midpoint of the ffluid accumulation in the containment. Fluid migrated and saturated soils outside containment. Laramie dug out the saturated soil and put it in a tub plastic tub for disposal. Laramie estimates 1 to 3 gallons of fluid infiltrated less than 1 cu/yd of soil outside the containment. The cause of the release appears to be a corroded pipe union.</t>
  </si>
  <si>
    <t>On November 7, 2019, at 11:00 am land owner notified KPK about a potential flowline leak. KPK immediately shut-in flowline (Facility #8 Consolidated Line) same day. KPK is actively working on solution to mobilized equipment to the release location to contain and begin recovering released product. Release location located in a drainage collection location making it difficult access with heavy equipment.</t>
  </si>
  <si>
    <t xml:space="preserve">10-inch carbon steel line (Facility #8 Consolidation Line) failed at the 6 O’clock position due to corrosion. </t>
  </si>
  <si>
    <t>10-inch carbon steel line will be stung with 3-inch poly line. Flowline will be pressure tested before associated well operations resume.</t>
  </si>
  <si>
    <t>Last night after a water hauler pulled a load, the water load line sprung a leak from a pinhole on the bottom of the pipe. This hole was from long term internal corrosion. The load bucket valve was shut but the valve on the water tank outlet was left open and water slowly leaked from the pinhole into containment. A vac truck removed approximately 22 bbls last night and 10 bbls of standing production water this morning. Total volume spilled is estimated at 35 bbls, all in containment. Nikki Graber with COGCC was contacted via telephone 11/9/2019 at 10:25 am and voice message was left providing notification of the release.</t>
  </si>
  <si>
    <t>On the evening of 11/8 the water hauler pulled a load, the water load line sprung a leak from a pinhole on the bottom of the pipe. This hole was from long term internal corrosion. The load bucket valve was shut but the valve on the water tank outlet was left open and water slowly leaked from the pinhole into containment.</t>
  </si>
  <si>
    <t>The section of line that experienced failure was replaced on 11/9/2019.</t>
  </si>
  <si>
    <t>At this time, it appears that recent freeze may have caused the above ground valve on the gathering line at the well head to break allowing produced water to gather at the wellhead and flow across location along the berm &amp; ended at the edge of the location. No state waters were impacted. The leak was isolated upon discovery and it is estimated that approximately 3 bbls of produced water was spilled. Plans for repairs and root cause investigation are being conducted.</t>
  </si>
  <si>
    <t>Valve on the wellhead was old and not a frost free valve. This allowed water to be present at the well head and for the freeze to occur and brake the valve.</t>
  </si>
  <si>
    <t>The broken valve was replaced with a frost free valve. Routine inspections will be made a priority.</t>
  </si>
  <si>
    <t>On 11/14/2019, a release occurred on a produced water transfer pipeline near the Horsetail 08D facility. Approximately 6 bbl of produced water was released. Upon discovery, the line was immediately isolated, and a crew was dispatched to recover the free liquids.</t>
  </si>
  <si>
    <t>A water truck driver was on site at the 17F on 11/13/2019 at approximately 1:30 pm and noticed fluid had come to the surface of the pad.  Upon further investigation, it was discovered that a flowline on the pad was leaking underground.  The line was immediately shut in, and a hydrovac truck was called to suck up standing water.  Currently, locates are being requested so that repairs can be made to the underground flowline.  It was calculated that approximately 13 BBL of produced water was released. Verbal notification was made to Steven Arauza on 11/13/2019 at 5:07 pm.</t>
  </si>
  <si>
    <t xml:space="preserve">A two-inch steel dumpline that connects the production separators to the onsite production tanks corroded.  </t>
  </si>
  <si>
    <t xml:space="preserve">All existing dumplines will be replaced with corrosion-resistant stainless steel lines. </t>
  </si>
  <si>
    <t>Temporary tanks were set in a staging area near the Bladerunner location for a job to be performed in the area and were attached to a gathering line to fill. Evergreen employee came to location and noticed the valve had not been shut properly causing the tank to overflow. It is estimated 120 bbls of produced water was released into the field ran down through a culvert and across and lease road. The employee isolated the valve immediately. No State Waters were involved and the landowner was notified. Root cause investigation is ongoing &amp; further repairs are in progress.</t>
  </si>
  <si>
    <t>Lease operator covering area was helping with the filling of tanks. Lease operator was new to this type of job, and was instructed to close the valve to stop the water from filling the tank. Lease operator did not confirm with manager on site and closed the wrong valve causing the tank to overflow.</t>
  </si>
  <si>
    <t xml:space="preserve">Proper standard operating procedures needs to be written and put in place for all individuals when working with staging areas and filling tanks. Supervisor on site will make sure clear and concise instruction and communication is used. </t>
  </si>
  <si>
    <t>Evergreen supervisor doing checks noticed a second spill in the area of the Bladerunner Location. A valve was shut on Bladerunner 23-21 well causing the gathering line to pressure up and leak. It is estimated 58 bbls of produced water was released on location and ran off location along the edge of the lease road and into the field. No State Waters were involved and the landowner was notified. Root cause investigation is ongoing &amp; further repairs are in progress.</t>
  </si>
  <si>
    <t>While filling tanks in a storage are near location, the wrong valve was closed causing a tank to overflow (Spill # 402241276) which caused the closed off valve to create pressure back up in the produced water gathering allowing the line to rupture.</t>
  </si>
  <si>
    <t>The line was repaired and proper standard operating procedures will be written and put in place for all individuals when working with staging areas and filling tanks. Supervisor on site will make sure clear and concise instruction and communication is used.</t>
  </si>
  <si>
    <t>The spill was found about 2:00 pm by the Lease Operator and isolated immediately.  It is estimated that 5 barrels traveled north from the break at the valve can on the southwest corner of location to the north berm, then changed direction and traveled east to the northeast edge of location down a spillway and ended just off location. There was stormwater impact from snowmelt in the spill path on the east edge of location. No State Waters were involved and the landowner was notified. Root cause investigation is ongoing &amp; further repairs are in progress.</t>
  </si>
  <si>
    <t>Bad fusion on 2 inch produced water gathering polly line caused line  to break.</t>
  </si>
  <si>
    <t>Line was repaired. SOP will be provided to contractors on proper fusing.</t>
  </si>
  <si>
    <t>Failed pressure test at the P16OU.  Spill is not visible on the surface, but we are suspecting a leak undgerground.  Once the area is excavated, we will update spill size if needed.</t>
  </si>
  <si>
    <t xml:space="preserve">The failed portion of line was replaced.  </t>
  </si>
  <si>
    <t>Failed pressure test. Spill is not visible on the surface, but we are suspecting a leak undgerground. Once the area is excavated, we will update spill size if needed.</t>
  </si>
  <si>
    <t>The dumpline failed at the first elbow downstream of the production separator.  The root cause is internal corrosion.</t>
  </si>
  <si>
    <t xml:space="preserve">All dumplines on this location will be replaced with corrosion resistant stainless steel lines.  </t>
  </si>
  <si>
    <t>Tom Beardslee with the COGCC found a broken valve at the gathering line off the wellhead of the leaking on location. A lease operator was dispatched and isolated the leak immediately.  It is estimated at this time 2bbls of produced water leaked across location, due to current rain in the area, stormwater impact from snow may have played a factor and contributed to the amount and saturation. The spill did leave location, but NO waters of the state were breached. The lessee of the ranch was notified.  Root cause investigation is ongoing &amp; further repairs are in progress.</t>
  </si>
  <si>
    <t xml:space="preserve">Root cause was determined to be inadequate install of valve an nipple and maintenance. Well had been shut down for repairs and water was in the nipple/valve and froze causing the valve to crack and leak. </t>
  </si>
  <si>
    <t>Make sure when well is shut down to make sure water is bled from lines so no freeze can occur. Continue routine maintenance, and install frost free valve.</t>
  </si>
  <si>
    <t>Dumpline annual pressure tests were being conducted, this one failed. Caerus constuction team was brought in to identify cause of the pressue test failure. during Hydrovacing the pipeline impacts were observed.</t>
  </si>
  <si>
    <t xml:space="preserve">The portion of the line that failed was replaced.  All flowlines on this pad will continue to be tested annually per COGCC regulations.    </t>
  </si>
  <si>
    <t>Following pigging operations, a valve was left open on a receiver resulting in approximately 10 bbls of oil being released to the ground once the line was returned to service. The oil and impacted soil were immediately removed. Additional investigation will take place when utility locates are clear. Confirmation soil samples will be collected and submitted for laboratory analysis. Analytical results will be included in a supplemental eForm 19.</t>
  </si>
  <si>
    <t>Following pigging operations, a valve was left open on a receiver resulting in approximately 10 bbls of oil being released to the ground once the line was returned to service.</t>
  </si>
  <si>
    <t>BCEOC personnel are coached on verifying proper valves are closed prior to restarting equipment.</t>
  </si>
  <si>
    <t>A valve was left open on a produced water tank load out releasing approximately 10 bbls of produced water inside the lined containment. The produced water and impacted ballast material will be removed. The integrity of the liner will be checked prior to covering the liner with new ballast.</t>
  </si>
  <si>
    <t>A contract water hauler left a manifolded production tank load line valve open.</t>
  </si>
  <si>
    <t>Contractors are coached on closing every valve that they open.</t>
  </si>
  <si>
    <t>Water hauling company failed to close load out line valve, resulting in a produced water spill in containment.</t>
  </si>
  <si>
    <t>During normal production operations a water line going to the water production tanks failed, releasing approximately 10 barrels of produced water. Produced water line was shut in and isolated.</t>
  </si>
  <si>
    <t>During normal production operations 3 inch produced water trunk line failed due to internal corrosion, releasing 10 barrels of produced water.</t>
  </si>
  <si>
    <t>Underground 3 inch produced water trunk line that failed was taken out of service. A new 3 inch schedule 80 produced water trunk line will be installed above ground.</t>
  </si>
  <si>
    <t>A partially open recycling line blowdown valve resulted in a release of approximately 10 barrels of oil.</t>
  </si>
  <si>
    <t>A partially open recycling line blowdown valve resulted in a release.</t>
  </si>
  <si>
    <t>Great Western will conduct additional training to ensure proper positioning of valves.</t>
  </si>
  <si>
    <t>During production an unintentional release occurred from the produced water dumpline.  The facility is currently shut in and repairs will be scheduled.</t>
  </si>
  <si>
    <t xml:space="preserve">The produced water line developed a leak subsurface.  The probably cause is corrosion.  </t>
  </si>
  <si>
    <t xml:space="preserve">Noble has implemented a chemical program for corrosion of flowlines.  </t>
  </si>
  <si>
    <t>On 11/14/2019, a release occured on a produced water transfer pipeline near the Horsetail 08D. Aprroximately 6 bbl of produced water was released, Upon discovery, the line was immediately isolated, and crew was dispatched to recover the free liquids.</t>
  </si>
  <si>
    <t xml:space="preserve">The release occurred on a buried produced water pipeline on the south side of the Horsetail 08D flowline. The impacted soils were excavated and stockpiled on a liner for offsite disposal. Initial observations indicate the lease was cause by internal corrosion. The section of pipe was replaced with Polyflow Thermaflex pull through liner and all fitting will be replaced with stainless steel. </t>
  </si>
  <si>
    <t xml:space="preserve">A 2.75” internal diameter Polyflow Thermalflex pull through liner will be installed from water skid to the flex steel corridor. The Polyflow liner couples to the stainless steel fittings in order to reduce the potential for corrosion. In addition, the Polyflow liner is constructed of a multi-layer polymer for chemical resistance, low permeation, and temperature resistance. </t>
  </si>
  <si>
    <t>Treater drain line froze and split at an elbow; well had been shut-in for the winter and most of the fluid had been drained however a small amount remained in the bottom of the treater and caused the pipe to burst.  The spill was contained within the bermed area and was recovered using a hydro-vac truck within hours after it was discovered.  No fluid was observed outside of the containment area.  All contaminated material has been removed and hauled to disposal.</t>
  </si>
  <si>
    <t>On November 28, 2019 the lease operator had discovered gas hissing from a gas sales pipeline down stream of the separation of liquids from the gas stream.  The lease operator noted no odor of produced water or condensate and that no stained soil was identified at the gas leak point.  The equipment was shut in until a full investigation could be conducted.</t>
  </si>
  <si>
    <t>At ~11:45 am on 12/16/2019 an XTO lease operator found produced water free standing inside 2 valve cans on the PWDD (Produced Water Distribution and Disposal) ROW, south from PCU 296-6B location. A water truck was called to location and ~2 barrels of PW was removed from the valve cans. Excavation is needed to determine source of the release, pending approval from BLM.</t>
  </si>
  <si>
    <t>Corrosion caused a pin hole in the Produced Water line</t>
  </si>
  <si>
    <t xml:space="preserve">Area of corrosion was cut out and replaced with like material by way of welding it into place. </t>
  </si>
  <si>
    <t>During the dump line pressure test the operator heard gas releasing, no fluid was observed on the ground surface.</t>
  </si>
  <si>
    <t>The root cause of the incident was internal corrosion.</t>
  </si>
  <si>
    <t>Caerus is in the process of replacing both dumplines at the site with stainless steel.  Caerus will coordinate with, and provide pressure testing information to the Western Integrity Inspector Inspector - Richard Murray.</t>
  </si>
  <si>
    <t>A failed dumpline was discovered during a pressure test.  The line was immediately de-energized and taken out of service.</t>
  </si>
  <si>
    <t xml:space="preserve">Once the root cause has been determined, ways to prevent a future occurrence will be presented.  </t>
  </si>
  <si>
    <t>pressure test on flowline failed on 13b well</t>
  </si>
  <si>
    <t xml:space="preserve">The elbow immediately beneath the wellhead where the line transitions from a vertical orientation to a horizontal orientation failed due to corrosion.  </t>
  </si>
  <si>
    <t xml:space="preserve">The elbow was replaced.  Lease operators will continue to monitor production data for other potential failures and conduct pressure tests on production flowlines. </t>
  </si>
  <si>
    <t>A spill of 1.03bbl of produced water and 0bbl of oil was discovered at approximately 10:30 Thursday morning, December 26th.  The line was shut-in at 10:50 am.  Spill came from corrosion on a 4" injection lateral line going to the UP 67-32 well.  It began on the location and broke through the berm and traveled south of the well pad.  Standing fluid was removed by Vac-truck.  Water-wash to be completed and total amounts of recovered fluid will be reported on supplemental form 19.</t>
  </si>
  <si>
    <t>A gasket failed on one of the initial C2C flowline risers. This caused a 13 BBL spill that was entirely contained to the well pad and was completely cleaned up using a vac truck. This gasket failure was noticed around 3pm on Saturday, December 28, 2019 and flowline was quickly shut down and vac truck removed any water from dirt clay well pad.</t>
  </si>
  <si>
    <t>KPK was notified by farmer about oil that had surfaced in corn field. At the time of notification, KPK had already blown down and shut-in the flowline to address other issue within the Nesssu system (Spill ID 468756). The flowline has not been brought back into service since being shut in. KPK has not be able to perform subsurface investigation, and can only estimate the volume of released fluids based on surface observations. KPK will be able to report results of subsurface investigation in supplemental Form 19.</t>
  </si>
  <si>
    <t>3-inch fiberglass flowline failed causing a release of an unknown amount of hydrocarbon fluid. Once excavation activities begin and where the flowline failed can be observed, a Supplemental Form 19 will be submitted with more accurate flowline failure information.</t>
  </si>
  <si>
    <t>Flowline was already shut-in upon notification of the release. Damaged section of flowline will be repaired. Flowline will be pressure tested before being placed back into service.</t>
  </si>
  <si>
    <t>Other Outside Force</t>
  </si>
  <si>
    <t>01/03/2020</t>
  </si>
  <si>
    <t>Lapp A22-689 flow line developed a leak releasing 2 barrels of oil and water outside of containment. Well is shut in and free standing liguid recovered by vac-truck.</t>
  </si>
  <si>
    <t>Unknown Corrosion</t>
  </si>
  <si>
    <t>01/14/2020</t>
  </si>
  <si>
    <t>01/13/2020</t>
  </si>
  <si>
    <t>1/13/20 9:00AM: Lease operator found a leak (visible at surface) from the burried water dump line between separators and tanks. Leak located just outside of the tank containment, just below ground. All wells on pad were shut in by 9:15AM, immediate action taken to uncover and repair the leaking dump line. The spill is estimated at 1 bbl of fluid (approx. 15 bbls equivalent of impacted soil removed from location on morning of 1/14/20).</t>
  </si>
  <si>
    <t xml:space="preserve">UPON EXCAVATION A PIN HOLE WAS FOUND IN THE BURRIED WELD NECK 90* ANGLE ON THE WATER DUMP LINE FROM THE COMMON WATER DUMP LINE OFF OF ALL 4 SEPARATORS ON LOCATION TO THE PRODUCED WATER TANKS, JUST OUTSIDE OF THE CONTAINMENT BERM AREA. COMMON WATER DUMP LINE SERVICES 1 LOW-PRESSURE BULK SEPARATOR AND 3 HIGH-PRESSURE TEST SEPARATORS FOR THE 3 PRODUCING WELLS (NOBLE 5X-HC-05-03-68 (123-46430), NOBLE ST 5X-HNB-05-03-68 (123-46424-01), AND NOBLE 5X-HNC-05-03-68 (123-46421)). WATER TESTING TO DATE HAS NOT INDICATED HIGH CORROSION POTENTIAL FOR THIS PRODUCED WATER, SO IT IS ASSUMED THAT THE ROOT CAUSE WAS MANUFACTURER'S DEFECT IN THE PIPE. </t>
  </si>
  <si>
    <t xml:space="preserve">EFFECTED THE REPAIR WITH INSPECTED MATERIALS - PIPE WAS COLD CUT AND HAND THREADED BY SERVICE PROVIDER. A BASIC PRESSURE TEST WAS COMPLETED USING OPERATING PRESSURE AND FLUIDS FROM THE VESSELS TO THE LINE TO TEST FOR ANY LEAKS FOLLOWING REPAIR. FLOWLINE WAS PRESSURE TESTED FOR A PERIOD OF 5 MINUTES PRIOR TO BEING RETURNED TO SERVICE - THIS WAS A VISUAL TEST, NO RECODRING DEVICES UTILIZED AND NO LEAKS DETECTED. 5 YARDS OF ROAD BASE WAS USED TO BACKFILL THE EXCAVATION, THE REMAINING MATERIAL WAS SPREAD ON LOCATION. WILL CONTINUE TO MONITOR WATER CORROSIVITY FOR CORROSION INHIBITION IF NEEDED IN THE FUTURE. DAILY SITE AVO / GENERAL SITE INSPECTIONS WILL ALSO CONTINUE TO BE CONDUCTED WITH SPECIFIC ATTENTION GIVEN TO THIS AREA FOR EVIDENCE OF FURTHER ISSUES. </t>
  </si>
  <si>
    <t>Pipe, Weld Joint Failure</t>
  </si>
  <si>
    <t>01/15/2020</t>
  </si>
  <si>
    <t>On 1/14/2020 at ~3:30PM While on routine site visit at the Hatch Gulch Pig Launcher area an XTO lease operator discovered spraying produced water coming from the 1/2" stainless steel ball valve that is used to isolate the grease port. Upon further investigation it was discovered the the ball valve had frozen causing it to crack, spraying procuced water onto the ground. ~3 bbls of standing fluid was removed by a vacuum water truck. ~.71 bbls was found to be frozen mixed with snow. The 1/2" ball valve was immediately replaced. Remaining .71 bbls will be removed and properly disposed of.</t>
  </si>
  <si>
    <t>02/03/2020</t>
  </si>
  <si>
    <t xml:space="preserve">The ball valve was a Quandrant 1/2" stainless steel class 1500 ball valve. The valve is above grade and is used to supply grease to the flow line valve below grade. Water had gotten past the grease and froze in the valve causing the release. </t>
  </si>
  <si>
    <t xml:space="preserve">will implement a more frequent greasing schedule for the valves which should insure water not to be trapped the valves and eliminate future occurrences. </t>
  </si>
  <si>
    <t>Line/Valve Freeze</t>
  </si>
  <si>
    <t>01/16/2020</t>
  </si>
  <si>
    <t>Produced water release from a steel line.  Released water flow approximately 100-115 feet from release point an terminated near vavle can.  Release was confined to pipeline right of way.   Water line was isolated and blown down. Vac truck used to recover approximately 5 bbls of produced water.</t>
  </si>
  <si>
    <t xml:space="preserve">The root cause of the release was internal corrosion due to water buildup along the identified section of the gathering system. </t>
  </si>
  <si>
    <t>The repairs consisted of removal and replacement the effected section of the gathering system. In addition an valve set and riser which a contributed to the collection of water in the pipeline was removed.</t>
  </si>
  <si>
    <t>A drain line valve on the oil tank froze and split, resulting in the release of approximately 58 bbls of oil all within secondary containment.</t>
  </si>
  <si>
    <t>02/05/2020</t>
  </si>
  <si>
    <t>A hole was identified at the base of the 300 bbl crude oil Tank 3 near the wall/tank bottom weld. Based on observations, the hole may have been caused from internal corrosion.</t>
  </si>
  <si>
    <t xml:space="preserve">All eight 300 bbl crude oil tanks and both partially buried produced water tanks will be removed from the location. The produced water tanks will be removed under a Form 27. One new 400 bbl crude oil tank and one new 150 bbl steel produced water AST will be installed. </t>
  </si>
  <si>
    <t>01/21/2020</t>
  </si>
  <si>
    <t>01/19/2020</t>
  </si>
  <si>
    <t>During completions, a leak developed in the flowback manifold, resulting in the release of approximately 4 bbls of brine water outside of secondary containment.</t>
  </si>
  <si>
    <t>4 bbls of brine water</t>
  </si>
  <si>
    <t>During completions, a leak developed in the flowback manifold, resulting in the release.</t>
  </si>
  <si>
    <t>The leak was fixed. A safety meeting was held and communication procedures were updated.</t>
  </si>
  <si>
    <t>during drilling operations on the FED 15C-13-496 well. there was a equipment failure where a gasket failed and released estimated 20BBL of drilling mud. rig shut down operations and well which stopped release. drilling mud was on snow packed ground and recovered with equipment.</t>
  </si>
  <si>
    <t>04/22/2020</t>
  </si>
  <si>
    <t>On 1/21/2020 a release occurred at the Razor 26 SWD facility due to the failure of a 90 degree elbow on an above ground 6" poly line that contained a produced water/crude oil mixture.  Onsite personnel were able to isolate the line.  Vacuum trucks were brought in to collect produced water/crude that had pooled within the facility and stormwater pond.  It has been estimated that approximately 95 barrels of produced water/crude oil was released - 85 barrels of produced water and 10 barrels of crude oil.</t>
  </si>
  <si>
    <t>02/18/2020</t>
  </si>
  <si>
    <t>An investiation determined that the cause of the release was due to the closure of a butterfly valve on the 6" fiberglass associaated with the aboveground storage tanks.  Closure of the valve, due to vibration, caused the overpresure of the 6" fiberglass line resulting in the failure of the 90 degree elbow on the line.</t>
  </si>
  <si>
    <t>Results of the investigation determiend tha the handle of the butterfly valve be replaced with a spring locking handle that would allow the valve to be locked in the open position.  The handle has been replaced.</t>
  </si>
  <si>
    <t>Upon arrival at the PA 313-33 tank facility this morning, the TEP pumper discovered that a vent valve on the water main water inlet line was not completely closed and was leaking produced water inside the lined, metal secondary containment structure.  It is estimated that approximately 50 bbls of produced water had leaked; however, the entire volume was completely contained within the containment structure.  The perimeter of the containment structure was inspected and there are no impacts outside of the containment.  The root cause of the spill is human error as it was determined that a water management contractor had inadvertently not completely closed the vent valve.  TEP has investigated the matter and has reviewed the proper procedure for setting valves at the tank farm with the contractor to prevent this incident from occuring in the future.  TEP production personnel has also inspected all valves and fittings to ensure integrity and proper function.</t>
  </si>
  <si>
    <t xml:space="preserve">Water management contractor accidentally left vent valve open after pulling load from tank battery.  Root cause of the incident was human error.  All water was contained within the secondary containment structure, and there were no impacts to soils or water resources outside of the containment structure.  </t>
  </si>
  <si>
    <t xml:space="preserve">TEP has investigated the incident and reviewed the correct procedures for operating the valves with the contractor.  TEP production personnel has also inspected all valves, fittings, hoses, etc. to ensure proper operation.  TEP personnel also closely inspected the secondary containment structure itself and the walls and poly liner are in good condition.  </t>
  </si>
  <si>
    <t>During pressure testing activities for the F23 pad, Caerus field personnel identified a failed pressure test on the water transfer dumpline at the location.  During initial inspection of the failed section of the water transfer dumpline, Caerus identified a second hole in the dumpline.  The wells on the location were shut in and Caerus is currently in the process of excavating the dumpline release locations to determine the extent of the release.</t>
  </si>
  <si>
    <t>The root cause of failure was internal corrosion of the water transfer dumpline.</t>
  </si>
  <si>
    <t>Caerus is utilizing a supercore internal corrosion treatment application to prevent reoccurrence of the internal corrosion identified at this pad.</t>
  </si>
  <si>
    <t>A half inch cracked piping below a pressure gauge spilled water from Drip Trap 6, on the gas gathering system, to the ground.  Area was field messured with messuring tape by Field Specialist.  When leak was discovered, system was isolated to stop leak.  Snow around the spill area was removed, no visalble standing fluids were present.  Root cause and corrective actions have not been completed at this time, but will be documented before spill closure.</t>
  </si>
  <si>
    <t xml:space="preserve">A spill occured due to a pressure gauge/piping freezing.  Freezing caused by lack of heat trace protection. </t>
  </si>
  <si>
    <t>Extending heat trace and insulation on equipment.</t>
  </si>
  <si>
    <t>02/07/2020</t>
  </si>
  <si>
    <t>Impacts were encountered following the discovery of a pinhole leak in the produced water dump line below a separator at the Sack 37C-6HZ production facility. Groundwater was encountered within the excavation at approximately 8.5 feet below ground surface (bgs). On February 6, 2020, a groundwater sample (GW01) was collected and submitted to Origins Laboratory for analysis of BTEX by USEPA Method 8260C. Analytical results received on February 7, 2020, indicated that the benzene and toluene concentrations in groundwater sample GW01 were out of compliance with the COGCC standards. Soil excavation activities are ongoing and will be summarized in a forthcoming Supplemental Form 19 Spill/Release Report. A topographic Site Location Map showing the geographic setting of the release is provided as Figure 1. The groundwater sample location is illustrated on Figure 2. The groundwater analytical results are summarized in Table 1 and the analytical laboratory report is provided as Attachment A.</t>
  </si>
  <si>
    <t>03/04/2020</t>
  </si>
  <si>
    <t>~3:30 am on 2/5/2020 Operations began having issues with freezing at the Piceance Creek Unit Secondary TB. Temperature at that time was between -12 and -22 degrees F. The outlet pumps for this tank was not showing flow and started faulting out. While trying to determine why, the operator witness PW overflowing. Upon investagation it was found that the outlet valve downstream from the pump was frozen/stuck in the closed position preventing the tank from pumping out, an additional factor that led to the overfill was the the Hi-Hi transmitter that should have ESD'd the facility was also frozen. ~10bbls of PW was released inside lined secondary containment before facility was shut in to stop the release. All fluids were recovered by using a water transport truck and put back into the PWDD system.</t>
  </si>
  <si>
    <t xml:space="preserve">Freezing conditions caused the outlet valve downstream from the pump to freeze in the closed position causing the release. Another factor was the the Hi-Hi transmitter failed not allowing the facility to ESD (Emergency Shut Down). </t>
  </si>
  <si>
    <t>The Hi-Hi transmitter has been replaced and tested</t>
  </si>
  <si>
    <t>Equipment failure</t>
  </si>
  <si>
    <t>02/10/2020</t>
  </si>
  <si>
    <t>02/09/2020</t>
  </si>
  <si>
    <t>The cause of the release is still under investigation, but it is believed that an oil dump line released a total of approximately 20 bbls of oil to the ground surface, subsurface, and poly-lined separator containment.  Following utility locates, the area will be excavated to expose the flowline and remove the impacted soil.  The flowline will be pressure tested following repairs and before being returned to service.  Confirmation soil samples will be collected and submitted for laboratory analysis. Analytical results will be included in a supplemental eForm 19.</t>
  </si>
  <si>
    <t>07/06/2020</t>
  </si>
  <si>
    <t>Internal corrosion on an oil dump line allowed approximately 50 bbls of oil to be released to the subsurface.</t>
  </si>
  <si>
    <t>The dump line running from the separators to the production tanks is going to be completely removed and replaced. Chemical treatment as well as annual flowline pressure testing are utilized to verify the integrity of the lines.</t>
  </si>
  <si>
    <t>FLOWLINE SYSTEM</t>
  </si>
  <si>
    <t>A leak occurred on the FEE-138X flowline, releasing 6.05 bbl of produced water and .09 bbl of oil to land.  Apon discovery, line was isolated to stop leak.  All proper notifications were made.  1 bbl of fluid was recovered.  Area was water washed with clean water from the main water plant.  Root cause and corrective actions not know at this time but will be documented before closure.</t>
  </si>
  <si>
    <t>Clean water from main water plt. used to wash spill area.</t>
  </si>
  <si>
    <t>A leak occurred on the FEE-138X flowline, releasing 6.05 bbl of produced water and .09 bbl of oil to land. Apon discovery, line was isolated to stop leak. All proper notifications were made. 1 bbl of fluid was recovered. Area was water washed with clean water from the main water plant.  315 bbl of clean water from water plant used to wash spill path, 325 bbl were recovered. 4 inch Fiberglass line failed due to age, Line will remain shut in until entire line is replaced.</t>
  </si>
  <si>
    <t>Replacing Entire line.</t>
  </si>
  <si>
    <t>02/15/2020</t>
  </si>
  <si>
    <t>Leak originated below grade from the Fee 11 flowline at the header for Collection Station 28.  Spill area was measured with measuring tape and wheel by the Field Specialist.  Upon discovery, the flowline was shut-in and standing fluid was removed by Vac-truck.  Root cause and corrective actions have not been completed at this time, but will be documented before spill closure.</t>
  </si>
  <si>
    <t>Clean water from Main Water Plant used to water-wash area.  Additional amount from snowmelt.</t>
  </si>
  <si>
    <t xml:space="preserve">Leak originated below grade from the Fee 11 flowline at the header for Collection Station 28.  Spill area was measured with measuring tape and wheel by the Field Specialist.  Upon discovery, the flowline was shut-in and standing fluid was removed by Vac-truck.  Leak originated from 3" fiberglass flange failure. </t>
  </si>
  <si>
    <t>Flange will be replaced with new heavy duty flange.</t>
  </si>
  <si>
    <t>A lease operator was conducting pressure testing on the B26 produced water dumpline.  The lease operator noted a failed pressure test on the dumpline and located the spill location using a FLIR camera on February 18th, 2020.  The dumpline was taken out of service and environmental assessment and investigation are being conducted.  This dumpline line was last pressure tested on January 15, 2020.</t>
  </si>
  <si>
    <t>Caerus was conducting pressure testing on the B26 well pad and identified a dumpline which failed pressure test.  Caerus is in the process of excavating the dumpline to determine the exact point of failure.</t>
  </si>
  <si>
    <t>The dumpline which failed was threaded pipe with buried collars.  Caerus is in the process of replacing the dumpline with a larger diameter welded pipe to ensure greater wall thickness to prevent further incidents.  Caerus is in the process of testing products which will reduce or remove the potential for internal corrosion of the dumpline.</t>
  </si>
  <si>
    <t>Internal corrosion caused a produced water dumpline on the North Platte 24-21-23HNC separator to release an estimated 40 bbls of produced water. Utility locates have been called in and remediation efforts will take place as soon as they clear. The line will be replaced and pressure tested prior to being returned to service. Confirmation soil samples will be collected and submitted for laboratory analysis. Analytical results will be included in a subsequent eForm 19.</t>
  </si>
  <si>
    <t>05/14/2020</t>
  </si>
  <si>
    <t xml:space="preserve">Internal corrosion caused a produced water dumpline on the North Platte 24-21-23HNC separator to release an estimated 40 bbls of produced water. </t>
  </si>
  <si>
    <t>Chemical treatment is utilized to reduce internal corrosion.</t>
  </si>
  <si>
    <t>02/22/2020</t>
  </si>
  <si>
    <t>We had a spill that was found on 2/22/2020 near the Dry Canyon area (gathering line ID#427440) between the DUCKWORTH 22-26 and the CELICA 32-26 locations.  The was leak found in the field and ran 113 feet through the field when it was found. At this time it appears to be a break in the gathering line. Aproximately 3 bbl. of produced water was spilled, but No State Waters were involved. Field foreman and Lease Operator isolated the leak immediately, plans for repairs and investigation are in progress.</t>
  </si>
  <si>
    <t>02/25/2020</t>
  </si>
  <si>
    <t>Water gathering line became frozen during cold weather and cracked. Gathering line at break was not burried deep enough to prevent freezing.</t>
  </si>
  <si>
    <t>Line was repaired. Make sure to bury future lines deeper to prevent freezing and breakage.</t>
  </si>
  <si>
    <t>02/26/2020</t>
  </si>
  <si>
    <t>A riser on the RMI Oil-SA-CPF System released oil to the ground surface. BCEOC is reviewing production records to determine an approximate release volume. Vacuum trucks are currently on location recovering the standing oil. The riser will be repaired and pressure tested prior to being returned to service. The impacted soil will be removed and confirmation soil samples will be submitted for laboratory analysis. Analytical results will be included in a supplemental eForm 19.</t>
  </si>
  <si>
    <t>07/27/2020</t>
  </si>
  <si>
    <t>Internal corrosion caused a fitting on a gathering line riser to release approximately 200 bbls of oil to the ground.</t>
  </si>
  <si>
    <t>Chemical treatment is utilizied to reduce corrosion. Daily inspections are used to catch any issues as soon as possible.</t>
  </si>
  <si>
    <t>We had a spill occured on the location of the Roybal 13-9 (API#05-071-06228). Lease operator found the water gathering line on location leaking and isolated the spill immediately. The spill surfaced on the NE corner of location, traveled NW following the vehicle tracking on location at a path of 1' wide, turning SW and stopping at a point 75' from the origin remaining on location. Approximately 1.5 bbl of produced water was spilled. No state waters were involved. Investigation and plans for repairs are in progress.</t>
  </si>
  <si>
    <t xml:space="preserve">Joint was connected using elctrofuse collar.  Collar wasnt fused and installed correctly causing joint and fuse to break. </t>
  </si>
  <si>
    <t>Make sure that person installing collar uses proper installation and fusing to insure</t>
  </si>
  <si>
    <t>On 2/26/2020 a Wexpro Operator observed saturated soil near the production separator at the Hiawatha Deep 3 wellsite in Moffat County, Colorado.  A test hole was hand-dug and the separator dump line was determined to be the source of the leak.  A small quantity of impacted soil was apparent, and the spill volume was estimated to be 5 gallons.  On 2/28/2020 the dump line was excavated following utility clearance.  Approximately 15 cubic yards of impacted soil was removed, revealing the spill was larger than previously known.  Based on this volume of soil, the release is estimated at 1-2 bbls.  Excavated soils have been placed on a liner and will be disposed of as RCRA exempt E&amp;P waste.  Initial soil samples will be taken in the open trench to investigate and ensure impacted soils have been removed.</t>
  </si>
  <si>
    <t xml:space="preserve">The dump line has two points of failure. One pinhole near the elbow which appears to be corrosion related and once crack approximately 3 feet from the elbow. This crack bulges outward and may be related to a pressure event.  Black soil was encountered to 8 feet below grade (ft-bg) near the production unit, and has been the focus of this excavation.  This material is not saturated, has no hydrocarbon odor, and no elevated PID readings were observed when field screening the soil.  Spill remediation is being addressed and filed under a Form 27.  </t>
  </si>
  <si>
    <t>03/03/2020</t>
  </si>
  <si>
    <t>Third party contractor found the water gathering line on location to be broken &amp; leaking, lease operator in the area isolated the spill immediately. At this time, approximately 3.3 bbl of produced water was spilled. No state waters were involved. Further investigation of the break and plans for repairs are in progress.</t>
  </si>
  <si>
    <t>Well was shut down for repairs, when restarting well, standing water in pipe had frozen causing 2" poly pipe causing pressure to build and line to burst.</t>
  </si>
  <si>
    <t>When well is shut down for repairs, verify there are no restrictions or freezing in pipe before sending gathering water through line.</t>
  </si>
  <si>
    <t>KPK discovered the flowline failure on 03/04/2020. Pooled fluids were observed ~800 ft. SE of the Burkhardt Seltzer #1 well (API # 05-123-08864). Upon discovery of the flowline release, KPK immediately shut-in the line. Excavation work to remove impacted soil and expose location of the flowline failure is scheduled to began on 03/05/2020, once excavation equipment can be mobilized to location.</t>
  </si>
  <si>
    <t xml:space="preserve">Flowline failed causing a release of commingled hydrocarbon fluid. Flowline release was discovered by the pooled fluids at ground surface. Section of flowline associated with release is a 4" carbon steel line. Flowline failed most likely due to corrosion. </t>
  </si>
  <si>
    <t>Damaged section of flowline will be removed. 3" poly line will be stung through the exisiting 4" carbon steel line to prevent future failures along the same section of flowline. Flowline will be pressure tested before being placed back into service.</t>
  </si>
  <si>
    <t>03/09/2020</t>
  </si>
  <si>
    <t>03/07/2020</t>
  </si>
  <si>
    <t>During morning Signet Well Reviews, a Route Pumper noticed a drop in pressure at the K22 596.  The Pumper prioritized this location as an immediate site visit.  Upon arriving on location, the Pumper initiated the Flowline Pressure Testing Procedure.  It was clearly evident in the rate of pressure loss there is a failure somewhere along the flowline from well 13D-22, on the K22 596.  He noted there were no visible signs of surface impacts from the release.  The well is currently shut-in.  The Pumper will contact a Roustabout Crew to initiate Ground Disturbance procedures.</t>
  </si>
  <si>
    <t>The spill was on the flowline between the well and meter unit.  The spill was due to internal corrosion inside the flowline.</t>
  </si>
  <si>
    <t>Caerus replaced the failed section of flowline.  Caerus will increase the amount of corrosion inhibitor used on this well to prevent the reoccurrence of this incident.</t>
  </si>
  <si>
    <t>Model T 12-29, third party contractor reported water leak on the pipeline along the ROW yesterday 3/9/20. Lease Operator responded to the call &amp; found the gathering line had broken &amp; disengaged affected locations and stopped leak. At this time, approximately 8 bbl of produced water was spilled. No state waters were involved. Further investigation of the break and plans for repairs are in progress.</t>
  </si>
  <si>
    <t>Cold fuse on line broke due to a bad fusing when installed.</t>
  </si>
  <si>
    <t>Line was refused and put back into use. To prevent future breakage on lines, make sure that all lines are fused properly when installing and verify installation and fusing.</t>
  </si>
  <si>
    <t>03/13/2020</t>
  </si>
  <si>
    <t>A leak was detected along the Facility #4AW consolidated flowline on 3/13/20. Flowline was shut-in upon discovery to stop any further release of fluids. There were no pooled fluids at surface to recover at time of discovery, only surface staining.</t>
  </si>
  <si>
    <t>10" carbon steel flowline failed due to external corrosion. Estimated point of failure was at the 12 o'clock position.</t>
  </si>
  <si>
    <t>25 feet of existing flowline was removed and replaced with 4 inch poly pipe. Flowline pressure tested to confirm repairs on March 18, 2020.</t>
  </si>
  <si>
    <t>03/18/2020</t>
  </si>
  <si>
    <t>On March 18, 2020 at approximately 4:00 p.m. MST, DCP personnel discovered a condensate leak at the corner of County Road 14 and County Road 71 in Weld County within a 36-inch vertical manway culvert for a DCP owned gas gathering pipeline valve. The pipeline near a valve at the bottom of the culvert was observed to be leaking condensate material. Upon discovery the pipeline was immediately shut-in and blown down. A vacuum truck was dispatched to the location on March 19, 2020 and recovered between one and five barrels of liquid from within the culvert. Excavation and removal of the culvert is scheduled for the week of March 23rd to investigate the leak and repair the pipeline. More information will be provided in the 10-day Form 19 Supplemental Report.</t>
  </si>
  <si>
    <t xml:space="preserve">On 3/18/20, DCP personnel discovered a condensate leak at the corner of County Road 14 and County Road 71 in Weld County within a 36-inch vertical manway culvert for a DCP owned gas gathering pipeline valve. The pipeline near a valve at the bottom of the culvert was observed to be leaking condensate material. Upon discovery the pipeline was immediately shut-in and blown down. A vacuum truck was dispatched to the location on March 19, 2020 and recovered between one and five barrels of liquid from within the culvert. DCP personnel have not determined a root cause of the release, however, the line was repaired and put back into service and preventative measures will be addressed to ensure the incident is not re-occurring. DCP initiated soil clean-up activities on March 19, 24 and 25, 2020. </t>
  </si>
  <si>
    <t xml:space="preserve">Piping sections and valves associated with the leak were replaced with new components and the pipeline was returned to service. Preventative measures will be addressed to ensure the incident is not re-occurring.   </t>
  </si>
  <si>
    <t>03/16/2020</t>
  </si>
  <si>
    <t>4:00pm  16 Mar 20 we discovered a leak coming from the Janet pad dualpac. I had the well shut in and isolated the leak. Within 20 min had a Vac truck pull all standing fluid inside and outside the building. Total amount of fluid we determined was around 8bbls with 5 being contained within the building’s sump and 3 spilling out of the building on the surrounding ground. Continuing excavation of all contaiminated soil. When Cleanup is complete I have instructed Absaroka Energy and Environmental Solutions, LLC. To conduct soil samples.</t>
  </si>
  <si>
    <t xml:space="preserve">Corrosion on a flowline caused a pinhole. </t>
  </si>
  <si>
    <t xml:space="preserve">Replaced the failed sch40 flowline with a sch80. Will conduct a routine ultrasound of flowlines to determine if a failure will occur. </t>
  </si>
  <si>
    <t>03/23/2020</t>
  </si>
  <si>
    <t>Following notification of pressure fluctuations, operational personnel were dispatched to inspect pipeline ROW. During this inspection operational personnel discovered surface disturbances consistent with a product release. Operations personnel immeadiately isolated the line segment  and initiated a controlled blowdown of this pipeline segment. Following further site investigation it was confirmed that the surface disturbance was related to a pipeline leak. Surface controls were installed to prevent migration beyond the disturbed area and mitigate surface impacts. Environmental personnel have been dispatched to further deliniate potential affected area and assist with deliniation as remedaition and repair activities commence.</t>
  </si>
  <si>
    <t xml:space="preserve">Final Root Cause consistent with internal corrosion at a low spot in the 6" line at the 6 o'clock position. </t>
  </si>
  <si>
    <t>Additional internal corrosion prevention measures are in the process of being implemented.</t>
  </si>
  <si>
    <t>03/30/2020</t>
  </si>
  <si>
    <t>At approx. 2:00 pm on 3/30/2020 during pumping operations, operator noticed a mist coming from the pipeline right of way near the Long Ridge J15. Operator called it in and began shuting in wells, isolating and blowing down the line. This is a 3 phase line so there is produced water mixed with condinsate. The mist melted the snow in a 5'X15' area estamated to be less than 5bbl. Clean up will begin as soon as we can clear the roads of snow and safely get equiptment and crews on site.</t>
  </si>
  <si>
    <t>03/31/2020</t>
  </si>
  <si>
    <t>Pin hole leak due to internal corosion</t>
  </si>
  <si>
    <t xml:space="preserve">Cut out a 400ft section of 10'' pipe and replaced with 3'' added a new ground bed for cathodic protection upgrade. </t>
  </si>
  <si>
    <t>03/11/2020</t>
  </si>
  <si>
    <t>KPK was notified by Occidental Petroleum about the Cosslett #3 flowline release. Upon notification of the release, KPK immediately shut-in the flowline. Excavation equipment was brought in to remove surface staining only. Additional excavation could not be performed due to co-located flowlines in the area. A hydrovac unit will be needed to continue excavation activities.  No pooled liquids were present upon arrival at the location of the release. Based on the observation of minimal surface staining, it is estimated that the release was less than 1 bbl of fluid. Spill/Release notification is being submitted based on the Corrective Action requirement of Field Inspection Report (Doc #697600854).</t>
  </si>
  <si>
    <t>Area will be hydrovac'd to access damaged section of flowline and further investigate root cause of of the flowline failure. Flowline failure occurred due to ground settling as a result of recent installation of flowline by separate operator.</t>
  </si>
  <si>
    <t>Damaged section of flowline will be repaired and flowline will be pressure tested before being brought back into service.</t>
  </si>
  <si>
    <t>ENR employee/Lease Operator reported water leak on a segment of gathering line on the Screamin Eagle 14-9 well location. Lease Operator found a broken valve on the gathering line which split causing a 3.5 barrel spill. The spill was isolated immediately upon discovery, repairs to the faulty valve were conducted as soon as isolation measure were in place. The spill traveled east on location approximately 57 feet where it pooled and ended. At this time, approximately 3.5 barrels of produced water spilled out onto the well pad. No state waters were Impacted by the release, further investigation of the valve failure is in progress.</t>
  </si>
  <si>
    <t>04/08/2020</t>
  </si>
  <si>
    <t>2 inch valve on water gathering line froze and split, causing spill</t>
  </si>
  <si>
    <t xml:space="preserve">new 2 inch frost free valve was utilized in repairs to gathing system </t>
  </si>
  <si>
    <t>Produced water released from a gathering system.  Release point located in grazing pasture.  Water released flowed accross pasture and potentailly contacted agricultural wetland.  Gathering system was isolated.  Area fenced off to mitigate cattle access.  No recovered water.</t>
  </si>
  <si>
    <t>04/14/2020</t>
  </si>
  <si>
    <t>Approximately 50 bbls of produced water was released</t>
  </si>
  <si>
    <t>04/13/2020</t>
  </si>
  <si>
    <t>flow line failed pressure test beening investigated.</t>
  </si>
  <si>
    <t xml:space="preserve">The failed portion of flowline was between the wellhead for the N. Parachute MF 10B E09 696 well and the associated meter skid.  After inspecting the flowline, it was determined that the failure was due to external corrosion.  </t>
  </si>
  <si>
    <t>The failed portion of flowline was replaced with brand new pipe.</t>
  </si>
  <si>
    <t>04/12/2020</t>
  </si>
  <si>
    <t>The release was discovered by a third party and reported to BP.  The release was stopped by isolating water transfer system.  No water was recovered from the release area.     Spill volume confirmed on 4/13/2020</t>
  </si>
  <si>
    <t xml:space="preserve">The RCFA determined that a poly pipe section of the McCarville water line failed at a weld close a flange where the poly pipe converted to steel. </t>
  </si>
  <si>
    <t>This poly pipe section of pipe was replaced and flanges where were coated and taped.</t>
  </si>
  <si>
    <t>A landowner reported water seeping near a water transfer line ROW.  BP responded, shutting in the line and performing a site assessment and investigation.  Water samples were collected on 4/13 with results received late afternoon on 4/14, confirming the water is likely produced water. No water was recovered.  No water ways were impacted.</t>
  </si>
  <si>
    <t xml:space="preserve">Approx. 52 bbls of produced water released from a water transfer line. </t>
  </si>
  <si>
    <t xml:space="preserve">The leak was caused by localized stress, applied at the steel flange, to the fiberglass produced water pipeline.  </t>
  </si>
  <si>
    <t xml:space="preserve">The identified section of pipeline will either be replaced or abandonded following Rule 1100. </t>
  </si>
  <si>
    <t>04/16/2020</t>
  </si>
  <si>
    <t>During normal production operations at the LD07-01 Facility, Noble Energy experienced an unintentional release due to failure of a 4" aluminum pipe fitting located on temporary water tank manifold that corroded and broke.  This release resulted in approximately 503 bbls of produced water into the secondary containment. This leak was stopped by installing a bull plug in the header and locking out this particular frac tank.  Tidal Logistics was contacted, and they immediately dispatched trucks to the scene.   The clean-up recovered 503 BBLS of produced water.</t>
  </si>
  <si>
    <t>Temporary water tanks are in the process of being bottomed out and removed from location and switching to permanent produced water production tanks on location.</t>
  </si>
  <si>
    <t>While onsite conducting normal operations the operator identified a 3 psi drop in static pressure on the M01 water line. At the point the operator evacuated all fluids from the pipeline and pressurize the pipeline with gas to conduct a pressure test. The pressure test failed, the operator was then able to identify the point of release area with his gas monitor. Fluid transfer operations had not occurred since the previous week. The pipeline will be excavated the following week to identify if impacts are present at that time pipeline inspection and repair will be conducted.</t>
  </si>
  <si>
    <t xml:space="preserve">The operator identified a pressure drop in the static pressure in the pipeline while not in use. The pipeline was evacuated and pressure tested the fail point was identified and repair. The failure was caused by internal corrosion. Due to the pipeline not being in use at the time of failure and based on analytical results the release appears to be small in volume. The soils that were excavated are compliant with 910-1 and Caerus request backfilling with the excavated material. </t>
  </si>
  <si>
    <t xml:space="preserve">The pipeline has been repaired and pressure tested Caerus is evaluating the future use of this pipeline, it is currently not in operation. </t>
  </si>
  <si>
    <t>04/17/2020</t>
  </si>
  <si>
    <t>Approximately 10 AM on April 17, 2020 a leak was visually observed on an off-location flowline flowing between a wellpad and a central production facility.  The leak occured where a flowline from a well pad tied into a header flowing to the battery.  Upon discovery all the wells flowing into the line were shut in and HPOC employees responded with HPOCs spill trailer.  Socks and other materials were used to limit migration of the oil to the immediate area of the release until a vaccuum truck could respond.  Emergency utility locates were called in and excavation of the line, repair of the line and removal of impacted soils is pending utility clearance and the availability of equipment and crews.</t>
  </si>
  <si>
    <t>Approximately 10 AM on April 17, 2020 a leak was visually observed on an off-location flowline flowing between a wellpad and a central production facility.  The leak occured where a flowline from a well pad tied into a header flowing to the battery.  Upon discovery all the wells flowing into the line were shut in and HPOC employees responded with HPOCs spill trailer.  Socks and other materials were used to limit migration of the oil to the immediate area of the release until a vaccuum truck could respond.  Emergency utility locates were called in and excavation of the line, repair of the line and removal of impacted soils is pending utility clearance and the availability of equipment and crews. Investigation indicated that internal corrosion of the line at the 6 o'clock position at a weld caused the leak.  Additional corrosion was observed at the 6 o'clock position throughout the segment of flowline removed from the excavation.  Root cause is an inadequate corrosion protection program during the initial period of operation of the facility.  HPR believes that its current program is adequate, however the current program will not address long-term corrosion that initiated several years ago.</t>
  </si>
  <si>
    <t>HPR is replacing all off-location steel flowlines at this facility with composite pipe.  We will continue our corrosion prevention program and integrity testing procedures, including annual pressure testing of all off-location flowlines.</t>
  </si>
  <si>
    <t>04/18/2020</t>
  </si>
  <si>
    <t>A fitting on an aboveground flowline pipe rack allowed approximately 1.5 bbls of oil to be released to the ground outside of containment. Roustabouts were dispatched to remove the impacted soil. Confirmation soil samples will be collected and submitted for laboratory analysis. Analytical results will be included in a supplemental eForm 19.</t>
  </si>
  <si>
    <t>A loose fitting on an aboveground pipe rack allowed approximately 1 bbl of oil to be released to the ground outside of containment.</t>
  </si>
  <si>
    <t>BCEOC personnel are coached on conducting preventative maintenance to reduce the risk of releases related to loose fittings.</t>
  </si>
  <si>
    <t>04/20/2020</t>
  </si>
  <si>
    <t>Approximately 10 AM on April 20, 2020 a lease operator noticed a leaking aboveground water dump line between a 3-phase separator and the produced water tanks.  Upon discovery the separator was shut in and cleanup operations began.  A vacuum truck removed free liquids from the surface and impacted soils will be excavated and taken off-site for disposal.  Review of SCADA records indicate that the leak began at approximately 2:45 AM on the morning of the 20th.  It is estimated that 21 bbls were released based on SCADA records and normal water production from that particular separator.  Confirmation samples will be collected after the removal of the impacted soils.</t>
  </si>
  <si>
    <t>Produced water release caused by the failure of a produced water dump line due to internal corrosion.</t>
  </si>
  <si>
    <t>HPR is implementing a program of systematically replacing at risk portions of  steel produced water dump lines with stainless steel piping.</t>
  </si>
  <si>
    <t>Staff discovered a small amout of bubbles in a low-lying area of the pipeline right-of-way. They immediately isolated the already-shut in section of line to determine the exact location of the leak. Due to the line being shut it, there was very minimal stale gas in it, along with condensation naturally formed in the line, which settled in low-lying areas of the pipe. When all the gas was removed from the line, this water came out as well. SG is not entirely sure this is a reportable event due to minimal impacts from this pinhole leak. SG has called 811 and is excavating the line to patch the leak. Any impacted soil will be stored on a bermed and lined containment. Soil samples will be grabbed to determine quality of soil. SG does not intend to use this line in the near future, however it will be pressure tested per Rule 1104 prior to operation.</t>
  </si>
  <si>
    <t>05/29/2020</t>
  </si>
  <si>
    <t>Stagnant water in the NG line, very little, only in low-lying areas</t>
  </si>
  <si>
    <t xml:space="preserve">Root cause analysis showed the small pinhole resulted likely from internal corrosion, specifically in this low-lying area. </t>
  </si>
  <si>
    <t>The problem was discovered via AVO inspections, these inspections will continue to occur. SG will also continue to monitor pressures in the pipelines.</t>
  </si>
  <si>
    <t>04/25/2020</t>
  </si>
  <si>
    <t>On April 25, 2020, a release occurred from a flowline at the Razor 25B. Approximately 200 bbl of produced water was released. The cause of the release is currently under investigation. The line was immediately isolated, and a crew was dispatched to recover free liquids.</t>
  </si>
  <si>
    <t xml:space="preserve">Approximately 200 bbl of produced water was released due to a piping failure. The point of failure was a fiberglass flange, where the piping separated from flange. 
Fiberglass flange defective. </t>
  </si>
  <si>
    <t>This section of line was isolated. Planning to repair and pressure test prior to be put back into service. Based upon the inspection results from the failure analysis of the pipe, additional corrective actions may be put in place. 
The flange was was replaced, inspected, and pressure tested to ensure proper operation.</t>
  </si>
  <si>
    <t>05/01/2020</t>
  </si>
  <si>
    <t>04/30/2020</t>
  </si>
  <si>
    <t>Noble Energy discovered an unintentional release due to failure of the Kodak 35-22 flow line.  Well and battery have been shut in.</t>
  </si>
  <si>
    <t xml:space="preserve">Noble Energy discovered an unintentional release due to failure of the Kodak 35-22 flow line.  Section of flow line that failed is inside a sleeve that runs under an irrigation ditch that is no longer in use. Well and battery have been shut in. </t>
  </si>
  <si>
    <t xml:space="preserve">Facility and wells are scheduled to be decommissioned. </t>
  </si>
  <si>
    <t>05/04/2020</t>
  </si>
  <si>
    <t>During a routine inspection of the location, the pumper discovered what appeared to be a wet spot on surface of pad.  Upon further investigation, production personnel determined that a produced water line leaked which resulted in the release of between 5 bbls of produced water and an estimated 2 bbls of condensate.  Total volume of release is estimated to be approximately 7 bbls of fluid.  The root cause of the leak is equipment failure due to corrosion on the water line.  No fluids could be recovered.  The wells were temporarily shut in and the defective line was bypassed.  Flexsteel pipe was used to replace the corroded water line.  Contaminated soils have been excavated and taken to an off-site, approved commercial disposal facility.  Soil samples from the bottom of the excavation have been collected and sent to an approved laboratory for analysis to determine if COGCC 910-1 cleanup standards have been met.</t>
  </si>
  <si>
    <t>~ 7 bbls (estimated 2 bbls condensate &amp; 5 bbls produced water)</t>
  </si>
  <si>
    <t>The leak was determined to be from corrosion on the bottom portion of the dump water line at approximately 4 feet below the ground surface.  The dump line that leaked was 2-inch schedule 40 welded pipe.  As requested by Richard Murray, the most recent pressure tests for the line that leaked are included as an attachment to this Supplemental report.</t>
  </si>
  <si>
    <t xml:space="preserve">Continue routine inspections and maintenance on equipment as necessary.  The defective line was abandonned in place and was replaced with 2-inch flexpipe and stainless steel risers.  The new line was successfully pressure tested for 4 hours and witnessed by Richard Murray (COGCC Western Area Integrity Inspector).  </t>
  </si>
  <si>
    <t>During pipeline excavation, water transfer line was struck with excavator bucket.  Polyethylene pipe was not able to be accurately located.  Water line was immediately isolated and not active at the time.  Water truck and vac truck used to recover approximately 50 bbls of released water comingled with subsurface water.</t>
  </si>
  <si>
    <t>Approx 46 bbls of produced water released.</t>
  </si>
  <si>
    <t>KTM OPERATING LLC</t>
  </si>
  <si>
    <t>The release was first noticed during daily gauging. Cole isolated the line after shutting down the well. He then sucked up all the liquid and repaired the leak. Pressure tested the well. THen started to removal of the stained soil.</t>
  </si>
  <si>
    <t>Back pressure valve failed on heater treater, oil released onto surface</t>
  </si>
  <si>
    <t>Replaced the back pressure valve so this will not occur again.</t>
  </si>
  <si>
    <t>During the purging activities of a pipeline abandonment, approximately 15 bbls of produced water overflowed the secondary containment catchment and flowed into the opened pipeline excavation.  The water was recovered with a water truck and a hydro-vac was used to remove potentially impacted soil at the base of the excavation. There was no impact to surface water to groundwater.</t>
  </si>
  <si>
    <t>Approx 15 bbls produced water released and quickly (w/in 1 hr) recovered</t>
  </si>
  <si>
    <t xml:space="preserve">Produced water being purged from pipeline, during abandonment, overflowed catchment basin and flowed into excavation.  Vac truck connection to hose was not attached to catchment basin and disconnected, resulting in overflow. </t>
  </si>
  <si>
    <t xml:space="preserve">Management of contract company was notified of incident and the job was shut down to further evaluate.  Procedures were reviewed and job resumed. </t>
  </si>
  <si>
    <t>05/20/2020</t>
  </si>
  <si>
    <t>05/19/2020</t>
  </si>
  <si>
    <t>Internal corrosion caused a fitting on a separator's produced water dumpline to release approximately 18 bbls of produced water outside of containment. The release was fully contained to the platted pad surface. The fitting was replaced and remediation is currently underway.  Confirmation soil samples will be collected and submitted for laboratory analysis. Analytical results will be included in a subsequent eForm 19.</t>
  </si>
  <si>
    <t>Internal corrosion caused a fitting on a separator's produced water dumpline to release approximately 18 bbls of produced water</t>
  </si>
  <si>
    <t>Chemical treatment and daily equipment checks are used to reduce the risk and severity of corrosion releated releases</t>
  </si>
  <si>
    <t>Internal corrosion caused a fitting on the State Pronghorn V-29-30XRLNB separator to release approximately 1.5 bbls of oil to the plated pad surface. The fitting was replaced and remediation is currently underway. Confirmation soil samples will be collected and submitted for laboratory analysis. Analytical results will be included in a subsequent eForm 19.</t>
  </si>
  <si>
    <t>Internal corrosion caused a fitting on a separator's oil dump to release approximately 1.5 bbls of oil to the ground outside of containment</t>
  </si>
  <si>
    <t>Chemical treatment is utilized to reduce the effects of corrosion on steel dumplines. Daily equipment checks are also used to catch releases as soon as possible</t>
  </si>
  <si>
    <t>During the annual pressure testing of the sales line (between separator and third-party pipeline meter skid), it was observed that the flowline would not hold pressure.  Flow through the line and the one well located on the pad was ceased and the line was depressurized.  No fluids were observed on the pad surface.  The line will be daylighted and inspected for failure points.</t>
  </si>
  <si>
    <t xml:space="preserve">Please see attached document which was provided by a third party vendor.  </t>
  </si>
  <si>
    <t xml:space="preserve">The extra piping thought to be a contributing factor to the ultimate failure via internal corrosion was removed and replaced with new pipe.  Lease operators responsible for this location will continue to monitor the location and conduct routine pressure tests.  Please see attached document which was provided by a third party vendor for more information.  </t>
  </si>
  <si>
    <t>During  production operations lease operator noticed that produced water volume for the day was 30bbls short of normal produced water daily totals. Lease operator conducted pressure test which indicated a leak had developed in the produced water dumpline under tank battery liner. Facility was shut in.</t>
  </si>
  <si>
    <t>During  production operations lease operator noticed that produced water volume for the day was 30bbls short of normal produced water daily totals. Lease operator conducted pressure test which indicated a leak had developed in the produced water dumpline under tank battery liner.</t>
  </si>
  <si>
    <t>Failed produced water dumpline will be taken out of service and produced water dumps lines at each separator will be co-mingled into the oil dump lines. Prior to facility start up all lines will be pressure tested for integrity.</t>
  </si>
  <si>
    <t>05/22/2020</t>
  </si>
  <si>
    <t>The first indication of a suspected release was detected on May 3, 2020, during the flow lines annual pressure.  The pressure check indicated that the dump line from the separator to the storage tank did not hold the pressure. The two wells (Gail #1 and the Gail Smith1) were immediately shut-in.  The Operator commenced excavation activities to investigate the suspected leak in the Dump Line, on May 20, 2020.  A small hole was found in the dump line approximately mid-way between the separator and the tanks.  Impacted soils were excavated and disposed at Buffalo Ridge Landfill.  During these activities, a small corrosion area (no indication of oil) at the south side base of the oil storage tank and a small leak at the water tank flex conection (west side).  Both the oil and water tanks were moved by the morning of May 22, 2020.  Overexcavation of impacted soils and confirmation soil samples were collected.  Groundwater samples collected from pit.  Clayey soils limited spread of oil.</t>
  </si>
  <si>
    <t>05/24/2020</t>
  </si>
  <si>
    <t>Consolidated flowline failure occurred on May 24, 2020, releasing approximately 10 gallons of produced hydrocarbon fluid. Consolidated line and all associated wells that produced in to the line were shut in immediately. No pooling of liquids at surface were present to recover. Full extent of impact will need to be determined during excavation/hyrdo vac activties.</t>
  </si>
  <si>
    <t>At this time no information is known about the release other than the release occurred along an 6" carbon steel line. Assessment of the point of failure and the root cause of failure will not be known until excavation activities can uncover the flowline. KPK is waiting on permit approval from the Town of Frederick before excavation activities can begin.</t>
  </si>
  <si>
    <t xml:space="preserve">Assessment of the flowline failure will determine necessary measures to prevent problem from recurring. At a minimum, damaged section of flowline will be reported. If failure is due to corrosion which may be occurring along other sections of the flowline, KPK will upgrade the necessary length of flowline to high-density polyethylene pipe. A pressure test will be performed to confirm whichever repair action was completed. </t>
  </si>
  <si>
    <t>05/25/2020</t>
  </si>
  <si>
    <t>A produced water dumpline on the North Platte O-K-26HNB separator released a currently unknown volume of produced water to the subsurface. Remediation will begin following utility locates. The impacted soil will be removed and confirmation soil samples will be collected and submitted for laboratory analysis. Analytical results will be included in a subsequent F19. The release was not initially reported because it was believed to be minimal and inside a lined containment. However, upon further investigation the source of the release was determined to be coming from the subsurface. The release volume is estimated to be between 1-5 bbls.</t>
  </si>
  <si>
    <t xml:space="preserve">Internal corrosion on a separator's produced water dump line released approximately 30 bbls of produced water to the subsurface. </t>
  </si>
  <si>
    <t xml:space="preserve">Chemical treatment is utilized to reduce corrosion and annual flowline testing is used to verify the integrity of the lines </t>
  </si>
  <si>
    <t>05/28/2020</t>
  </si>
  <si>
    <t>A fitting on a production load line allowed approximately 25 bbls of produced water to be released inside the production tank containment. The release was completely contained. The produced water and impacted ballast material will be removed and disposed of at an approved disposal facility. The integrity of the liner will be confirmed prior to backfilling the ballast material.</t>
  </si>
  <si>
    <t>Internal corrosion caused a fitting on a production load line to release approximately 25 bbls of produced water inside the lined production tank containment.</t>
  </si>
  <si>
    <t xml:space="preserve">Chemical treatment is being utilized to reduce internal corrosion. </t>
  </si>
  <si>
    <t>A belowground dumpline released approximately 10 bbls of oil to the ground surface and a currently unknown volume to the subsurface. The cause of the release is under investigation. A roustabout crew is working to contain the release and remove the pooled product from the pad surface. Following utility locates the impacted soil will be removed and hauled to an approved disposal facility. Confirmation soil samples will be collected and submitted for laboratory analysis. Analytical results will be included in a subsequent F19.</t>
  </si>
  <si>
    <t>09/23/2020</t>
  </si>
  <si>
    <t xml:space="preserve">As requested in Field Inspection Report (Doc # 690101916)                                                                                                                                        1) Root cause of flowline failure(s) resulting in this release: The cause of the release was internal corrosion caused by carry over water from the separator with corrosive tendencies leading to bacterial growth forming beneath a paraffin film. 2) Measures taken to prevent a recurrence: BCEOC is working to remediate the separation issues from the production equipment as well as looking into the need to start a formal chemical program on this dumpline. 3) Written description of flowline repair/ replacement work completed (indicate location of failure point and wells serviced by flowline): The entire dumpline was removed and reinstalled with new steel piping. The failure occurred in the six o'clock position on a common line servicing all of the wells on the State Pronghorn 44-32 pad. (SPH 43-32-31MRLNB, SPH 44-32-31MRLNB, SPH X-32-31MRLNB, SPH X43-32-31MRLNC, SPH X44-32-31-MRLNC) 5) Integrity confirmation post repair; Pressure test flowline(s) prior to return to service: Pressure test graph and data is included in the attachment package.  The line was tested in an open trench hence the 4 hour test vs an 8 hour test.                                                                                                                                                                                                                       </t>
  </si>
  <si>
    <t xml:space="preserve">BCEOC is working to remediate the separation issues from the production equipment as well as looking into the need to start a formal chemical program on this dumpline. </t>
  </si>
  <si>
    <t>During normal production operations at the Noble Midstream Wells Ranch CGF they experienced unintentional release of 10 barrels of produced water  outside containment due to produced water recycle line that had ruptured . Leak was isolated and release cleanup under way.</t>
  </si>
  <si>
    <t>During normal production operations at the Noble Midstream Wells Ranch CGF they experienced unintentional release of 10 barrels of produced water outside containment due to above ground produced water recycle transfer hose that had ruptured.</t>
  </si>
  <si>
    <t>Produced water recycle transfer hose was taken out of service and removed. Will be replaced with hard line if needed in the future.</t>
  </si>
  <si>
    <t>06/02/2020</t>
  </si>
  <si>
    <t>operators were pressure testing the water line coming off the A16 496, which failed pressure test, they were able to find the approximate location it at lat 39.710402 -108.386259</t>
  </si>
  <si>
    <t>The water transfer line was pressure tested and 2 holes were discovered near the intersection of the A16 498 location. The line was excavated and samples were collected to determine impacts. The pipeline was inspected and corrosion was determined to be the cause of the release. Analytical data has indicated that impacts were limited to inorganic exceedances at the bottom of the excavation. The side walls and excavated stockpiled soils were compliant with COGCC table 910-1. The site exceeded table 910-1 for Arsenic but is within the background concentrations within the local area. Caerus is requesting No Further Action to close the spill under guidelines set forth under FAQ 31 for elevated Arsenic below background concentrations and FAQ 32 for inorganic exceedances which are below the three-foot vegetative root zone within the pipeline ROW.</t>
  </si>
  <si>
    <t>The water transfer line has been repaired and shut in, future use is being evaluate by Caerus.</t>
  </si>
  <si>
    <t>06/03/2020</t>
  </si>
  <si>
    <t>Approx 63 bbls of produced water released on pad and flowed to an adjacent irrigated field.  The water contacted a flood irrigation channel that was flowing at the time. Operations isolated point of the release and created small berms to contain the release where possible. No water was able to be recovered.</t>
  </si>
  <si>
    <t xml:space="preserve">Approximately 63 bbls of produced water released. </t>
  </si>
  <si>
    <t xml:space="preserve">Based on field observation, suspect internal corrosion, with pending laboratory analysis to confirm type of corosion failure mechanism. </t>
  </si>
  <si>
    <t xml:space="preserve">Piping was replaced and continuous pressure monitoring via SCADA type system returned to service. </t>
  </si>
  <si>
    <t>Internal corrosion on a separator produced water dumpline caused a currently unknown volume of produced water to be released to the subsurface. Following utility locates the impacted soil will be removed and hauled to a COGCC approved disposal facility. Confirmation soil samples will be collect and submitted for laboratory analysis. Analytical results will be included in a subsequent Form 19.</t>
  </si>
  <si>
    <t>Internal corrosion allowed a produced water dump line to release aproximately 20 bbls of produced water to the subsurface. The hole was less then 1/16 of an inch in diameter and located on an elbow fitting in the 12 o'clock position. The fitting was replaced and the line on either side was inspected prior to reinstallation. The line showed no sign of degredation.</t>
  </si>
  <si>
    <t>The compromised fitting was replaced. Bonanza Creek has implemented an upgraded chemical treatment program to reduce the effects of internal corrosion on steel flowlines.</t>
  </si>
  <si>
    <t>06/04/2020</t>
  </si>
  <si>
    <t>KPK was notified about the flowline release on 6/4/2020. Flowline release was a result of a trespassing and vandalism incident. Frederick Police Department was notified of the incident and a report has been filed (Case #20-04248). Trespasser opened production valves on a shut-in location, casing the associated flowline to over pressurize and fail. Minimal fluid was released due to the shut-in status of the well.</t>
  </si>
  <si>
    <t>Root cause of incident determined to be the result of an unauthorized person opening the production valves at the wellhead, causing the 3" high-density polyethylene flowline to over pressurize and fail. Flowline failed in the 12 o'clock position, causing disruption of soil and the roadway above the flowline.</t>
  </si>
  <si>
    <t>Damaged section of flowline was removed and replaced with new section of 3" high-density polyethylene pipe. New section of flowline was fused to exiting flowline and successfully pressure tested on 6/9/2020. Gate to access well has been locked to prevent future trespassing and the well, along with the other wells in the system, out of service locks and tags have been applied.</t>
  </si>
  <si>
    <t>Leak of Produced Water occurred on lateral right before trunk line next to Guiberson A 1.  Shut in injection lateral and notified clean up crew to recover the spill and then made all proper notifications to appropriate safety and supervision personel.</t>
  </si>
  <si>
    <t>Clean water from the Main Water Plant used to wash spill path</t>
  </si>
  <si>
    <t>A 10" Corvel Coated flowline failed due to internal corrosion.</t>
  </si>
  <si>
    <t>Line will be replaced by stainless steel piping.</t>
  </si>
  <si>
    <t>an 8" poly line from the A24 was spraying out water. it appears there was a scare in the poly line and when the line was pressured up and put into use it started spraying onto the right away. crew shut the line down, bermed the covert to stop an water leaving the right away ad  cutthe line and sucked out the produced water in the low spot.</t>
  </si>
  <si>
    <t>06/11/2020</t>
  </si>
  <si>
    <t>06/10/2020</t>
  </si>
  <si>
    <t>Grizzly Operating was performing annual flowline pressure tests on June 9th, 2020 at our Stranahan-66S92W location and determined that the dump lines were losing pressure during the tests.  On June 10th, 2020, we began excavating the lines to determine the cause of the pressure loss and encountered impacted soils.  Excavation and assessment activities are ongoing, but the released volume is currently being estimated at approximately 1-5 barrels of produced water. A third-party environmental consultant is on the location today and is field screening the soils and collecting confirmation samples, as necessary.</t>
  </si>
  <si>
    <t>The release of produced water was determined to have been caused by external corrosion of a welded fitting on a subsurface dump line. Historical pressure testing data for the flowlines is included in the attachments, as requested by the COGCC Flowline Integrity Inspector.</t>
  </si>
  <si>
    <t>The subsurface dump lines will be replaced with aboveground dump lines which will be heat traced and insulated.  The aboveground application will eliminate any further corrosion related issues.</t>
  </si>
  <si>
    <t>On 6/10/2020, around 4:00 pm, KPK was notified of a potential leak in front of 13892 WRC 22. Leak occurred while trying to pressure up newly acquired gas sales line to operational pressures.  Land owner made emergency call to report the leak. Xcel Energy responded by investigating their gas line which was also in the vicinity. There were no issues discovered with Xcel's line, indicating KPK's sales line was associated with the leak. Prior to Xcel digging and investigation their line, KPK had already depressurized the sales line. Release occurred on a gas sales line. It's unknown at this time if any hydrocarbon fluid was released. It's undetermined if soil or groundwater impacts were made as a result of the release.</t>
  </si>
  <si>
    <t>08/03/2020</t>
  </si>
  <si>
    <t>4" carbon steel line failed during integrity test. Failure point found to be same location as Spill ID 452142.</t>
  </si>
  <si>
    <t>4" carbon steel line will be stung with 1,500 feet of 3" high density polyurethane pipe. Line will be pressure tested to confirm repair work. Repair work has not been performed. Production line has remained shut-in since the failed integrity test.</t>
  </si>
  <si>
    <t>Lease operator discovered that produce water had surfaced during line test. After reviewing produced water volumes for previous days of production they calculated approximately 140bbls were unaccounted for. Facility is shut in and maintenance notified. Spill assessment scheduled.</t>
  </si>
  <si>
    <t>Lease operator discovered that produce water had surfaced during line test. Hole caused by internal corrosion was discovered in pipe sweep of produced water dumpline.</t>
  </si>
  <si>
    <t>Area in the vicinity of the pipe sweep that failed and where release surfaced was excavated via hydro-vac. Maintenance crew excavated pipe and removed approximately 30’ of pipe and replaced it with  2” schedule 160 pipe. Production operations pressure tested produced water dumpline after repairs. Test failed. Produced water lines will be taken out of service at sepatators and produced fluids will be co-mingled into oil dump lines.</t>
  </si>
  <si>
    <t>06/15/2020</t>
  </si>
  <si>
    <t>KPK was notified around 1:00 pm on 6/15/2020, by tenant farmer about a flowline release from the ROBERT G BURGE #2 well. Upon notification, KPK immediately shut-in well and investigated the release. A vac truck was brought in to remove any fluids that had pooled at the surface of the release location. Release occurred in close proximity to a active irrigation ditch (Brantner Ditch). Hydrocarbon fluid released from the flowline was leeching from the western ditch wall into the water. KPK has installed multiple sections of booms to try and contain any hydrocarbon fluid that is being released into the water.</t>
  </si>
  <si>
    <t>06/22/2020</t>
  </si>
  <si>
    <t>3" carbon steel line failed due to corrosion. It's known at this time if the corrosion was external or internal, or at what position the flowline failed. KPK will need to remove damaged section of flowline to review specific root cause of the flowline failure. Flowline is unable to be accessed until irrigation activities in the adjacent field are completed.</t>
  </si>
  <si>
    <t>Robert G Berge #2 flowline will be stung with 2" HDPE pipe to remove the potential of other sections of flowline from failing due to corrosion. Stung section of flowline will be pressure tested to confirm repair work before bringing the well back into service.</t>
  </si>
  <si>
    <t>06/18/2020</t>
  </si>
  <si>
    <t>While exposing an oil dumpline that was scheduled for replacement, a hole was discovered in an adjacent poly produced water dumpline that was installed in the same trench. The release volume is estimated to be less than 5 bbls of produced water. The impacted soil is being removed and hauled to a COGCC disposal facility. Confirmation soil samples will be collected and submitted for laboratory analysis. Analytical results will be included in a supplemental Form 19.</t>
  </si>
  <si>
    <t>The cause of the release was determined to be associated with a compromised swage fitting that was displaced during regular production operations. The line has since been replaced in its entirety with fused poly flowline. The line was pressure tested prior to being put back into service.</t>
  </si>
  <si>
    <t>The subsurface line was replaced with fused poly flowline. Future BCEOC flowline installs will not utilize subsurface steel to poly flowline transitions.</t>
  </si>
  <si>
    <t>06/20/2020</t>
  </si>
  <si>
    <t>KPK was notified of a flowline release at approximately 9:15 pm on 6/20/2020 by the surface owner. Entire flowline system was shut-in on 6/20/2020 in response to the notification. Release occurred in a corn field affecting at least one row of corn in the field. Additional investigation is needed to confirm the root cause of the flowline failure. Initial excavation and hydrovac’ing was preformed to remove any pooled liquids present at the time of response to the flowline release notification. Based on historical release information, release has occurred at the location of spill/release point 470915 &amp; REM project #15409.</t>
  </si>
  <si>
    <t>07/01/2020</t>
  </si>
  <si>
    <t>Previous repair work on 3-inch fiberglass flowline (Spill/Release Point ID 470915) failed causing a release of an unknown amount of hydrocarbon fluid. Failure occurred at the coupler that had been used to repair the flowline.</t>
  </si>
  <si>
    <t>Flowline system was shut-in upon notification of the release. Damaged section of flowline was removed and replaced with a new 3-foot section of fiberglass piping. Repaired section of flowline was pressure tested to confirm repairs.</t>
  </si>
  <si>
    <t>KPK discovered a flowline release on 6/22/2020. At the time of discovery, it was unknown who the responsible party was due to multiple flowlines located in the vicinity. Associated wells were shut-in and excavation work began on 6/23/2020 to uncover the location of the flowline failure.</t>
  </si>
  <si>
    <t>Flowline failure was discovered by KPK personnel. At the time of discovery all associated wells were shut in to prevent further release of fluids. Root cause of the failure has yet to be determined. Only surface impacts have been addressed by scraping anything at surface that was impacted by the release. Anything below ground surface has yet to be investigated. The consolidation line associated with the failure is 8" carbon steel pipe. Most likely the failure is a due to corrosion.</t>
  </si>
  <si>
    <t>Once the root cause of the flowline failure can be identified, approximately 1500' of 3" HDPE pipe will be stung through the consolidation line. Repaired line will be pressure tested before being brought back into operation.</t>
  </si>
  <si>
    <t>06/26/2020</t>
  </si>
  <si>
    <t>06/25/2020</t>
  </si>
  <si>
    <t>Water transfer pipeline release produced water to groundsurface, flowing into nearby irrigation canal.  Pipeline was was isolated and spill response team performed site assessment, including soil and water sampling, and removal of visible impacts along the flowpath. Total released volume will be determined once excavation of pipeline is complete.</t>
  </si>
  <si>
    <t>Based on release point size, BP estimates 100 bbls released, but will confirm once pipeline is excav</t>
  </si>
  <si>
    <t>Install</t>
  </si>
  <si>
    <t>Dumpline pressure testing failed, the pipeline has not been excavated to date and the volume of spill is currently undetermined. Once the pipeline is excavated a volume will be generated through calculation if possible and a point of release sample will be collected to assess potential impacts.</t>
  </si>
  <si>
    <t>The dumpline failure was due to internal corrosion of a threaded fitting.</t>
  </si>
  <si>
    <t>The section of threaded pipe was removed and replaced with coated steel pipe with welded fittings.</t>
  </si>
  <si>
    <t xml:space="preserve">The line failed at a underground threaded piece of pipe.  </t>
  </si>
  <si>
    <t xml:space="preserve">The line was replaced with a welded line made out of stainless steel.  </t>
  </si>
  <si>
    <t>06/29/2020</t>
  </si>
  <si>
    <t>During an inspection, a produced water release from a flowline was discovered on pad.  The water did flow off pad, approximately 2-3’ beyond the well pad fence.  The flowline was isolated and the site was assessed.  Soil samples were collected with results in ~10 business days.</t>
  </si>
  <si>
    <t>07/08/2020</t>
  </si>
  <si>
    <t>25 bbls produced water released and soaked in on site.</t>
  </si>
  <si>
    <t xml:space="preserve">The leak was caused by internal corrosion of a steel flow line. </t>
  </si>
  <si>
    <t>BPX will replace all lines on pad prior to returning the well to production</t>
  </si>
  <si>
    <t>06552</t>
  </si>
  <si>
    <t>Gauger checked on location and noticed a release from the flowline. He immedietly shut in the well and locked out line at both ends to stop release. Called roustabout to bring equipment to clean up. A company is bringing a roll off to dispose of contaiminated soil. Called Susan Sherman to notify of event. Kevin emailed Jason at COGCC to notify of release. Will contact landowner and Lincoln County. Estimated about 1bbl of crude released ad 4-5 of water.</t>
  </si>
  <si>
    <t xml:space="preserve">Electrolosis would be root casue after clean up. </t>
  </si>
  <si>
    <t>Repleased 20ft section of steel line, and installed poly pipe. After pipe was replaced, pressure tested line to 87lbs for 24hrs, help pressure. Installed grounding rod to help electrolosis.</t>
  </si>
  <si>
    <t>10/05/2020</t>
  </si>
  <si>
    <t xml:space="preserve">A flowling had malfunction. Gauger shut in the line from both ends to contain release. </t>
  </si>
  <si>
    <t>Gaugers dug out around old pipe and installed new poly pipe at the location.</t>
  </si>
  <si>
    <t>07/07/2020</t>
  </si>
  <si>
    <t>During pressure testing the water pipeline, an addition failure point was identified across from the B15 location.</t>
  </si>
  <si>
    <t>The water transfer line was pressure tested and a hole was discovered near the intersection of the B15 299 location. The line was excavated and samples were collected to determine impacts. The pipeline was inspected and corrosion was determined to be the cause of the release. Analytical data has indicated that impacts were limited to inorganic exceedances at the bottom of the excavation. The side walls and excavated stockpiled soils were compliant with COGCC table 910-1. The site exceeded table 910-1 for Arsenic but is within the background concentrations within the local area. Caerus is requesting No Further Action to close the spill under guidelines set forth under FAQ 31 for elevated Arsenic below background concentrations and FAQ 32 for inorganic exceedances which are below the three-foot vegetative root zone within the pipeline ROW.</t>
  </si>
  <si>
    <t xml:space="preserve">The water transfer line has been repaired and shut in, future use is being evaluate by Caerus. </t>
  </si>
  <si>
    <t>Upon entering the facility, TEP pumper discovered produced water running out of the pump building, across the access road to the facility, and pooling in a shallow depression approximately 30-ft south of the pump building.  The employee immediately cut power to the pump inside the building which killed the spill.  The cause of the spill was equipment failure.  Corrosion of a 1.5-inch carbon steel bushing on the Y-strainer before the discharge pump caused the bushing to fail and was the source of the leak.  All of the water flowed in a southerly direction out of the building and accumulated in a large shallow depression on the south side of the access road leading into the facility.  Due to the dry nature of the soils, none of the water could be recovered by the time a vac truck arrived.   None of the water came close to reaching the nearby Ryan Gulch (dry).  Production personnel will tap the strainer and replace the bushing with a stainless steel 2-inch bushing to prevent reoccurrence.</t>
  </si>
  <si>
    <t xml:space="preserve">The root cause of the incident is corrosion of 1.5 inch carbon steel bushing on the Y-strainer located immediate before the discharge pump located inside of the pump house.  Corrosion caused the bushing to fail which allowed produced water to be released from the base of the Y-strainer and associated piping leading to the pump.  </t>
  </si>
  <si>
    <t xml:space="preserve">A plate in the bottom of the Y-strainer has been tapped and enlarged to receive a larger (i.e., 2-inch) bushing.  The old bushing has been replaced with a new stainless steel bushing to prevent reoccurrence.  The system has been tested after repairs were made, and there is no sign of leakage around the new stainless steel bushing or other problems. </t>
  </si>
  <si>
    <t>07/09/2020</t>
  </si>
  <si>
    <t>A 5.66 bbl produced water spill to land from a buried 3 inch Corvel coated line just off of pad at MC Hagood A8.  5 bbls of fluids were recovered, line was immediately isolated upon discovery and all proper notifications were made.  Clean up continues and area is being water washed with fresh water from the main water plant.</t>
  </si>
  <si>
    <t>07/15/2020</t>
  </si>
  <si>
    <t>Clean water from the main water plant used to water wash spill path.</t>
  </si>
  <si>
    <t>A 5.66 bbl produced water spill to land from a buried 3 inch Corvel coated line just off of pad at MC Hagood A8.  5 bbls of fluids were recovered, line was immediately isolated upon discovery and all proper notifications were made.  Clean up continues and area is being water washed with fresh water from the main water plant.  Fialure was coaused by internal corosion of Corvel Coated 3 inch piping, 6 feet under ground.</t>
  </si>
  <si>
    <t>Corvel Coated pipe will be removed and replaced with Stainless Steel.</t>
  </si>
  <si>
    <t>On July 9, 2020, a release surfaced in a small area above the 16-75-148-8 gathering line. The volume of the release is unknown and assessment activities are ongoing. The assessment details and analytical results will be summarized in a supplemental report. The topographic Site Location Map showing the geographic setting of the release is provided as Figure 1.</t>
  </si>
  <si>
    <t>07/17/2020</t>
  </si>
  <si>
    <t xml:space="preserve">On July 9, 2020, a release surfaced in a small area above the 16-75-148-8 gathering line. Approximately 1 barrel of fluid was released. A stress crack was discovered in the gathering line, created from external mechanical damage. The cause of the damage is unknown.  </t>
  </si>
  <si>
    <t>The cause of the line damage is unknown. The damaged gathering line will be replaced.</t>
  </si>
  <si>
    <t>Water in Gathering Line</t>
  </si>
  <si>
    <t>While decommissioning the inactive 16-0000-5391-10 gathering line, a blowdown vent failed and water was released from the pipeline, filling a small excavation associated with the decommissioning. The line appears to have been filled with water for preservation purposes from an operator prior to Western Midstream acquiring the line. Approximately 175 barrels of water were recovered. The assessment details will be summarized in a supplemental report. The topographic Site Location Map showing the geographic setting of the release is provided as Figure 1.</t>
  </si>
  <si>
    <t>07/24/2020</t>
  </si>
  <si>
    <t xml:space="preserve">While decommissioning the inactive 16-0000-5391-10 gathering line, a blowdown vent failed and water was released from the pipeline, filling a small excavation associated with the decommissioning. The line appears to have been filled with water for preservation purposes from an operator prior to Western Midstream acquiring the line. </t>
  </si>
  <si>
    <t>The gathering line is being decommissioned.</t>
  </si>
  <si>
    <t>07/20/2020</t>
  </si>
  <si>
    <t>A lease operator reported that when he arrived on location he found a saturated area near the wellhead. The operator was able to isolate the line and shut in the production. He locked out the equipment and was able to secure the scene. A hydro vac will be dispatched to the location to remove any contaminated material.</t>
  </si>
  <si>
    <t>The spill was due to internal corrosion of the flowline.</t>
  </si>
  <si>
    <t>The flowline will be replaced with stainless steel flowline.</t>
  </si>
  <si>
    <t>ENR was conducting a storm water inspection of the location when a leak was discovered on the water gathering line servicing the Zamboni 43-7 well location. The Storm Water Inspector immediately isolated the gathering line and called the leak in. At this time it has been estimated 3.5 barrels of produced water spilled out onto the ground. No State Waters were impacted by the release. There is an ongoing investigation regarding the leak and equipment failure.</t>
  </si>
  <si>
    <t>2 inch water gathering line broke on fuse causing 3.5 barrel spill</t>
  </si>
  <si>
    <t>Replaced 2.5 foot section of pipe with 2 inch SDR 7, assured repair was properly fused, area was padded with proper padding material.</t>
  </si>
  <si>
    <t>DCP Operating was notified of a distressed area of vegetation at 2pm MST on 7/20/20. DCP personnel responded and upon arrival discovered a condensated leak at the NW corner of an access road approximateley 1/2 mile south of CR66 in Weld County and just north of the railroad. The release occured in a 3" condensate gathering pipeline &amp; observed to have a pinhole leak due to deterioration.  Upon discovery, DCP personnel immediately shut &amp; blew down the pipeline in order for repairs to be made. A vacuum truck &amp; equipment were dispatched to the release location the same day to expose the pipeline, remove the damaged section and replace the section of pipeline.  Once repaired &amp; during excavation &amp; removal activities, DCP utilized the vacuum truck to remove any fluids encountered during the excavation activities. Excavation of impacted material continued on 7/21/20 and samples were collected to confirm impacted material has been removed and will be presented to COGCC in a supplemental F19.</t>
  </si>
  <si>
    <t>DCP Operating was notified of a distressed area of vegetation at 2pm MST on 7/20/20. DCP personnel responded and upon arrival discovered a condensated leak at the NW corner of an access road approximateley 1/2 mile south of CR66 in Weld County and just north of the railroad. The release occured in a 3" condensate gathering pipeline &amp; observed to have a pinhole leak due to deterioration.  Upon discovery, DCP personnel immediately shut &amp; blew down the pipeline in order for repairs to be made. A vacuum truck &amp; equipment were dispatched to the release location the same day to expose the pipeline, remove the damaged section and replace the section of pipeline.  Once repaired &amp; during excavation &amp; removal activities, DCP utilized the vacuum truck to remove any fluids encountered during the excavation activities. Excavation of impacted material continued on 7/21 and 7/22, 2020 and samples were collected to confirm impacted material has been removed.</t>
  </si>
  <si>
    <t xml:space="preserve">Upon discovery, DCP personnel immediately shut &amp; blew down the pipeline in order for repairs to be made. A vacuum truck &amp; equipment were dispatched to the release location the same day to expose the pipeline, remove the damaged section and replace the section of pipeline.  Once repaired &amp; during excavation &amp; removal activities, DCP utilized the vacuum truck to remove any fluids encountered during the excavation activities. DCP will continue to improve the inspection and integrity of each line to assist in future mitigation activities and increase health and safety. Based on the initial groundwater results, further investigation at the site will required. The additional excavation soil investigation results and an Initial Form 27 Remediation Work Plan will be presented to the COGCC for apporval within 30 days.   </t>
  </si>
  <si>
    <t>07/25/2020</t>
  </si>
  <si>
    <t>On 7/25/2020, ~7:00 AM, Yellow Creek Plant Operator discovered fluid bubbling to the surface in the area of the compressor.  It was determined that the fluid is likely due to a failure in the scrubber pot discharge line.  The scrubber pots were immediately isolated to stop the ongoing release. Approximately 0.208 gallons produced water visible on the surface. Spill clean up/delineation in process.</t>
  </si>
  <si>
    <t>08/04/2020</t>
  </si>
  <si>
    <t>Spill volume ~10.8 Bbls, ~10.3bbls produced water and ~0.5bbls condensate</t>
  </si>
  <si>
    <t>On 7/25/2020, ~7:00 AM, Yellow Creek Plant Operator discovered fluid bubbling to the surface in the area of the compressor.  It was determined that the fluid was due to a failure in the scrubber pot discharge line (dump line).  The scrubber pots were immediately isolated to stop the ongoing release. Upon completion of the emergency One Call, excavation was commenced to identify the source.</t>
  </si>
  <si>
    <t>Damaged section of line will be removed and replaced with two (2) inch coated steel line</t>
  </si>
  <si>
    <t>Leak was discovered during well trending by Caerus personnel.  Further investigation is being completed to determine  cause and extent.  Spill is not visible from well pad surface.</t>
  </si>
  <si>
    <t>The incident occurred ue to external corrosion at hte flowline ninety degree turn.</t>
  </si>
  <si>
    <t>The flowline ninety degree turn was replaced with a more gradual ninety degree bend, properly coated and wrapped prior to installation.</t>
  </si>
  <si>
    <t>KPK was notified of the flowline release on 7/26/2020 at 6:35 pm about a flowline release in close proximity to KPK's Yoxall Farms Manifold. Associated well(s) were shut-in immediately upon notification.  Cause of flowline failure and extent of contamination has yet to be determined. There were no pooled fluids at the time of notification. Impacted soil at surface measures roughly 10' x 15'. No excavation work has been performed. Per COGCC Field Inspection (Doc #689501083) spill was discovered by 3rd party on 7/24/2020. Date of discovery has been entered to reflect 3rd party discovery date.</t>
  </si>
  <si>
    <t>3" fiberglass flowline failed releasing an unknown amount of hydrocarbon fluid. Cause and position of the flowline failure will be assessed when excavation activities uncover the point of failure.</t>
  </si>
  <si>
    <t>Damaged section of flowline will be cut and removed. Removed section of flowline will be replaced with new 3" fiberglass line. Flowline will be pressure tested to confirm repairs before production operations resume.</t>
  </si>
  <si>
    <t>Installation error</t>
  </si>
  <si>
    <t>KPK was notified at 7:27pm via emergency contact line that a release was observed near the Peltier #2 well (API #05-123-09060). KPK responded to the emergency call and immediately shut-in the to prevent any further release.  After the well was shut-in, area was inspected and a trace amount of produced water was found to have surfaced via the 1" vent line near the rotary. Local fire department had also responded to the release notification and left location once it was confirmed the release had been stopped.</t>
  </si>
  <si>
    <t>3" high density polyurethane (HDPE) flowline failed releasing an unknown amount of hydrocarbon fluid. Cause and position of the flowline failure will be assessed when excavation activities uncover the point of failure.</t>
  </si>
  <si>
    <t>Damaged section of flowline will be cut and removed. Removed section of flowline will be replaced with new 3" HDPE line. Flowline will be pressure tested to confirm repairs before production operations resume.</t>
  </si>
  <si>
    <t>07/30/2020</t>
  </si>
  <si>
    <t>Town of Frederick Fire Department notified KPK of an active flowline release occurring on WRC 16 at 5:53 pm. KPK immediately isolated consolidation flowline and shut-in associated production. The consolidation flowline line was placed it on a vacuum to depressurize the line. Release of fluids created multiple cracks along WCR 16. Due to rainfall at the time of the release, an estimated 20 gallons of oil that had surfaced was washed into the storm sewer on the south end of WCR 16. Town of Frederick Fire Department associated KPK in stopping the discharge of oil into the storm sewer by bring in road base material and booms. A vac truck was used to remove any pooled liquids at surface.</t>
  </si>
  <si>
    <t>08/07/2020</t>
  </si>
  <si>
    <t>An unknown 2" carbon steel line failed under Weld County Road 16 (Tipple Pkwy). At the time of failure, there were no known active lines in the location the release occurred.</t>
  </si>
  <si>
    <t>Flowline responsible for release will be isolated, removed from service, and abandoned in place.</t>
  </si>
  <si>
    <t>During operations Noble Midstream had an unintentional release from the Wells  Ranch AE20 Lateral 6” pipe line. Approximately 10 barrels of oil/produced water and gas outside containment. Section of failed line has been isolated and repairs and cleanup underway.</t>
  </si>
  <si>
    <t xml:space="preserve">  Noble Midstream had an unintentional release from the Wells  Ranch AE20 Lateral releaseing approximately 10 barrels of oi/produced water mix outside containment.  Lateral 6" pipeline servicing the Wells Ranch AE20 Econode failed due to internal corrosion from sand biuld up in the bottom of the pipe.</t>
  </si>
  <si>
    <t>Lateral 6" pipeline that failed was removed and replaced with a 4" piggable line.  New 4"  piggable line was then tested for 8.5 hours @ 1050psi</t>
  </si>
  <si>
    <t>During a Thunderstorm a Lightning Strike occurred (approximately 10:30 PM) at the Pelton Twin SWD Tank Battery. Stock Tanks had approximately 2-5 bbls of crude oil and 120 bbls of produced water for disposal to the UIC on location at the time. (Via PetroPower Data) These fluids were released to the secondary containment (a 43’ x 66’ x 4’ high structure) Recovery of approximately 5 bbls of crude and 118 bbls of produced water along with excess firefighting liquids occured on 8.7.2020. See attached photos. Cheyenne Wells Volunteer Fire Department was dispatched to the location at approximately 10:30 PM. The Fire Department put the remaining fire out. All that remains is the burned out husks of two fiberglass tanks, a warped steel ladder, associated plumbing and the secondary containment. Currently assessing cleanup process. Currently cleanup process is proceeding with removal of existing debris. James Beilman will be onsite on August 10th,, 2020 to guide excavation and collect samples.</t>
  </si>
  <si>
    <t>Root Cause was Thunder Storm that produced Lightning.</t>
  </si>
  <si>
    <t>None -- Force of Nature(God) typically not covered by insurance nor Mankind's objections. (Grounding Rods are always used but relatively ineffective) Third TB location ignighted with lightning strike in area in last year.</t>
  </si>
  <si>
    <t>The lease operator detected a flowline failure via trending. He shut in the well and reported the event. The trending estimates the volume at 1.25 BBLs.</t>
  </si>
  <si>
    <t>The root cause of the spill is due to external corrosion.</t>
  </si>
  <si>
    <t>The pipeline will be replaced with fusion bonded pipeline as a means for external coating and protection.  The coating will be inspected once installed but prior to backfilling the excavation.</t>
  </si>
  <si>
    <t>08/08/2020</t>
  </si>
  <si>
    <t>Third party notified KPK about a flowline release near the Woolley #2 well On August 8, 2020. KPK responded by shutting in the well. Local fire department responded to the 911 notification. Extent of impact due to the flowline release has not been defined. Surface staining visible at the time associated well was shut in. There were no pooled liquids present at the time of response. Cause of flowline failure unknown at this time.</t>
  </si>
  <si>
    <t>08/28/2020</t>
  </si>
  <si>
    <t>Flowline failure occurred as a result of improper transition work performed on the flowline. KPK contracted third party work to make well flowline connection into consolidation gathering line. Third party incorrectly slotted and tapered 3" fiberglass flowline to transition into the 3" HDPE (poly) line.</t>
  </si>
  <si>
    <t>KPK has cut out the flowline transition completed by third party and redone the transition work to properly connect the 3" fiberglass line into the 3" poly line. 3" fiberglass line was tapered and connected into a steel transition coupler, which was then connected to the 3" poly line. KPK has notified the third party of issues discovered with their flowline work and the resulting flowline release. Flowline was pressure tested with 40 psi for 60 minuntes on 8/27/2020. Charted results of flowline pressure test have been attached.</t>
  </si>
  <si>
    <t>08/11/2020</t>
  </si>
  <si>
    <t>Internal corrosion on a section of aboveground process piping released approximately 3 bbls of produced water to the ground outside of containment. The line was immediately shut in and the impacted soil was removed and hauled to a COGCC approved disposal facility. Confirmation soil samples are scheduled to be collected and submitted for laboratory analysis. Analytical results will be included in a supplemental eForm 19.</t>
  </si>
  <si>
    <t>12/08/2020</t>
  </si>
  <si>
    <t>Internal corrosion on a fitting allowed approximately 3 bbls of produced water to be released to the ground surface.</t>
  </si>
  <si>
    <t>the fitting was replaced and the chemical program at the CPF has since been increased to help avoid future corrosion related issues.</t>
  </si>
  <si>
    <t>08/19/2020</t>
  </si>
  <si>
    <t>The lease operator identified a flowline release by trending data for the well.  The well was shut in and the point of release will be identified and the flowline will be fixed.</t>
  </si>
  <si>
    <t>09/15/2020</t>
  </si>
  <si>
    <t>The point of release was determined to be a hard ninety degree fitting on the flowline.</t>
  </si>
  <si>
    <t>The ninety degree fitting was replaced with a long radius ninety degree fitting which will prevent the restriction in fluid movement and cause for the point of corrosion.</t>
  </si>
  <si>
    <t>08/29/2020</t>
  </si>
  <si>
    <t>08924</t>
  </si>
  <si>
    <t>Dump Line failure identifie during Pressure Test.</t>
  </si>
  <si>
    <t xml:space="preserve">The failure occurred approximately four feet upstream of the 90 degree elbow where the dumpline transitions from subsurface to above-ground at the tank battery.  Internal corrosion was the root cause. </t>
  </si>
  <si>
    <t>The dumpline was replaced.  A corrosion inhibiting chemical is being put through a feasibility test to determine if it will be useful in dumplines.</t>
  </si>
  <si>
    <t>Midstream company notified KPK of observed active release. Midstream operator stayed at location until KPK personnel could make it to the location and shut-in the associated well. Small volume of fluid was observed at the surface at the time of the release. Release occurred at location where midstream company laid 10" steel pipe across KPK's 3" fiberglass flowline. Flowline failure is believed to be due to the settling of the ground where midstream operator crossed KPK's flowline.</t>
  </si>
  <si>
    <t>Flowline has not been exposed to identify specific equipment or the point of failure. Until further information is collected, it is still believed that the flowline failed due to soil settling as a result of the installation of the midstream transmission line across the flowline.</t>
  </si>
  <si>
    <t>Damaged section of flowline will be repaired, and pressure tested prior to resuming operation. Backfill material will be properly compacted to prevent future settling issues.</t>
  </si>
  <si>
    <t>09/02/2020</t>
  </si>
  <si>
    <t>Grand River Gathering was notified by a third-party of a possible leak on the D17E natural gas pipeline. Grand River Gathering personnel were immediately dispatched to the area and isolated and depressurized the pipeline. The produced water released from the pipeline mainly pooled on the well pad but a small amount travelled down the bank of West Mamm Creek. The contaminated soil in the creek bed was removed with a shovel. A hydrovac truck was dispatched to the site to begin remediation of the area. Based upon the visible extent of the spill, there was an estimated 5 bbls of produced water spilled. The cause of the leak is unknown at this time, as the pipeline has not yet been uncovered.</t>
  </si>
  <si>
    <t>The spill occurred due to internal corrosion of the 4" pipeline. An approximately 1/8" pin hole, at the 6 o'clock position, developed in the pipe wall resulting in a failure and subsequent spill.</t>
  </si>
  <si>
    <t>The failed section of pipeline has been depressurized and isolated. Grand River Gathering, LLC is continuing to assess the integrity of the pipeline to determine if a repair to the failed section will occur or if additional pipe replacement is required. The impacted soil was excavated and samples were collected to confirm the completion of remediation activities. The sample results have not yet been received from the laboratory.</t>
  </si>
  <si>
    <t>09/04/2020</t>
  </si>
  <si>
    <t>Nearby business notified the COGCC regarding observation of stained soil. COGCC notified KPK about the possible spill/release. KPK meet with the COGCC near the James S Haley Trustee B #2 wellhead and discovered the area containing the reported stained soil where a release had occurred at some unknown time. The well associated with the flowline release was already shut-in at the time of notification.</t>
  </si>
  <si>
    <t>09/14/2020</t>
  </si>
  <si>
    <t>Damaged section of 3 inch fiberglass flowline responsible for release has not been exposed to identify the point of failure.</t>
  </si>
  <si>
    <t>Damaged section of flowline will be repaired, and pressure tested prior to resuming operation.</t>
  </si>
  <si>
    <t>Operator was making normal check in his area and discovered leak coming from the Emerald 39 produced water Lateral.  He shut in lateral and equipmet and made all proper notifications. Standing produced water was picked up with a vac-truck  Area was water washed with clean water from the Main Water Plant.</t>
  </si>
  <si>
    <t>Clean water from the main water plant used to wash the spill path.</t>
  </si>
  <si>
    <t>09/09/2020</t>
  </si>
  <si>
    <t>The cause of the release and total release volume are currently under investigation. However, it is believed that internal corrosion on an off location flowline caused a currently unknown volume of oil to be released to the ground and subsurface. The well was immediately shut in to stop the flow. Vacuum trucks were immediately dispatched to remove the pooled product. Following utility locates, the impacted soil will be removed and hauled to a COGCC approved disposal facility. Confirmation soil samples will be collected and submitted for laboratory analysis. Analytical results will be included in a subsequent eForm 19.</t>
  </si>
  <si>
    <t>Internal corrosion on a three-phase wellhead line allowed approximately 1400 bbls of oil and produced water to be released the ground and subsurface. The corrosion occurred on the bottom (6 o'clock position) of the wellhead line. The exact cuase of the corrosion is still under investigation but it is believed to be associated primarily with iron oxidizing bacteria.</t>
  </si>
  <si>
    <t xml:space="preserve">The section of compromised line was removed and replaced. Hydrostatic pressure testing will be conducted to verify the integrity of the new section and remaining portions of line. The additional lines in the ROW will also be tested to ensure their integrity. Once production is brought back online a full time chemical program will be implemented to reduce the risk of chemical and bacteria related corrosion. </t>
  </si>
  <si>
    <t>09/12/2020</t>
  </si>
  <si>
    <t>The lease operator detected a flowline failure via trending. He shut in the well and reported the event. The trending estimates the volume at 1.38 BBL.</t>
  </si>
  <si>
    <t xml:space="preserve">The flowline failed immediately downstream of a subsurface ninety degree elbow and was determined to be external corrosion. </t>
  </si>
  <si>
    <t>The failed portion of flowline was replaced and taped.  Daily review of production data will continue to be conducted in order to determine whether or not production anomolies are causing failures.  Caerus will also continue to utilize corrosion inhibitor as a tool for preventing failures.</t>
  </si>
  <si>
    <t>The lease operator detected a flowline failure while completing a pressure test.  He shut in the well and reported the event.  Samples will be collected to determine verticle and horizontal definition.</t>
  </si>
  <si>
    <t xml:space="preserve">The failure occurred approximately three feet south of the ninety degree elbow where the flowline transititions from an east-west orientation to a north-south orientation.  This transition is approximately 12 feet south of the wellhead connected to the MF02C-4 well.  The root cause was determined to be external corrosion.  </t>
  </si>
  <si>
    <t xml:space="preserve">The failed piping was replaced.  Daily review of production data will continue to be trended in order to catch any potential failures.  </t>
  </si>
  <si>
    <t>Landowner reported observed flowline release that had surfaced on his property. Release occurred along KPK's Huett, Henry E Consolidation line; a 6-inch carbon steel flowline. KPK shut-in associated wells and brought in a vac truck to depressurize the system. A vac truck was also used to remove any pooled liquids at the release location.</t>
  </si>
  <si>
    <t>6-inch carbon steel flowline failed due to corrosion. Flowline failure point has not been uncovered to review if corrosion was internal or external, or what position the flowline failure occurred.
Root cause of the flowline failure was determined to be internal corrosion.</t>
  </si>
  <si>
    <t>3-inch high density polyurethane pipe will be stung through the damaged section of flowline to prevent future failures due to corrosion. Repair section of flowline will be pressure tested prior to resuming operation.
400 foot section of 6-inch carbon steel flowline replaced with 3-inch HDPE flowline to prevent future corrosion issues. Pressure test performed on 9/28/20 to confirm repair work.</t>
  </si>
  <si>
    <t>Produced water released from water transfer line flowed across ground surface of pipeline ROW, off ROW, to nearby roadside borrow ditch then terminated  at approximately 250'.  Borrow ditch considered to be Water of the State.  No water was present in the roadside borrow ditch prior to release.</t>
  </si>
  <si>
    <t>The leak was caused by an unknown failure of a steel flow line.</t>
  </si>
  <si>
    <t>BPX will remove from the line from service following COGCC series 1100.</t>
  </si>
  <si>
    <t>09/19/2020</t>
  </si>
  <si>
    <t>Landowner notified KPK at 2:15 pm on 9/19/2020, via the emergency contact line that an active flowline release was observed. KPK shut-in and depressurized flowline system within 2-hours of notification. Equipment was brought in same day to remove standing liquids and  contain flowline release at ground surface level.</t>
  </si>
  <si>
    <t>09/28/2020</t>
  </si>
  <si>
    <t>Flowline failure location identified along the HDPE to carbon steel transition weld. Failure at the transition occurred at the 9 o'clock position (looking north).</t>
  </si>
  <si>
    <t xml:space="preserve">Remaining section of 8" carbon steel line will be stung with HDPE pipe. Stung section of line will be pressure tested before being brought back into operation.  </t>
  </si>
  <si>
    <t>09/25/2020</t>
  </si>
  <si>
    <t>Water dump line failed a pressure test.</t>
  </si>
  <si>
    <t xml:space="preserve">The dumpline failed at a subsurface threaded collar approximately 15 feet upstream of the last subsurface 90 degree elbow where the line switches direction from a west-east orientation to a north-south orientation between the production separator and the produced water tank.  </t>
  </si>
  <si>
    <t xml:space="preserve">All threaded pipe was removed and replaced with welded pipe.  </t>
  </si>
  <si>
    <t>09/24/2020</t>
  </si>
  <si>
    <t>The dumpline failed at an above-ground threaded ninety degree elbow approximately 5 feet upstream of the produced water tank.</t>
  </si>
  <si>
    <t>All threaded pipe was removed and replaced with welded pipe.</t>
  </si>
  <si>
    <t xml:space="preserve">The failure occurred at the first subsurface ninety degree elbow upstream of the partially buried vault approximately 3.5 feet below the pad surface. </t>
  </si>
  <si>
    <t xml:space="preserve">The threaded pieces of pipe were removed and replaced with welded pipe.  </t>
  </si>
  <si>
    <t>On September 26, 2020, a release occurred along a produced water line leaving the separator at the Keown State 35N-3HZ facility. Approximated 5 barrels of produced water were released outside of containment. Excavation activities are ongoing. The assessment details will be summarized in a supplemental report. The topographic Site Location Map showing the geographic setting of the release is provided as Figure 1.</t>
  </si>
  <si>
    <t>10/06/2020</t>
  </si>
  <si>
    <t>On September 26, 2020, a release occurred along a produced water line leaving the separator at the Keown State 35N-3HZ facility. Approximated 5 barrels of produced water were released outside of containment.</t>
  </si>
  <si>
    <t>The produced water line will be repaired.</t>
  </si>
  <si>
    <t>COGCC Inspector Tom Beardslee reported water leak on a segment of gathering line at Vallejo 44-5V well location.  A failure in a 4" T caused the 9.22 barrel spill.  The spill was isolated immediately upon the arrival of ENR Lease Operator.  Repairs to the line were completed.  The spill traveled down the bank of the water crossing at location West 38' entering dry waters of the state. The spill then crossed through a stormwater conveyance traveling NE for 142' and E for 143' where it possibly entered live, non-flowing, state waters.  At this time, further investigation of the line failure is in progress.</t>
  </si>
  <si>
    <t xml:space="preserve">The failure was the but fuse weld on the t where it tied into the main trunk line.  The t was removed and replaced with a new 5 foot section of pipe.  </t>
  </si>
  <si>
    <t xml:space="preserve">The t was removed from the line. </t>
  </si>
  <si>
    <t>09/30/2020</t>
  </si>
  <si>
    <t>On September 30, 2020, there was a produced water release at the MPM Fed Tank Battery 33N-8HZ due to a leak from an aboveground pipe. Approximately 3.75 barrels of produced water were released outside of containment. Assessment activities are ongoing, and additional detail will be summarized in a supplemental report. The topographic Site Location Map showing the geographic setting of the release is provided as Figure 1.</t>
  </si>
  <si>
    <t>10/09/2020</t>
  </si>
  <si>
    <t>On September 30, 2020, there was a produced water release at the MPM Fed Tank Battery 33N-8HZ due to a leak from an aboveground pipe. Approximately 3.75 barrels of produced water were released outside of containment.</t>
  </si>
  <si>
    <t>The aboveground line will be repaired.</t>
  </si>
  <si>
    <t xml:space="preserve">Recylce line from Catch tank had a 1/4" hole on the underside.  Night operator was pumping fluid from the skim oil tank to the manifold. Field Specialist identified and isolated the leak by turning off the pump, closing valves to both tanks associated with the line, and applying a leak-clamp over the hole.  He then notified his supervisor, HSE specialist, and maintenance planner to dispatch a Vac-Truck and crew for cleanup.  	Spill calculations: 1.34bbl oil, 3.43bbl produced water.			 				</t>
  </si>
  <si>
    <t>10/01/2020</t>
  </si>
  <si>
    <t>Uknown amount to lined pit.  See Additional spill details.</t>
  </si>
  <si>
    <t xml:space="preserve">Leak occured at a 1/4" hole in 3" steel pipe due to external corrosion.  Section of pipe is from the skim oil and catch tanks to the manifold at the Central Battery.  Pipe is externally coated (paint) and wrapped in insulation.  Paint surface was compromised in several areas  from what appeared to be scratch marks on underside of pipe.  </t>
  </si>
  <si>
    <t>Entire section of pipe (approximately 60') is being replaced with 3" stainless steel pipe to prevent other damaged areas from failing in the future.</t>
  </si>
  <si>
    <t>KPK observed liquids surfacing on October 6, 2020 around 4:30 p.m. Flowline system and associated wells were shut-in immediately upon discovery. Vac truck was brought in to remove pooled liquids and depressurize the flowline system. Excavation began immediately to expose the flowline and begin removing impacted soil. Flowline failure occurred along a 4-inch carbon steel line due to internal corrosion. Point of failure on the flowline was found to have occurred in the 5 o'clock position (looking west).</t>
  </si>
  <si>
    <t>6-inch carbon steel consolidation line failed due to internal corrosion. Failure occured in the 5 o'clock position (looking West).
4-inch carbon steel consolidation line failed due to internal corrosion. Failure occured in the 5 o'clock position (looking West).</t>
  </si>
  <si>
    <t>10-foot section of flowline was removed which included the point of failure. 3-inch HDPE pipe will be stung 600 ft. to the south and 600 ft' to the west. Reapired section of flowline will be pressure tested before being brought back in to normal operational status.
1200 foot section of 4-inch carbon steel flowline replaced with 3-inch HDPE flowline. Off location flowline pressure test completed on October 19, 2020.</t>
  </si>
  <si>
    <t>The spill was discovered by Foundation's pumper while running his usual route.  The spill occurred off approximately 20 yards off the wellhead, and the produced water from the compromised 2" poly line ran on the 2-track road ~30 yards.  The well was immediately shut in and emergency OneCall notifications went in so that excavation to repair could begin the same day.    The water that was released was produced water, no hydrocarbons.  Soil samples will be collected to determine the amount of amendment needed to return to the soil to its original condition.  The root cause of the line failure will be reported on the Supplemental Form 19.</t>
  </si>
  <si>
    <t>Spill originated from weld on a flange of 6" carbon cement-lined injection line.  117.8bbl produced (injection) water, 0bbls oil.  Line was immediately isolated upon discovery.  Vac trunk picked up aproximately 95bbl of standing fluid and area is being water-washed with freshwater from Main Water Plant.</t>
  </si>
  <si>
    <t>10/15/2020</t>
  </si>
  <si>
    <t>Clean water used from Main Water Plant to water-wash the spill path</t>
  </si>
  <si>
    <t xml:space="preserve">Leak occured due to internal corrosion on weld of flange on 6" steel cement-lined pipe. Area was water-washed with 270bbls of freshwater from Main Water Plant. </t>
  </si>
  <si>
    <t xml:space="preserve"> 3 feet of new pipe with flange was replaced in kind.</t>
  </si>
  <si>
    <t>10/11/2020</t>
  </si>
  <si>
    <t>On 10/11/20, Foundation received a call from the landowner with notification that a release was in progress from the 2" poly water line.  The pumper promptly responded and the well was shut in.  The leak had daylighted and run to the southwest approximately 20 yards on a two-track road.  The water does not contain hydrocarbons.  On 10/12/20, emergency One Call's were sent in so that the line could be exposed and repaired.  Foundation estimates approximately 2 bbls of produced water was released.  The root cause will be detailed on the Supplemental Form 19.</t>
  </si>
  <si>
    <t>10/10/2020</t>
  </si>
  <si>
    <t>The landowner contacted Caerus to report a pipeline release on the edge of the SGV 2I well pad.  A production foreman arrived on the 2I pad on Saturday October 12th to find the release on the southern edge of the pad just south of the launcher/receiver on the location.  The production foreman shut in the well pad and blew down the pipeline.  The release of gas and fluid at the point of release stopped when the well pad was shut in and the pipeline was blown down.  Caerus is in the process of determining the extent of contamination and cause for the release.  Livestock found on the parcel were moved to another area to isolate them from the released material until repairs and soil remediation were completed.</t>
  </si>
  <si>
    <t>Internal corrosion in a low section of a low pressure gas sales pipeline just down-line from a launcher/receiver failed due to internal corrosion. Upon daylighting the pipeline, it was determined that not all sections of this pipe at the excavation were properly coated.  This production pipeline is a low pressure gas sales pipeline which should contain minimal fluids as it is after well pad separation but prior to leaving the location.</t>
  </si>
  <si>
    <t>The pipeline was reinstalled with a thicker walled pipe which was completely coated to prevent reoccurrence of this incident.</t>
  </si>
  <si>
    <t>10/14/2020</t>
  </si>
  <si>
    <t>10/13/2020</t>
  </si>
  <si>
    <t>A flow line failure was discovered during the routine daily trending of production data. The flow line that failed was connected to the 5A-27 well’s wellhead. In order to confirm the failure, the lease operator pressure tested the line. The line lost pressure during the test. The line has been isolated and we are no longer producing fluids through it.</t>
  </si>
  <si>
    <t xml:space="preserve">The failure occurred along two points of the flowline (wellhead line) about 10 feet apart.  The first failure is approximately 100 feet downstream of the ninety degree elbow where the flowline (wellhead line) transitions from a north-south orientation to an east-west orientation.  This transition is approximately 10 feet south of the wellhead connected to the 5A-27 well.  The root cause was determined to be internal corrosion.  </t>
  </si>
  <si>
    <t>The failed piping was replaced. Daily review of production data will continue to be trended in order to catch any potential failures.</t>
  </si>
  <si>
    <t>A produced water flowline released approximately 1 bbl of produced water to the ground surface and a currently unknown volume to the subsurface. The release was contained to the pad footprint. The cause of the release is believed to be related to internal corrosion. The flowline has been shut in for repairs and will be pressure tested prior to being returned to service. The impacted soil will be removed and hauled to a COGCC approved disposal facility. Confirmation soil samples will be collected and submitted for laboratory analysis. Analytical results will be included in a subsequent eForm 19.</t>
  </si>
  <si>
    <t>01/21/2021</t>
  </si>
  <si>
    <t>Internal corrosion on a produced water dumpline allowed approximately 10 bbls of produced water to be released to the ground and subsurface. The failure was discovered on the 90 degree elbow fitting in approximately the 6 o'clock position.</t>
  </si>
  <si>
    <t>Bonanza Creek has implemented an upgraded chemical treatment program. The program includes increased chemical treatment and regular produced water testing.</t>
  </si>
  <si>
    <t>Stained soil at flowline manifold observed by COGCC on 10/1/2020, and documented in Field Inspection Doc# 699501738. COGCC EPS noted hydrocarbon odors from area where stained soils were observed on 10/14/2020, and documented in Field Inspection Doc #689501109. Flowlines that are potentially associated with observed surface staining and odors have been shut in. Excavation is necessary to uncover responsible flowline and to determine root cause of the release.</t>
  </si>
  <si>
    <t>Manifold piping has not been exposed to identify specific equipment or the point of failure.</t>
  </si>
  <si>
    <t>Damaged equipment will be repaired, and pressure tested prior to resuming operation.</t>
  </si>
  <si>
    <t>A flow line failure was discovered during the routine daily trending of production data. The flow line that failed was connected to the 16D-21 well’s wellhead. The line has been isolated and we are no longer producing fluids through it.</t>
  </si>
  <si>
    <t>The failure occurred immediatley beneath the ninety degree elbow where the flowline transititions from subsurface to the pad surface. This transition is approximately six feet below the meter skid connected to the 16D-21 well. The root cause was determined to be corrosion.</t>
  </si>
  <si>
    <t>The failed piping was replaced.  Daily review of production data will continue to be trended in order to catch any potential failures.</t>
  </si>
  <si>
    <t>Flowline release occurred on July 15, 2020. Release was reported to KPK by the surface owner. KPK immediately shut-in associated well operations to resolve the release. During the flowline release event, KPK does not believe any liquids were released. KPK began excavation (potholing) on September 24, 2020 to expose damaged section of flowline responsible for release. Potholing was unsuccessful in uncovering correct flowline associated with the release.</t>
  </si>
  <si>
    <t>11/06/2020</t>
  </si>
  <si>
    <t>Landowner reported observed gas leak to KPK on July 15, 2020. Upon investigation of the gas leak location, KPK uncovered an 3-inch fiberglass open ended flowline. At the time of discovery it was not believed that the open ended flowline was the cause of the gas leak and that there was another flowline in close vicinity responsible for the release. After additional investigation during the week of November 2nd, no additional flowline could be located, indicating the open ended flowline was responsible for the release. Based on the flowline system configuration, it is believed that a check valve at the manifold had malfunctioned allowing gas to exit the open ended flowline.</t>
  </si>
  <si>
    <t>The open ended flowline has been blind flanged to prevent a future release form the release location. Check valves at the manifold were inspected and serviced. Flowline system will be pressure test in coordination with COGCC Engineering unit to confirm integrity of the system.</t>
  </si>
  <si>
    <t>10/26/2020</t>
  </si>
  <si>
    <t>4inch ballon valve to the water tranfer system froze and seperated on the N23 locations, hydrostatic water pressure  pushed produced water onto the n23 location. operator found standing fluid about 2pm and call for water truck. replaced valve and was able to suck up 35bbls of standing fluid of location.</t>
  </si>
  <si>
    <t>11/04/2020</t>
  </si>
  <si>
    <t>The root cause of the spill was due to a frozen balon valve along the water transfer pipeline separating and the hydrostatic pressure released approximately 90 barrels of produced water from the pipeline.</t>
  </si>
  <si>
    <t>The balon valve was replaced and the section of pipeline was wrapped with insulation.</t>
  </si>
  <si>
    <t>10/28/2020</t>
  </si>
  <si>
    <t>Landowner reported water line leak.  Upon inspection, confirmed waterline leaking, with produced water flowing into nearby irrigation ditch and pond.  Reports of livestock in th earea at th etime of release.  The pipeline was isolated and livestock removed from area. No recoverable amount of water.</t>
  </si>
  <si>
    <t>Volume of release based on calculation of contained water</t>
  </si>
  <si>
    <t>10/30/2020</t>
  </si>
  <si>
    <t>flowline developed a leak at the berm to the treater and flowed inside the berms. Vacuum truck was there shortly after discovery.  10 bbl of fluid aprrox 2 were oil</t>
  </si>
  <si>
    <t>Water transfer pipeline release produced water to ground surface, flowing into nearby arroyo, flowing to Los Pinos River. Pipeline was isolated and spill response team performed site assessment, including soil and water sampling. Total released volume will be determined once excavation of pipeline is complete.</t>
  </si>
  <si>
    <t>Calculated release volume of 2,250 bbls produced water</t>
  </si>
  <si>
    <t>Landowner report of pipeline leak.  Upon assessment, identified produced water reelase associated with dual phase flowline between well pad and meter run on well pad access road.  Measured approximately 26'x8'x1.5" saturation.</t>
  </si>
  <si>
    <t xml:space="preserve">Approximately 1.1 bbls produced water released to the ground surface. </t>
  </si>
  <si>
    <t>Produced water release from underground flowline, flowed accross pad to rock rundown, where operators stopped the release with a small berm.</t>
  </si>
  <si>
    <t xml:space="preserve">~245 bbls or produced water quickly soaked into the well pad surface. </t>
  </si>
  <si>
    <t xml:space="preserve">1" nipple on separator failed due to physical stress, resulting in release. </t>
  </si>
  <si>
    <t xml:space="preserve">Piping was replaced and corrected alignment to reduce stress. </t>
  </si>
  <si>
    <t>11/08/2020</t>
  </si>
  <si>
    <t>Following routine maintenance on the facility and associated flowlines, a valve was inadvertently left shut on the main (comingled) oil line running from the North Platte I-24 location to the State North Platte CPF 42-26. This closed valve ultimately lead to a backup of fluid and pressure in the line. In addition, a leaking check valve on the North Platte E-A-24HNC separator allowed the vessel to pressurize with this built up fluid, triggering the PRV, and resulting in approximately 14 bbls of oil releasing as a mist across the location. The release was completely contained to the production footprint. The impacted soil was removed and will be hauled to a COGCC approved disposal facility. Confirmation soil samples will be collected and submitted for laboratory analysis. Analytical results will be provided in a subsequent eForm 19.</t>
  </si>
  <si>
    <t>11/11/2020</t>
  </si>
  <si>
    <t>11/10/2020</t>
  </si>
  <si>
    <t>Third-party notified KPK about an observed flowline release detected from an aerial leak inspection survey. KPK immediately shut-in associated flowline to stop the release. Only soil impacted at the surface could be removed due to other buried production lines in the area. Excavation activities at the release location will need to be performed with hydrovac’ing operations and a third-party stand-by.</t>
  </si>
  <si>
    <t>11/19/2020</t>
  </si>
  <si>
    <t xml:space="preserve">3-inch fiberglass flowline cracked in the 12 o'clock position due to over compaction and soil movement as a result of third party installation of midstream pipeline. </t>
  </si>
  <si>
    <t>100 ft. section of 3-inch fiberglass flowline has been removed from where third party midstream operator's pipeline crosses over KPK's flowline and replaced with 3-inch HDPE flowline to allow for future soil movement.</t>
  </si>
  <si>
    <t>Dumpline to tank 78567 failed pressure test.  Release volume is currently unknown.  We will know more after line is excavated.</t>
  </si>
  <si>
    <t>The failure occurred at the ninety degree elbow where the subsurface portion of the dumpline transitions to above-ground at the
production tank battery. The root cause was determined to be internal erosion corrosion.</t>
  </si>
  <si>
    <t>The dump line pipe and all fittings were replaced with corrosion resistant stainless steel.</t>
  </si>
  <si>
    <t>11/12/2020</t>
  </si>
  <si>
    <t>A pinhole leak from a gas line at the Scheidt State 4-16 (Location ID: 319600) was originally discovered by another operator, and later determined to be part of a CPR sales line.</t>
  </si>
  <si>
    <t>A pinhole leak from a gas line at the Scheidt State 4-16 resulted in the release of condensate. The exact volume of condensate is unknown but is estimated to be less than five barrels.</t>
  </si>
  <si>
    <t xml:space="preserve">The faulty line segment has been removed, and the line is not in service. </t>
  </si>
  <si>
    <t>A small release from a valve at the Beebe Draw UPRR 32-9 #8 meter house resulted in minor staining on the ground surface. The volume of the release is unknown. Based on the volume of impacted soil excavated, the release was reported to the COGCC on November 11, 2020. The assessment details are summarized in the supplemental report. The topographic Site Location Map showing the geographic setting of the release is provided as Figure 1.</t>
  </si>
  <si>
    <t>A small release from a valve at the Beebe Draw UPRR 32-9 #8 meter house resulted in minor staining on the ground surface. The volume of the release is unknown.</t>
  </si>
  <si>
    <t>A monitoring program will be implemented on temporary shut in meter houses. In addition, paper gaskets will be changed out when appropriate for the flextalic ones.</t>
  </si>
  <si>
    <t>11/20/2020</t>
  </si>
  <si>
    <t>A 6” above ground oil line developed a pin hole leak releasing greater than 1bbl of oil outside containment.  The location is shut in and clean up/repairs will be scheduled.</t>
  </si>
  <si>
    <t xml:space="preserve">Internal corrosion/erosion occurred on a section of an above ground pipeline.  A total of 19 pipe scans were performed and all of the corrosion was isolated to the bottom of the pipe in the 6 o’clock position. </t>
  </si>
  <si>
    <t>A 46 foot section of pipe was removed and schedule 40 pipe was installed.  A leak test was conducted (pressure with gas to maximum facility pressure) and there was no integrity loss.  The pipe is now tied into the side of the header rather that the top of it which will decrease any erosional effect.</t>
  </si>
  <si>
    <t>11/21/2020</t>
  </si>
  <si>
    <t>A flowline failed quarterly pressure testing, the operator checked all associated valves. The location of the failure has not been identified a one-call has beenplaced and excavation is being scheduled to attempt to identify the failure point.</t>
  </si>
  <si>
    <t>The failure occurred approximately 80 feet south of the ninety degree elbow where the flowline transititions from an east-west orientation to a north-south orientation. This transition is approximately 18 feet east of the wellhead connected to the MF07A-4 well. The root cause was determined to be external corrosion.</t>
  </si>
  <si>
    <t>Land owner noticed water leak on ground surface near corrals and notified TEP. TEP immediately emptied the pipeline and isolated the segment where the leak was discovered.  A pot-hole excavation truck was dispatched to the location and recovered minor volumes of standing water and proceeded to pot-hole down to the leaking water line.  The leak was quickly discovered and a small hole was discovered on a carbon steel spool where a flex steel line connects to a fiber-spar line.  The defective spool will be replaced with a stainless steel spool to prevent future issues / problems.  Soil samples were collected from the impacted surface area and the pot-hole excavation.  The highest TPH reading from a PetroFlag screen of the soils was 239 ppm.  Confirmatory soil samples have been sent to the lab to determine if additional cleanup is required.</t>
  </si>
  <si>
    <t xml:space="preserve">4.5 bbls with 0.5 - 1 bbl recovered </t>
  </si>
  <si>
    <t xml:space="preserve">Land owner noticed water leak on ground surface near corrals and informed TEP. The pipeline was immediately drained and the section of the pipeline isolated. A Hydro-vac truck was used to locate a small ~1" hole on the production pipeline approximately 4-5 feet below ground surface. The hole facing up (12 o’clock position) was discovered on a carbon steel spool where a flex steel line connects to a fiber-spar line. </t>
  </si>
  <si>
    <t>The defective spool will be replaced with a stainless steel spool to prevent future issues / problems.</t>
  </si>
  <si>
    <t>A TEP pumper noticed a water leak on the ground surface in a produced water pipeline right-of-way and was able to immediately identify and isolate the location of the leak.  A pot-hole excavation truck was dispatched to the location and recovered minor volumes of standing water and proceeded to pot-hole down to the leaking water line.  The leak was quickly discovered to be caused by a small hole in a carbon steel 4-inch pipeline.  Production personnel were pressure testing this exact pipeline on the previous day (11/19/20) and the line held 60 psi for over an hour.  However, the pressure must have facilitated a weak spot to break through causing the leak.  The line has been excavated and is being repaired.  Corrosion on the carbon steel pipeline is the root cause of the leak.  Soil samples were collected from the impacted area and the pot-hole excavation.  The highest TPH reading from a PetroFlag screen of the soils was 165 ppm.  Confirmatory soil samples have been sent ot the lab.</t>
  </si>
  <si>
    <t xml:space="preserve">5.1 bbls released with ~0.5-1 bbls recovered </t>
  </si>
  <si>
    <t xml:space="preserve">A pressure test conducted the day before on the same pipeline (which was maintained at 60 psi for 1-hour) is believed to cause a small, 1” hole on the upper (11 o’clock) portion of the pipeline. Upon discovery of the wet soils from a TEP pumper, the pipeline was shut off and the section isolated. A hydro-vac truck was used to hydro excavate soils to the of the pipeline for repairs to be made. Hydro-vac'd soils were hauled to the Rulison Centralized E&amp;P facility for management. </t>
  </si>
  <si>
    <t>Continue with routine pressure testing and necessary repairs</t>
  </si>
  <si>
    <t>Grand River Gathering was notified by 3rd party producer of a possible leak on the C15W pipeline on the well pad. Grand River Gathering Personnel were immeadiately dispatched to the C15W well pad location. Produced Water (PW) associated with the pipeline leak had largely saturated surface soil in the area immeadiately adjacent to the pipeline leak and within well pad containment berms. Field deliniation indicate that PW potentially travelled 8.5' off well pad. Enviromental Response crews have been dispatched and remediation of impacted ares will begin immeadiately. Based upon surface extent and depth of saturation, leak / produced water estimate is 1.3 bbls. Cause of leak will be determined following pipeline excavation and repair.</t>
  </si>
  <si>
    <t>11/26/2020</t>
  </si>
  <si>
    <t>Produced water was observed on the pad surface during a routine site visit. The failed line was identified as a dump line and de-energized. No fluid has left the pad surface and there is no threat of fluid leaving the pad surface.</t>
  </si>
  <si>
    <t>The failure occurred downstream of the production separator connected to Tank 84128. The root cause was determined to be corrosion.</t>
  </si>
  <si>
    <t>The failed piping will be replaced with stainless steel piping.</t>
  </si>
  <si>
    <t>11/30/2020</t>
  </si>
  <si>
    <t>11/28/2020</t>
  </si>
  <si>
    <t>10725</t>
  </si>
  <si>
    <t>Field Specialist found spill while conducting routine duties.  The flowline was isolated and vac truck pulled reamaining fluid off the line.  Standing fluid was recovered and returned to the system.  Area will be water-washed with freshwater from Main Water Plant.</t>
  </si>
  <si>
    <t>12/07/2020</t>
  </si>
  <si>
    <t>Clean water from the main water plant used to wash spill area.</t>
  </si>
  <si>
    <t>12/01/2020</t>
  </si>
  <si>
    <t>The night operator identified a plumbing leak on the inlet to the gun barrel tank. All equipment was shut in and the spill was contained inside the secondary containment.  Water trucks have been dispatched to the location to remove all standing liquid inside the secondary containment.</t>
  </si>
  <si>
    <t>The root cause of the release is due to internal corrosion of the inlet piping to the gun barrel tank.</t>
  </si>
  <si>
    <t xml:space="preserve">The schedule 40 carbon steel piping has been taken out of service.  The inlet piping will be replaced with schedule 80 carbon steel to prevent reoccurrence of the spill. </t>
  </si>
  <si>
    <t>A shut in portion of the produced water line developed a leak, cause is presumed corrosion.  Remediation of impacts will be scheduled.</t>
  </si>
  <si>
    <t>12/06/2020</t>
  </si>
  <si>
    <t>49249</t>
  </si>
  <si>
    <t>On December 6, 2020, approximately 1.7 barrels of hydrocarbons were released to the ground surface outside of containment due to a flowline failure at the MAB 15-5HZ wellhead. Soil excavation activities are ongoing and will be summarized in a forthcoming Supplemental Form 19 Spill/Release Report. A topographic Site Location Map showing the geographic setting of the release is provided as Figure 1.</t>
  </si>
  <si>
    <t>During a routine inspection, a release was discovered due to a flowline failure at the wellhead.</t>
  </si>
  <si>
    <t>The flowline was repaired. A copy of the MAB 15-5 flowline pressure test is attached.</t>
  </si>
  <si>
    <t>ENR reported a water leak on the Mad City 21-25 well location.  The lease operator isolated the spill soon after discovery.  A break in the 2" gathering line was the cause of the produced water spill, and the failure is being investigated.  The spill started just north of the meterhouse, then traveled south along the cut side diversion, into the sediment trap.  From the sediment trap, the spill left location down the slope about 45' where it stopped.  22bbls of produced water spilled.  No state waters were impacted by the release.  End coordinates of spill path:  37.14910 / -104.84142</t>
  </si>
  <si>
    <t xml:space="preserve">Upon exposing the 2 inch water gathering line it was determined the line failed on a cold fuse. </t>
  </si>
  <si>
    <t>The line was cut and a new 4 foot section of line was installed to repair the leak.</t>
  </si>
  <si>
    <t>12/05/2020</t>
  </si>
  <si>
    <t>Flowline ruptured or broke nearing the tank battery.  Well shut in, vacuum trucks figured they recovered about 2 bbl oil Saturday late. Waiting for location to dry before attempting other work.</t>
  </si>
  <si>
    <t>A flowline failure was discovered on the flowline connected to the N. PARACHUTE #EF10D D19B 595 well during daily production trending. The line was pressure tested and failed the pressure test. The line has been de-energized and the failure point was daylighted.  A soil sample was collected from the point of release on 12/10/2020.  Sample results will be presented to the COGCC once they have been received.</t>
  </si>
  <si>
    <t>The failure occurred immediatley beneath the ninety degree elbow where the flowline transititions from subsurface to the pad surface. This transition is approximately six feet below the meter skid connected to the 10D well. The root cause was determined to be internal corrosion.</t>
  </si>
  <si>
    <t>12/11/2020</t>
  </si>
  <si>
    <t>On 12/11/2020 Grand River Gathering, LLC (GRG) operations were notified by a 3rd party producer of a possible leak on the L5E Lateral natural gas gathering pipeline. GRG personnel were dispatched to the location, immediately shut in the pipeline, and installed containment boom around the condensate/produced water impacted areas. A hydrovac truck was then deployed to the site and removed visually impacted soil. It was calculated at the time that the total volume spilled was approximately 13 gallons. On 12/16/2020, during excavation of the pipeline it was determined that the liquid impacted soil volume had increased to approximately 300 cubic feet, increasing the estimated volume spilled to 4.4 bbls. GRG is submitting this Form 19 based on the additional impacted soil discovered on 12/16/2020.</t>
  </si>
  <si>
    <t>12/17/2020</t>
  </si>
  <si>
    <t>On December 17, 2020, a release occurred from a buried produced water line at the Razor 08E tank battery. Approximately 1 bbl of produced water was released. The cause of this release is currently under investigation. The line was immediately isolated, and a crew was dispatched to recover any free liquids.</t>
  </si>
  <si>
    <t xml:space="preserve">Approximately 1 bbl of produced was was released. On a carbon steel piping section, the coating appears to have been compromised, allowing external corrosion to be accelerated when combined with acidic soil conditions. This corrosion led to a pinhole leak in the piping.  The coating damage appears to be a result of poor installation craftsmanship and no cathodic protection in place.     </t>
  </si>
  <si>
    <t xml:space="preserve">The section of line was isolated. Faulty carbon steel section of piping has been replaced with poly piping. Other sections of carbon steel piping at this facility have been evaluated and deemed fit for service. We are adding anodes to remaining carbon steel for cathodic protection. Going forward, all carbon steel applications will continue to be externally coated, but will also be evaluated for appropriate cathodic protection systems to aid in corrosion mitigation.  </t>
  </si>
  <si>
    <t>12/18/2020</t>
  </si>
  <si>
    <t>An oil line on the Pronghorn D-28 well pad was responsible for releasing approximately 600 bbls of oil to the ground and subsurface. The line was isolated and remediation efforts are underway. The cause of the release is currently under investigation. The impacted soil will be removed and hauled to a COGCC approved disposal facility. Confirmation soil samples will be collected and submitted for laboratory analysis. Analytical results will be included in a supplemental eForm 19.</t>
  </si>
  <si>
    <t>SIMCOE LLC</t>
  </si>
  <si>
    <t>Suspect tubing flowline leak.  Area of water released measured approx 50'x3'x4"D.  All contained on pad.  1 bbl recoved via vac truck.</t>
  </si>
  <si>
    <t>Approximately 2 bbls, based on field measurement, 1 bbl recovered</t>
  </si>
  <si>
    <t>12/30/2020</t>
  </si>
  <si>
    <t>The dumpline failed at the separator, the operator identified gas bubbling from the ground. The dumpline will be excavated to identify failure point, potential impacts and to make necessary repairs.</t>
  </si>
  <si>
    <t>06231</t>
  </si>
  <si>
    <t>Gasket failed on 1" Ballon Valve on WAG-Skid.  Field Specialist isolated the line, notified supervisor, then called a Vac-Truck to remove standing fluids.  Area was washed with fresh water from the Main Water Plant.</t>
  </si>
  <si>
    <t>Clean water from the main water plant used to water wash spill area.</t>
  </si>
  <si>
    <t>Operator discovered leaking valve at the well's WAG skid during daily routine duties, isolated line, made all proper notifications and replaced leaking valve.  Valve's internal gasket had failed.</t>
  </si>
  <si>
    <t>Replaced valve.</t>
  </si>
  <si>
    <t>01/01/2021</t>
  </si>
  <si>
    <t>During the morning of 01/01/21, a lease operator discovered some bubbling coming up on the downstream side of a separator In the vicinity of the gas sales line.  We have isolated the sales line off the pad back to the unit and have blown it down. The Pad will remain shut-in until the issue is resolved. After locates clear, excavation, repairs, and sampling will be conducted and presented in supplemental form 19.</t>
  </si>
  <si>
    <t>Corrosion Unknown</t>
  </si>
  <si>
    <t>Piceance Basin</t>
  </si>
  <si>
    <t>01/08/2021</t>
  </si>
  <si>
    <t>On January 8, 2021, a release occurred from a buried flowline from the corridor directly south of the Razor 25O. Approximately, 17 bbl of crude oil was released. The cause of this release is currently under investigation. The line was immediately isolated, and a crew was dispatched to recover free liquids.</t>
  </si>
  <si>
    <t>Denver (DJ) Basin</t>
  </si>
  <si>
    <t>01/11/2021</t>
  </si>
  <si>
    <t>While pressuring up well flowline to perform a flowline pressure test, flowline ruptured subsurface next to ECD (west side) and released gas to the ground surface. Gas from ruptured flowline entered the lit ECD and caused a fire to happen outside of the ECD. Two operators were on the job, one at the wellhead and the other near the separator inlet header. Neither were injured in the event.The operator at the WH quickly shut in the source of flowline pressure and fire went out.  Event caused damage to ECD and nearby barbed wire wooden fence posts.</t>
  </si>
  <si>
    <t>01/18/2021</t>
  </si>
  <si>
    <t>01/17/2021</t>
  </si>
  <si>
    <t>KPK was notified on January 17, 2021 regarding an observed flowline release. KPK immediately shut in associated well (Paul Heinze #1) to stop the active release. A vac truck was brought in to remove pooled fluids at surface. Excavation is required to determine volume of fluids released and assess root cause of flowline failure.</t>
  </si>
  <si>
    <t>Pipe, Weld, Joint Failure</t>
  </si>
  <si>
    <t>Produced water dump valve on a 3-phase separator washed out, releasing approximately 2 bbls of produced water to the ground surface.  Spill was contained entirely on location.</t>
  </si>
  <si>
    <t>GAS PROCESSING PLANT</t>
  </si>
  <si>
    <t>On January 18, 2021, approximately 3 barrels of E&amp;P exempt amine/water were released outside of containment at Western Midstream's Lancaster Gas Plant. The cause of the release is being investigated. No liquids have migrated off location. Assessment activities are ongoing. The assessment details will be summarized in a supplemental report. The topographic Site Location Map showing the geographic setting of the release is provided as Figure 1.</t>
  </si>
  <si>
    <t>01/19/2021</t>
  </si>
  <si>
    <t>Small surface staining observed by KPK along the Longmont Farms Unit #5 flowline. Associated well was immediately shut in. Further investigation is necessary to determine root cause of release and quantify volume of fluids released.</t>
  </si>
  <si>
    <t>In accordance with Rules 912.b. 7-10, we are notifying you that we had a suspected subsurface natural gas leak at the Horsetail 07 West CPB. The cause of the release is currently under investigation. The line was immediately isolated, and a crew was dispatched to investigate source of leak. There was no threat to Waters of the State, Public Water Systems, residences or occupied structures, livestock, wildlife, air quality, or publicly-maintained roads.</t>
  </si>
  <si>
    <t>01/25/2021</t>
  </si>
  <si>
    <t>01/24/2021</t>
  </si>
  <si>
    <t>A currently unknown volume of produced water was released from a separator dumpline. The release day lighted on the pad surface and the operator immediately shut in the line. Additional environmental assessment will take place following utility locates. The impacted soil will be removed and hauled to a COGCC approved disposal facility. Confirmation soil samples will be collected and submitted for laboratory analysis. Analytical results and an updated release volume will be provided in a supplemental Form 19.</t>
  </si>
  <si>
    <t>On January 25, 2021, a release occurred on a buried off location flowline in the corridor directly south of the Razor 25N. Approximately, 3 bbl of crude oil was released. The cause of this release is currently under investigation. The line was immediately isolated, and a crew was dispatched to recover free liquids.</t>
  </si>
  <si>
    <t>Noble Energy discovered an unintentional release from a below ground produced water dumpline at the Cecil USX A01-63HN  tank battery location.  Approximately 1bbl of produced water surface near the separators and an unknown quantity was released below ground surface.  The well was shut in and the produced water line isolated.</t>
  </si>
  <si>
    <t>On January 18, 2021, approximately 0.5 barrels of produced water were released outside of containment due to equipment failure during truck loadout operations at the Gracie 24-16,17,18-23HZ production facility. The release became State reportable on January 27, 2021, due to the quantity of impacted soil excavated. Soil excavation activities are ongoing and will be summarized in a forthcoming Supplemental Form 19 Spill/Release Report. A topographic Site Location Map showing the geographic setting of the release is provided as Figure 1.</t>
  </si>
  <si>
    <t>01/29/2021</t>
  </si>
  <si>
    <t>Grand River Gathering was notified by a 3rd party producer of a possible leak on the buried N25 gas gathering pipeline. Grand River Gathering personnel were immediately dispatched to the area and confirmed the leak. The pipeline was then shutdown, de-pressured, and isolated. There are currently no visible liquid impacts to soil and there are no potential impacts to any waterways.  The cause of the leak will be determined once the pipeline is excavated and repaired.</t>
  </si>
  <si>
    <t>02/01/2021</t>
  </si>
  <si>
    <t>A compromised gasket on a strainer basket resulted in approximately 30 bbls of oil being released to the ground surface. The strainer basket was isolated to control the release; the fluid was completely contained to the pad surface. Vacuum trucks were immediately mobilized to remove the surface impact. Following utility locates, the impacted soil will be removed and confirmation soil samples will be collected and submitted for laboratory analysis under a signed chain of custody. Confirmation samples will be analyzed in accordance with COGCC Table 915-1. Analytical results will be included in a supplemental eForm 19.</t>
  </si>
  <si>
    <t>Gasket Failure</t>
  </si>
  <si>
    <t>02/08/2021</t>
  </si>
  <si>
    <t>02/06/2021</t>
  </si>
  <si>
    <t>A dump valve on the separator for the Milkshake 4C well washed out allowing a mist of fluid to escape. A total of 3 barrels of produced was released into unlined secondary containment. 1 barrel was recovered via hydro-vacuum, another 2 barrels was recovered using absorbant pads.</t>
  </si>
  <si>
    <t>A dump valve on the separator for the 4C well washed out allowing a mist of fluid to escape</t>
  </si>
  <si>
    <t>The failed equipment has been shut in and will be repaired. Equipment will be monitored according to routine maintenance intervals.</t>
  </si>
  <si>
    <t>Noble Energy discovered an unintentional release at the LC11-15 Econode.  Five barrels of crude oil was released inside lined containment due to a victolec fitting that cracked inside the tank battery area.  The location has been isolated and clean up and repairs will be scheduled.</t>
  </si>
  <si>
    <t>02/07/2021</t>
  </si>
  <si>
    <t>Aboveground section of receiver was observed leaking produced water. Location was shut-in, and impacted soil collected.</t>
  </si>
  <si>
    <t>Surface soil staining and oil were observed adjacent to the ground valve at the Schneider HD 11-179HNX wellhead during routine maintenance at the facility. The Schneider HD North wells and flowlines were immediately shut in. The release, of unknown volume, was discovered on February 8, 2021 at approximately 12:30 pm and was completely contained on-site. Surface water was not impacted, no injuries occurred as a result of the release, and cleanup is ongoing.</t>
  </si>
  <si>
    <t>Surface soil staining and oil were observed adjacent to the ground valve at the Schneider HD 11-179HNX wellhead during routine maintenance at the facility. At this time, the root cause is unknown.</t>
  </si>
  <si>
    <t>02/15/2021</t>
  </si>
  <si>
    <t>05637</t>
  </si>
  <si>
    <t>Coming from riser to wellhead. Guessing a freeze up due to the minus 20 temps.  Well was shut in on discovery. Equipment was un available as contractor was having trouble getting equimant to run.</t>
  </si>
  <si>
    <t>02/16/2021</t>
  </si>
  <si>
    <t>An on pad flowline released a currently unknown volume of oil to the ground and subsurface. Upon discovery, the flowline was blown down and shut-in. The impacted soil will be removed and the flowline will be exposed. Following an internal investigation it will be determined whether the flowline will be repaired or completely replaced. If replaced a Form 27 will be filed prior to commencing work. Confirmation soil samples will be collected and submitted for laboratory analysis and analyzed in compliance with COGCC Table 915-1. Analytical results will be included in a subsequent report.</t>
  </si>
  <si>
    <t>02/17/2021</t>
  </si>
  <si>
    <t>North Operator noticed well trending wasn’t normal for well Story Gulch #8513A-36 on the D36 496. Operations pressure tested the flow line, which indicated flow line failure. The well is shut in and the line has been isolated. Currently waiting for line locator to start the digging and recovery process.</t>
  </si>
  <si>
    <t>02/19/2021</t>
  </si>
  <si>
    <t>02/18/2021</t>
  </si>
  <si>
    <t>On February 18, 2021, produced water released from the main water trunk line at the Newby 15-33HZ facility. Assessment activities are ongoing. The assessment details will be summarized in a supplemental report. The topographic Site Location Map showing the geographic setting of the release is provided as Figure 1.</t>
  </si>
  <si>
    <t>ANADARKO DJ GAS PROCESSING LLC</t>
  </si>
  <si>
    <t>On February 17, 2021, approximately 4.5 barrels of E&amp;P exempt amine/water were released outside of containment at Western Midstream’s Latham Gas Plant. The cause of the release is being investigated. No liquids have migrated off location. Assessment activities are ongoing. The assessment details will be summarized in a supplemental report. The topographic Site Location Map showing the geographic setting of the release is provided as Figure 1.</t>
  </si>
  <si>
    <t>02/20/2021</t>
  </si>
  <si>
    <t>Surface staining discovered by KPK employee along the Amoco-Charter-Schneider #7 flowline. Associated well was shut-in immediately. Excavation equipment brought to location to begin removing impacted soil.</t>
  </si>
  <si>
    <t>02/22/2021</t>
  </si>
  <si>
    <t>02/21/2021</t>
  </si>
  <si>
    <t>On February 20th, oil production was switched from one tank to another.  Unknown to HPR lease operators at the time, the oil dump line to the new second tank was frozen and plugged.  Oil backed up into the separator and eventually was drained out of the separator via the water dump line.  The water dump line leaked oil and water from a crack in the aboveground piping.  It is believed that the water line also froze and cracked.  The crack was beneath insulation and was not visible to HPR lease operators.  All liquid released from the cracked piping was contained within the lined containment structure.</t>
  </si>
  <si>
    <t>A valve on a 6" oil line froze and split on 2/20/2021 resulting in an initially observed release volume of approximately 20 gallons. However, during impact removal approximately 22 cubic yards of soil were removed, triggering the reportable threshold listed in Rule 912.b.1.E. The total release volume based on the size of the excavation is estimated to be approximately 3 bbls of crude oil. Following the removal of the impacted media, confirmation soil samples will be collected and submitted for laboratory analysis in compliance with Table 915-1. Analytical results will be provided in a subsequent eForm 19.</t>
  </si>
  <si>
    <t>02/23/2021</t>
  </si>
  <si>
    <t>On 2/22/2021 a third party excavator not associated with KPK was performing utility removal work and struck the off-location flowline. The excavation company notified KPK and the valves to the flowlines were immediately shut off as soon as KPK staff arrived.</t>
  </si>
  <si>
    <t>Approximently 2 gallons or less of oil misted outside secondary containment and approximently one pint of oil misted off the oil &amp; gas disturbance.  Clean up operations are underway.</t>
  </si>
  <si>
    <t>02/24/2021</t>
  </si>
  <si>
    <t>10172</t>
  </si>
  <si>
    <t>Due to 10+ days of below freezing tempatures, a valve froze and failed.   Broken valve was isolated and repalced.</t>
  </si>
  <si>
    <t>On February 24, 2021, approximately 1 barrel of E&amp;P exempt crude oil was released outside of containment at the Meter Station # 045541 location when a gasket in the flange failed. Site assessment activities are ongoing and will be summarized in a forthcoming Supplemental Form 19 Spill/Release Report. A topographic Site Location Map showing the geographic setting of the release is provided as Figure 1.</t>
  </si>
  <si>
    <t>During production a release occurred from the produced waterline.  The fluid surfaced inside the separator doghouse.  The location was shut in and maintenance activities will be scheduled.</t>
  </si>
  <si>
    <t>TALLGRASS WATER WESTERN LLC</t>
  </si>
  <si>
    <t>The release was a result of the gun barrel tanks bypass line freezing which caused a joint on the fiberglass line to fail which in turn resulted in the release of approximately 35 barrels of a crude oil/produced water.  An area of approximately 160' by 16' of on-site soil was impacted. A hydro-vac was brought in to collect the crude oil/produced water that had pooled at the site, estimate approximately 25 barrels were recovered.  Removal of on-site impacted soil has commenced as well as sampling as required by rule.</t>
  </si>
  <si>
    <t>A third party reported a potential produced water release. Simcoe immediately responded to the location and isolated the line. An environmental evaluation was conducted to determine release volume and extent. Release from underground flowline. Line was isolated to stop release. Produced water did not pool for recovery.  Onsite evaluation used for initial determination. Awaiting analysis of soil samples to confirm.</t>
  </si>
  <si>
    <t>Fuse Failure</t>
  </si>
  <si>
    <t>San Juan Basin</t>
  </si>
  <si>
    <t>The operator has attached a detailed report of the event.</t>
  </si>
  <si>
    <t>This report is in response to Field Inspection, Document #700600249, regarding alleged release of produced water from gathering line.</t>
  </si>
  <si>
    <t>Raton Basin</t>
  </si>
  <si>
    <t>02/28/2021</t>
  </si>
  <si>
    <t>Operator noticed stained soil on the surface and determined it was from the gathering line. Line was isolated and shut in. Emergency one call was conducted and excavation of the area is under way. Contaminated soil is being placed on a liner. Information will be updated as it is recieved.</t>
  </si>
  <si>
    <t>Sand Wash Basin</t>
  </si>
  <si>
    <t>03/02/2021</t>
  </si>
  <si>
    <t xml:space="preserve">At 14:30 on 03/02/2021, LO discovered a spill that appeared to be a break in the Gathering Line, Facility 427440, near the PCW 14-3, API# 05-071-06320-0000.  The LO immediately isolated the spill.  Upon initial investigation, it was discoved that the spill originated at a point adjacent to the access. It then traveled northerly 246' down the hill through a culvert on the main access and stopped.  The spill path was impacted by snow and snowmelt.  Preliminary volume is estimated at 5.26 bbl of produced water.  An investation into the failure, information related to the repair and future prevention is ongoing. </t>
  </si>
  <si>
    <t>Inadequate Installation</t>
  </si>
  <si>
    <t>03/04/2021</t>
  </si>
  <si>
    <t>At approximately 9:00 am a produced water leak was discovered just off the AC Mclaughlin 28 Pad, coming from the AC Mclaughlin 47 lateral line.  Line was isolated and cleanup procedures were started.  97.51 bbl was spilled to land and 90 bbl was recovered.  Spill Path was water washed with clean/fresh water from the main water plant.  The spill entered a no name drainage that had no standing water in it.  All proper notifications were made, including the BLM, Rio Blanco County, Chevron Land and CDPHE.</t>
  </si>
  <si>
    <t>03/05/2021</t>
  </si>
  <si>
    <t>Well 15 A-25 failed a pressure test and was shut in. A determination of the size of the spill has not yet been made.</t>
  </si>
  <si>
    <t>03/08/2021</t>
  </si>
  <si>
    <t>Today was the first day our operators were able to access the shut-in portion of the Corral Creek field. In checking on the locations in that area for the first time an operator discovered that over the winter a shut-in leg of a gathering line had frozen and cracked at a riser. Once thawed the frozen equipment allowed 1 to 2 BBLs of waxy oil to be released from the line. The line was depressurized, and a crew is being dispatched to remove any free product.</t>
  </si>
  <si>
    <t>Pressure testing was being performed on the D23A location. In doing so the flowline for the 7B failed pressure test. Volume will be estimated based on trending production data.</t>
  </si>
  <si>
    <t>03/09/2021</t>
  </si>
  <si>
    <t>03/06/2021</t>
  </si>
  <si>
    <t>Pumper discovered that a drain line valve on back of a produced water tank was leaking water into the lined secondary containment structure.  A vac truck was used to recover the produced water that was inside the lined containment structure.  Freezing conditions damaged (cracked) the valve and is the root cause of the valve failure.  The drain line valve has been removed and a bull plug has been temporarily installed pending replacement of the valve.  The tank itself continues to be functional and remains in service.  100% of the water was recovered from the lined metal secondary containment structure.  There were no impacts outside of the containment structure.</t>
  </si>
  <si>
    <t xml:space="preserve">Pumper discovered that a drain line valve on back of a produced water tank was leaking water into the lined secondary containment structure.  A vac truck was used to empty contents of the tank and to recover the produced water that was inside the lined containment structure.  Freezing conditions damaged (cracked) the valve and is the root caused of the valve failure.  The damaged drain valve has been removed and a bull plug has been temporarily installed pending placement of the valve.  The tank itself continues to be functional and remains in service. </t>
  </si>
  <si>
    <t xml:space="preserve">The defective drain valve has been removed and will be replaced during the week of March 8 - 12, 2021. </t>
  </si>
  <si>
    <t>A pressure spike caused a gasket on the line heater strainer basket to fail resulting in approximately 45 bbls of oil being released to the ground surface. The strainer basket was isolated to control the release; the fluid was completely contained to the pad surface. Vacuum trucks were immediately mobilized to remove the surface impact. Following utility locates, the impacted soil will be removed and confirmation soil samples will be collected and submitted for laboratory analysis under a signed chain of custody. Confirmation samples will be analyzed in accordance with COGCC Table 915-1. Analytical results will be included in a supplemental eForm 19.</t>
  </si>
  <si>
    <t>Overpressurization</t>
  </si>
  <si>
    <t>03/10/2021</t>
  </si>
  <si>
    <t>Subsurface release daylighted near the KIEFER GEORGE W UT B #1A well. Cause of release currently unknown. Associated well production operations have been shut in until further notice. Surfaced fluid was scraped and removed from location.</t>
  </si>
  <si>
    <t>On 3/9/2021, during a routine LDAR inspection, a Wexpro Company employee noticed gas vapors rising from the ground between the wellhead and seperator. After investigation it was determined that the cause was a leaking blowdown line running from wellhead to seperator and that condensate had been leaking into the surrounding soils. A one call was conducted and crews were mobilized to begin excavating the impacted area and material. Impacted material (soils) is being trucked to R360 (LaBarge, WY) for disposal as E&amp;P waste. The amount of the release and delineation of the contaminated material is unknown at this time.</t>
  </si>
  <si>
    <t>Due to extreme cold and then warming to over 60, valve failed.   Line was isolated and produced water vacumn out, surface water was vacumn also,  valve was then replaced.  Soil samples taken and sent in for analysis</t>
  </si>
  <si>
    <t>03/17/2021</t>
  </si>
  <si>
    <t>Release was identified during ROW inspection performed by operations. Operations immeadiately shut in effect pipeline segment. Spill resonse personnel were immeadiate dispatched to site. Liquid and surface inpact recovery underway.</t>
  </si>
  <si>
    <t>03/21/2021</t>
  </si>
  <si>
    <t>The integrity of the produced water vessel at the Dier 13-8 tank battery (Location ID: 336477) was suspected to be compromised. A pressure test was conducted on March 21, 2021 and 8 barrels were recorded lost. Between the pressure test and prior integrity issues, an estimated total of 13 barrels of produced water were released. The vessel has been emptied and the water line has been closed. The release occurred inside unlined secondary containment. Remedial investigation and potential fluid recovery is pending approval to remove the produced water vessel.</t>
  </si>
  <si>
    <t>03/24/2021</t>
  </si>
  <si>
    <t>On March 24, 2021, an unknown volume of E&amp;P exempt condensate was released outside of containment from the 16-12-4-12 Pipeline. Site assessment activities are ongoing and will be summarized in a forthcoming Supplemental Form 19 Spill/Release Report. A topographic Site Location Map showing the geographic setting of the release is provided as Figure 1.</t>
  </si>
  <si>
    <t>03/25/2021</t>
  </si>
  <si>
    <t>DURING ROW INSPECTION, SUMMIT OPERATOR NOTICED GAS ODOR AND SMALL AREA OF DEAD VEGETATION. OPERATIONS SUPERVISOR WAS DISPATCHED AND CONFIRMED DISTURBED AREA WAS ASSOCIATED WITH POSSIBLE LEAK IN 3" GATHERING SYSTEM. AFFECTED LINE SEGMENT WAS SHUT IN AND BLOWN DOWN. REMEDIATION PERSONNEL WERE DISPATCHED, INCLUDING HYDROVAC AND RECOVERY OF IMAPCTED SOILS IS IN UNDERWAY.</t>
  </si>
  <si>
    <t>03/27/2021</t>
  </si>
  <si>
    <t>A release of approximately 460 barrels of crude occurred at the facility due to a fitting failure on a fiberglass line associated with the onsite gun barrel tanks.  Line was isolated to prevent further release of crude oil.  Release was contained onsite, no offsite impacts.</t>
  </si>
  <si>
    <t>03/30/2021</t>
  </si>
  <si>
    <t>03/29/2021</t>
  </si>
  <si>
    <t>LEAK IDENTIFIED DURING PRESSURE TEST. OPERATIONS INSPECTED ROW WITH FLIR EQUIPMENT, IDENTIFYING POTENTIAL LEAK LOCATION. OPERATIONS ISOLATED AFFECTED LINE SEGMENT AND IMMEDIATELY NOTIFIED RESPONSE PERSONNEL. POTENTIAL LEAK LOCATION WILL BE LOCATED VIA HYDROVAC FOLLOWED BY REOCVERY OF ANY POTENTIALLY IMPACTED SOILS. IMPACTS WILL BE DELINIATED WITH CONDUCTIVITY METERS, PID/FID, AND HACH CL QUANTABS (SOIL PASTE) THE FOLLOWING NOTIFICATIONS HAVE BEEN COMPLETED; LAND OWNER, GARFIELD EMS, CPW. LOCATION APX. 239' WNW FROM UNNAMED DRAINAGE, APX 1,385' TO NEAREST WATER WELL, APX 987' TO NEAREST OCCUPIED STRUCTURE, APX 975' TO NEAREST SURFACE WATER (EAST MAMM CREEK)</t>
  </si>
  <si>
    <t>Seperator water leg valve leaked inside secondary containment.  Spill was immediatly controlled, location secured and recovery efforts initiated.</t>
  </si>
  <si>
    <t>Erosion</t>
  </si>
  <si>
    <t>Lease operator observed surface soil staining in the vicinity of a buried flowline. Associated flowline was immediately shut in. Details regarding the flowline release are unknown until excavation actives can expose flowline.</t>
  </si>
  <si>
    <t>Adjacent Line Install Settling</t>
  </si>
  <si>
    <t>Separator dump line failure for well HMU 6-13D.  Release volume is currently unknown.  Caerus will know more after the line is excavated.  Well has been shut-in and isolated.</t>
  </si>
  <si>
    <t>During production, a pin hole leak was discovered at the Hurley H35-787 flowline location.  Excavation activities are currently scheduled.  The location has been shut in.</t>
  </si>
  <si>
    <t>04/05/2021</t>
  </si>
  <si>
    <t>04/03/2021</t>
  </si>
  <si>
    <t>During Daily rounds Laramie pumper discovered gas leak along access road to HDU 21-41 Pad (ID 312742). Well shut-in and 811 called for locates. 3rd party contractor gathering initial surface soil samples including background above and below adjacent drainage. Exact Cause and extent unknown at this time. Leak is adjacent to drainage which is predomninantly dry. 3rd party contractor will make characterization and update for F19 supplemental.</t>
  </si>
  <si>
    <t>04/06/2021</t>
  </si>
  <si>
    <t>During lease operations, water was found to be surfacing along the gas processing line. Line was immediately shut in and a berm and booms were installed around leak area to minimize spill. Initial soil samples were collected to characterize surface spill impact. Additonally, a water sample was collected down gradient from spill area along Conn Creek. It is not anticipated that Conn Creek will be impacted with the release. Excavation of the area will be completed once the utilities are cleared. Additional information will be provided with the Supplemental Form 19.</t>
  </si>
  <si>
    <t>WOLVERINE RESOURCES LLC</t>
  </si>
  <si>
    <t>04/02/2021</t>
  </si>
  <si>
    <t>06242</t>
  </si>
  <si>
    <t>Flowline had a crack and was dripping.  Leak was stopped by welding the crack.</t>
  </si>
  <si>
    <t>At 12:56 pm on 04/06/2021, an ENR lease operator discovered a spill at Pedri 42-33 Tr and immediately isolated it.  The cause of the failure is potentially a break in the 2" gathering line and will be verified upon excavation.  The spill originated on location where the majority of the volume pooled in an area 131' x 43'.  A small section of the spill traveled North along the access road for 253' and stopped.  Another section traveled South along the West diversion, down the hill to the access road, then traveled Southwest along the access to a culvert inlet entering the culvert and stopped prior to the outlet for a total of 257'.  The volume of the spill on location was 33 bbls with an additional 1 bbl to the North and 1 bbl to the South for a total of 35 bbls spilled.  There was stormwater impact from snowmelt on spill path to the south.  No state waters were impacted by the release, no hydrocarbons present and there is an ongoing investigation into the cause.</t>
  </si>
  <si>
    <t>04/08/2021</t>
  </si>
  <si>
    <t>A dumpline release was discovered during a site visit.  The line was isolated and de-energized.</t>
  </si>
  <si>
    <t>A release from the flowline associated with the 14A–23 well was discovered through routine production trending.</t>
  </si>
  <si>
    <t>A routine monthly dumpline pressure test was being performed on the produced water dumpline and it failed the pressure test.</t>
  </si>
  <si>
    <t>04/09/2021</t>
  </si>
  <si>
    <t>DUMPLINE</t>
  </si>
  <si>
    <t>During a routine pressure test of the dumpline, the pressure test failed.</t>
  </si>
  <si>
    <t>04/17/2021</t>
  </si>
  <si>
    <t>Flowline failed at location where third party midstream operator recently installed line. Visual observations at release location show significant soil settling where release occurred as a result of the third party pipeline installation. KPK immediately shut in associated well operations to prevent further release. A vac truck was brought in to remove liquids at surface. Light excavation equipment scraped surface impacts in preparation for larger excavation activities.</t>
  </si>
  <si>
    <t>04/22/2021</t>
  </si>
  <si>
    <t>Grand River Gathering, LLC (GRG) Operations personnel were notified by the producer of a potential leak on the I18E pipeline near the I18E well pad. GRG Operations personnel were dispatched and confirmed a potential leak on GRG's I18E pipeline. GRG operations personnel promptly isolated and blew down the pipeline to stop leak and notified environmental / response personnel. Operations personnel observed a damp surface soil area apx. 5' in dia. GRG response personnel contained the area of impact and scheduled HydroVac to recover saturated surface soil and verify line location. Emergency OneCall in progress. Estimated surface soil impacts at time of report indicate a release volume of 0.52 bbls ( 19.63cuft, Soil Porosity 30%, Soil Saturation 50%). The leak did NOT impact any waters of the State. All recovered materials will be disposed of at a licensed disposal facility.</t>
  </si>
  <si>
    <t>04/23/2021</t>
  </si>
  <si>
    <t>Landowner contact dispatch to report water on pad.  Response team isolated line and fenced off area of impact.  Water sample collected.</t>
  </si>
  <si>
    <t>04/25/2021</t>
  </si>
  <si>
    <t>A leak from the strainer basket gasket resulted in the release of approximately 120 bbls of oil all within lined secondary containment. The release was discovered during a routine site visit at approximately 2:00 pm on Sunday, April 25, 2021 and was immediately stopped and completely contained on-site. Neither surface, nor groundwater were impacted, no injuries occurred as a result of the release, and cleanup is ongoing.</t>
  </si>
  <si>
    <t>Cleanup is ongoing. BBLs Recovered will be updated in a follow-up Form 19.</t>
  </si>
  <si>
    <t>A leak from the strainer basket gasket resulted in the release.  The rubber gasket inside the cap was determined to be the root cause.</t>
  </si>
  <si>
    <t>The rubber gasket was replaced with a Teflon gasket. Great Western plans to upgrade all rubber strainer basket gaskets with Teflon gaskets.</t>
  </si>
  <si>
    <t>04/27/2021</t>
  </si>
  <si>
    <t>A fuel gas line plugged off causing the Latham P-T-1HZ separator to overpressure and trigger the PRV. Approximately 2-3 bbls of oil misted to the west across the pad and off-location into the surrounding range land. The release has been stopped and contained. The impacted base material will be removed and hauled away for disposal. The impacted vegetation will be treated with Microblaze (or similar product) to promote biodegradation and reduce the overall vegetative disturbance. Following remediation, confirmation soil samples will be collected and submitted for laboratory analysis. Analytical results will be included in a subsequent report.</t>
  </si>
  <si>
    <t>04/29/2021</t>
  </si>
  <si>
    <t>04/28/2021</t>
  </si>
  <si>
    <t>GRAND RIVER GATHERING  PERSONNEL NOTIFIED BY PRODUCER OF A POTENTIAL LEAK IN THE L32 LATERAL. GRG PESONNEL VERIFIED LOCATION UTILIZING FLIR CAMERA. GRG  PERONNEL SHUT IN EFFECTED PIPELINE SEGMENT AND BLEW LINE DOWN. NO SURFACE DISTURBANCE PRESENT. RESPONSE PERSONNEL OBSERVED LACK OF VEGETATION. EMERGENCY ONECALL COMPLETED. RESPONSE PERSONNEL HAVE SCHEDULED HYDROVAC TO LOCATE AFFECTED LINE AND BEGIN DELINIATION OF POTENTIAL IMPACTED AREA.</t>
  </si>
  <si>
    <t>04/30/2021</t>
  </si>
  <si>
    <t>COGCC inspector discovered flowline release on 4/29/2021 and notified KPK. Consolidation line was immediately isolated to prevent further release. Pooled surface liquids were removed with a vac truck and impacted surface soils scraped and removed from location to a disposal facility.</t>
  </si>
  <si>
    <t>05/01/2021</t>
  </si>
  <si>
    <t>During the course of line inspection, Grand River Gathering (GRG) personnel noticed odors consistent with natural gas. Upon further inspection GRG personnel identified location of leak. GRG personnel immeadiately isolated affected line and blew down. GRG environmental response personnel were notified. Affected area has been contained, Emergency OneCalls have been completed and HydroVac has been scheduled to visually identify point of release and recover potentially impacted surface soils. Delineation of impacts and remedaition per applicable series 900 rules, including table 915.</t>
  </si>
  <si>
    <t>A 2" threaded nipple failed on the triethylene gycol (TEG) contactor at the Kersey Compressor Station causing ~6 bbl to be released as a fine mist. The total release volume is estimated at 6 bbl and is comprised of ~95% TEG with ~5% condensate. A vac truck was immediately mobilized upon discovery of the release (5/1/21 @ 4:30 PM) and recovered 2 bbl of released fluids. The remaining fluids coated surficial gravel in an area measuring ~175' x 30' (5,250 square feet). The impacted area of the pad which was sprayed by the mist is impacted to ~1-2 inches below ground surface, for an estimated impacted gravel volume of between 16 and 32 cubic yards. Impacted gravel will be scraped up using heavy equipment until AVO observations indicate the extent of the release impacts have been removed. Impacted gravel will be hauled to an offsite permitted disposal facility. No impacts extended offsite or impacted surrounding land owners. No surface water or groundwater was impacted by the release.</t>
  </si>
  <si>
    <t>05/03/2021</t>
  </si>
  <si>
    <t>On April 30, 2021, a release from the produced water dump line at the Troudt 14C-33HZ production facility was discovered during routine operations. Site assessment activities are ongoing and will be summarized in a forthcoming Supplemental Form 19 Spill/Release Report. A topographic Site Location Map showing the geographic setting of the release is provided as Figure 1.</t>
  </si>
  <si>
    <t>On Friday April 30, 2021 Berry personnel were working to perform the annual pressure test on the Long Ridge 3-phase off-location pipeline network. During the test the operators noticed the line was not pressuring up beyond ~115 pounds and the line was losing pressure. The operators began to walk the pipeline right-of-way and noticed a very small puddle of fluid in the right-of-way approximately 200 yards West of the 2020 J15 leak excavation. All remaining wells were locked out of the line and an excavation team was brought in to determine the extent of contamination and remove any contaminated soil. Excavation was performed on 5/1 and 5/2 resulting in the removal of ~140 cu. yds. of soil which was relocated to the J15. The excavators dug until the soil was free of both staining and odor. At present it is believed both the horizontal and vertical extents of the spill have been reached through excavation. Dave Nicholson will be on site Friday to perform verification sampling.</t>
  </si>
  <si>
    <t>During maintenance activities at the Independence State D30-784 location 17 cubic yards of impacted soil was removed and transported to a certified landfill for disposal.  The unintentional release was caused from a balon valve that froze and split on the proving line.  Confirmation soil samples were collected for laboratory analysis.</t>
  </si>
  <si>
    <t>05/04/2021</t>
  </si>
  <si>
    <t>After discovering production was less than anticipated, the facility Lead Operator shut in production and conducted a pressure test on 5/3/2021. Results of the pressure test indicated line integrity issues in a line between a separator and a tank. An unknown amount of oil has been released. Hydrovacs are currently recovering fluids and removing impacted soils. An environmental contractor is being dispatched to the location to collect samples.  The soil sample which displays the highest degree of impacts as determined by field screening using a photoionization detector (PID), visual observations of staining, and hydrocarbon odor will be submitted for the full Table 915-1 analyte list minus Soil Suitability for Reclamation constituents as the released material was an organic fluid that had undergone separation. Subsequent samples will be submitted for constituents of concern which exceed Table 915-1 allowable limits in the characterization sample. (continued in Operator comment).</t>
  </si>
  <si>
    <t>A leak of produced water occurred on the AC McLaughlin 43 lateral near the valve can for the lateral, at approximately 6:30am on May 4th, 2021.  Leak was discovered visually by operator near the area.  Lateral was isolated and all proper notifications were made including COGCC, CDPHE and BLM.  SPill entered 2 un-named dry features that were highlighted by the COGCC GIS Online Map System with the 24K Map layer (topography) selected.  Cause and repair requirements are not know at this time but will be provided on a Form 19S.  Depth of impact not know at this time but will also be provided on a Form19S, along with a below pipe soil sample. Spill Path is being water washed with fresh/clean water from the Main water Plant.</t>
  </si>
  <si>
    <t>While performing routine operation maintenance and inspections in area, DCP Operating identified a potential surface release from an residual liquids left in the abandoned riser station just north of Morgan County Road DD and east of the intersection with CR10. At the time of discovery DCP did not observe additional impacts or releases and immediately confirmed all valves any potential release points were shut in and closed. DCP is unclear of how the release originated and the timeframe is unknown. Upon discovery, visual impacts were observed to be on ground surface north of the abandoned riser area and the extents of potential impacts are unknown. With approval from the landowner and COGCC, DCP proposes to delineate the impacted area and remove any impacted matierial by excavtion methods and regrade the area to match surrounding conditions. The site location is presented on the attached Figures 1 and 2.</t>
  </si>
  <si>
    <t xml:space="preserve">While performing routine operation maintenance and inspections in area, DCP Operating identified a potential surface release from an abandoned riser station just north of Morgan County Road DD and east of the intersection with CR10. At the time of discovery DCP did not observe additional impacts or releases and immediately confirmed all valves any potential release points were shut in and closed. DCP is unclear of how the release originated and the timeframe is unknown. Upon discovery, visual impacts were observed to be on ground surface north of the riser area and the extents of potential impacts are unknown. With approval from the landowner and COGCC, DCP proposes to delineate the impacted area and remove any impacted matierial by excavtion methods and regrade the area to match surrounding conditions. The site location is presented on the attached Figures 1 and 2. </t>
  </si>
  <si>
    <t xml:space="preserve">Landowner Tapped </t>
  </si>
  <si>
    <t xml:space="preserve">DCP Operating visually inspected the abandoned riser and assesed the damage to the infrastructure.  It is unknown how the release occured and DCP confirmed the abandoned equiment was shut in and remains out of service. DCP will repair as needed and will continue to improve the inspection and integrity of each line to assist in future mitigation activities and increase health and safety. Based on the initial investigative results, further investigation at the site may be needed. </t>
  </si>
  <si>
    <t>05/06/2021</t>
  </si>
  <si>
    <t>06490</t>
  </si>
  <si>
    <t>Notified by Alex Fischer with the COGCC on 4-6-2021 stating that he was at the well site that day and was reporting a release of gas (some light condensate) around a valve near the back of a pressure gauge.  Plans are to fix the leaky valve on Thursday, May 13, 2021 or Friday, May 14, 2021.</t>
  </si>
  <si>
    <t>North Park Basin</t>
  </si>
  <si>
    <t>05/12/2021</t>
  </si>
  <si>
    <t>The production foreman arrived on location and noticed a small amount of fluid bubbling onto the surface of the well pad next to the dumpline riser adjacent to the tank battery.  The pad was immediately shut in to stop the leak and proper notifications were completed.  Caerus is in the process of exposing the dumpline to identify the point of release of the spill.</t>
  </si>
  <si>
    <t>A compromised fitting on the production tank load line resulted in approximately 10 bbls of oil being released inside the lined production containment. The fitting was replaced and the location was returned to service. A vacuum truck was dispatched to remove the pooled fluids. The integrity of the liner was verified to be in satisfactory condition with no impact to the soil beneath the containment liner.</t>
  </si>
  <si>
    <t>Internal corrosion caused a fitting on the production tank load line to fail at the threads.</t>
  </si>
  <si>
    <t>Chemical treatment is used to reduce internal corrosion. This location will be evaluated for its need to be moved to an upgraded chemical program.</t>
  </si>
  <si>
    <t>05/20/2021</t>
  </si>
  <si>
    <t>A compromised polyflow produced water dumpline released a currently unknown volume of produced water to the ground and subsurface. The cause and exact volume of the release are being investigated and details will be included in a supplemental report. The impacted soil will be removed following utility locates. Confirmation soil samples will be collected and submitted for laboratory analysis in compliance with COGCC Table 915-1.</t>
  </si>
  <si>
    <t>05/21/2021</t>
  </si>
  <si>
    <t>While excavating to repair a water line, excavator hit a 3 inch fiberglass lateral flowline for the Purdy 2X1 well causing liquids to spill to land. Line was isolated and hydrovac recovered spill liquids.  Spill was confined to the excavation, approximately 7'LX7W'X4'D hole.  Notifications were verbally made to the COGCC and CPW.  Depth of release was approximately 4-6 feet.  A below pipe soli sample will be collected.</t>
  </si>
  <si>
    <t>While excavating to repair a water line, excavator hit a 3 inch fiberglass lateral flowline for the Purdy 2X1 well causing liquids to spill to land. Line was isolated and hydrovac recovered spill liquids.  Spill was confined to the excavation, approximately 7'LX7W'X4'D hole.  Line will be repaired and pressure tested to ASME B 31.3 standards.</t>
  </si>
  <si>
    <t>Hydrovac</t>
  </si>
  <si>
    <t>05/18/2021</t>
  </si>
  <si>
    <t>On pad flowline leak discovered and isolated immedately.  All release water remained within boundary of well pad area.  The small amount of water released was not recoverable.</t>
  </si>
  <si>
    <t>Plant operator discovered spill while performing his rounds (Operator Ruoutine Duties).  Leak was isolated and pressure bled down.  Operator notified his supervisor who called the HSE specialist.  Vac-truck removed standing fluid and area was water-washed with fresh water from the Main Water Plant.  Leak originated on a 4" fiberglass line from the NGL sump to drip trap 8 where fluid is returned to the system.</t>
  </si>
  <si>
    <t>A fitting on a produced water dumpline washed out inside the separator dog house resulting in approximately 2 bbls of produced water being released to the ground surface. The impacted soil was removed and hauled to a COGCC approved disposal facility. Confirmation soil samples are scheduled to be collected in accordance with COGCC Table 915-1. Analytical results will be included in a subsequent eForm 19.</t>
  </si>
  <si>
    <t>05/24/2021</t>
  </si>
  <si>
    <t>On May 17, 2021, an unknown amount of E&amp;P exempt condensate was released from the above ground Haymaker Pipeline Launcher/Receiver (Haymaker Launcher 16-12-640-6). The cause of the release was an O-ring in the yell cap that failed, resulting in liquids present in the line leaking onto the ground surface. The release has been controlled. Assessment activities are ongoing, and the assessment details will be summarized in a supplemental report. The topographic Site Location Map showing the geographic setting of the release is provided as Figure 1.</t>
  </si>
  <si>
    <t>05/27/2021</t>
  </si>
  <si>
    <t>05/26/2021</t>
  </si>
  <si>
    <t>During normal operations, a lease operator noticed wet on surface near production units. Line was blown down and shut in. All other lines are shut in. Surface staining is approximately 3'x6'. Locates have been called in a repairs scheduled to commence asap. During excavation for repairs, soil sampling will be conducted to assess impacts.</t>
  </si>
  <si>
    <t>Summit Midstream Operations and Control Center (SOCC) recieved notification from pad producer of potential leak identified during routine FLIR inspection activity. SOCC notifed Grand River Gathering operations personnel. Upon arrival on location GRG personnel immeadiately shut in affected line segment and depressurized. GRG response personnel completed containment and schheduled HydroVac to locate point of release (POR). No Liquids were apparent at surface. No surface water impacts occured.</t>
  </si>
  <si>
    <t>05/30/2021</t>
  </si>
  <si>
    <t>A vehicle ran of the road crashed through the facility fence and over a berm damaging the fuel line for the emergency flare.  Location has been shutin.</t>
  </si>
  <si>
    <t>Vehicle Strike</t>
  </si>
  <si>
    <t>06/02/2021</t>
  </si>
  <si>
    <t>During normal operations, secondary containment was identified to have standing fluid. A small crack in outside corner of secondary liner has resulted in 1-2 bbls leaving containment and staying on the working surface. Crews have already removed free fluid and put back into system. Gun barrel tank on site is suspect for corrosion, but will be identified in supplemental form 19. Stained soil is being excavated and samples will be collected 6/3/2021 from area and analyzed for 915. Background samples will also be collected.</t>
  </si>
  <si>
    <t xml:space="preserve">Failure point found within weld at pipeline joint. </t>
  </si>
  <si>
    <t>WELL SITE</t>
  </si>
  <si>
    <t>Dump line failure, operator working on well and found wet ground near dump line. pressure test and failed. operator report leak and isolated the line.</t>
  </si>
  <si>
    <t>COGCC Inspection (Doc#691201499) discovered separate flowline release that daylighted in the vicinity (~75FT E) of Spill ID 479232. Flowline release related to the same well as Spill ID 479232. Well has been shut in since 1/17/2021.  Excavation is required to determine volume of fluids released and assess root cause of flowline failure.</t>
  </si>
  <si>
    <t>06/08/2021</t>
  </si>
  <si>
    <t>Lease operator discovered a leak from a pin hole in the 6” above ground discharge from the charge pump to the triplex at the injection well location. Automated shut off kicked in, but residual in the line drained out to location (contained on site).</t>
  </si>
  <si>
    <t>TAPROOT ROCKIES MIDSTREAM LLC</t>
  </si>
  <si>
    <t>On 06/08/2021 at approximately 02:12:30 PM a 4" Thermofelx reinforced poly pipeline failed releasing produced water in the immediate area.  The leak lasted for about 20 minutes with a system flow of about 1 bbl/min before the system was shut down and isolated.  Just before the failure the pressure had gradually increased to about 624 psig, caused by a closed valve due to a power failure at the delivery site.  This line section was rated for 710 psig and has been in service for about that 6 months.  Hydrovac and excavation cleanup began within a couple of hours.  The failed section of pipe will be recovered and analyzed for the cause of premature failure.</t>
  </si>
  <si>
    <t>06/10/2021</t>
  </si>
  <si>
    <t>06/09/2021</t>
  </si>
  <si>
    <t>Lease operator discovered a leak from underground flowline 2B while pressure testing.</t>
  </si>
  <si>
    <t>Under ground flowline leak discovered during trending</t>
  </si>
  <si>
    <t>LDAR inspector discovered leaking gathering line during a FLIR inspection. Volume not determined at this time.</t>
  </si>
  <si>
    <t>37607</t>
  </si>
  <si>
    <t>A flange on the Heckman 16-20 (API 05-123-37607) well appears to not have been tighted sufficiently and when a nearby frac event occurred, it apears to have caused fluids to escape from this well.  The soils impacted have been removed, and the location has been dressed and secured. The event was reported to us by the landowner and our response was swift.</t>
  </si>
  <si>
    <t>06/16/2021</t>
  </si>
  <si>
    <t>06/15/2021</t>
  </si>
  <si>
    <t>At approximately 1140 it was reported through OCC that a Lease Operator had arrived on the C29 pad to find a impacted area with produced water bubbling to surface. The operator had checked the pad on cygnet that morning and not noted any signs of an issue. He began shutting the wells, but the leak persisted. He then contacted the gathering department. Gathering arrived and shut in the line that gathers the 3 phase production off the location. This resolved the issue.</t>
  </si>
  <si>
    <t>06/17/2021</t>
  </si>
  <si>
    <t>On June 15, 2021, an unknown amount of E&amp;P exempt crude oil was released from a buried line. In an attempt to locate and abandon 3rd Creek pipeline # 38-0000-5810, an air compressor was attached to a line and riser filled with air to determine what other lines and risers might be connected to the 38-0000-5810. Air was observed coming up through the ground and staining was discovered in that area. It is believed that the air pushed pipeline liquids out of an open-ended PVC pipe. The release has been controlled. Assessment activities are ongoing, and the assessment details will be summarized in a supplemental report. Since the spill consists of only hydrocarbon fluids, Kerr-McGee requests reducing the Table 915-1 list of contaminants of concern to not include inorganics, pH, and metals listed in Table 915-1. The topographic Site Location Map showing the geographic setting of the release is provided as Figure 1.</t>
  </si>
  <si>
    <t>Noble discovered an unintentional release that surfaced from the produced water dumpline associated with the Aristocrat H 11-27D tank battery.  The release was caused by a loose fitting.  The location is shut in and excavation of impacted media is currently being conducted.</t>
  </si>
  <si>
    <t>Produced water was released from the FA Larsen 2 lateral at approximately 11:45am on 6/17/2021. Spill was controlled by 11:30am by isolating the lateral line. The fluids entered a dry feature/erosion channel.  Clean up of standing liquids with vac trucks and water washing spill path with fresh/clean water from main water plant has been started and initial notifications have been made to COGCC, CDPHE, Rio Blanco County and BLM.</t>
  </si>
  <si>
    <t>06/21/2021</t>
  </si>
  <si>
    <t>This Form 19 is in response to Inspection Documents, #695104459 and #700600270, related to a release into a permitted pit. Per CA, ENR will provide documentation of water removal from the pit.</t>
  </si>
  <si>
    <t>Today on the H27NW COGCC Location ID 335410 a dumpline failure was discovered. The dumpline failed at the Tee above ground and the spilled fluids are limited to around the separator.  We are estimating the spill to be at 3BBLs; there is currently a hydro-vac out on location recovering liquids and stained soils. Samples will be collected from the spill area and remediation will be completed if impacts exceed COGCC table 915-1.</t>
  </si>
  <si>
    <t>A leak was discovered on a 4” gathering line along side the access road between the Esperanza 8-06 and the MWR 8-04 on 6/21/2021 by Laramie ranch manager. Lease operator shut in the 4” gas line and blew the line down. Some of the liquids from the leak went into the culvert and went under the road next to the irrigation ditch. The irrigation ditch was shut off and samples were collected before shutting it off.  It is estimated that 1/2 bbl -1bbl was released on the surface. Water samples were collected from the irrigation ditch and a down gradient cistern. Oil booms were placed within spill path. Soil samples were collected at the point of release. Locates are being called in and repair/delineation will occur when cleared for work.</t>
  </si>
  <si>
    <t>06/28/2021</t>
  </si>
  <si>
    <t>06/24/2021</t>
  </si>
  <si>
    <t>DCP was notified on the afternoon of June 24, 2021 that one of the north-south gathering pipelines was struck and damaged by a third party performing horizontal boring east-west.  DCP was notified immediately and shut in the pipeline within 30 minutes of discovery to allow for investigation activities to commence.  On June 25, 2021, DCP initiated excavation and pipeline exposure to assess the damage and discovered the 3 inch pipeline had a hole due to the third party equipment.  DCP is currently performing investigative activities with a environmental consultant at the Site.</t>
  </si>
  <si>
    <t>On June 28, 2021, a release daylighting from the subsurface at the Berig 17-35 location was discovered. The impacted soil was discovered while performing a pressure test of the oil dumpline between the separator and the tank at the facility. The release has been controlled. Approximately 3 gallons of oil were released during the pressure test. Assessment activities are ongoing at the site. The analytical results and assessment details will be provided in a supplemental report. A topographic Site Location Map showing the geographic setting of the release is attached as Figure 1.</t>
  </si>
  <si>
    <t>07/02/2021</t>
  </si>
  <si>
    <t>KPK was notified about an active flowline release on 7/2/2021. Flowline was immediately shut in and controlled. Small volume of fluids misted at surface.</t>
  </si>
  <si>
    <t>07/04/2021</t>
  </si>
  <si>
    <t>On 7/4/2021, a release occurred from a buried flowline that’s located north of the Razor 25P. Approximately, 90 bbl of crude oil was released. The cause of this release is currently under investigation. The line was immediately isolated, and a crew was dispatched to recover free liquids.</t>
  </si>
  <si>
    <t>07/06/2021</t>
  </si>
  <si>
    <t>Consolidation line discovered by KPK during midstream plant shut down (high line pressure event). Consolidation line was depressurized and associated wells shut in. Excavation equipment brought in to scrap surface impacts.</t>
  </si>
  <si>
    <t>07/12/2021</t>
  </si>
  <si>
    <t>07/10/2021</t>
  </si>
  <si>
    <t>A heater treater in earthen, unlined containment was out of service during repair operations.  During the evening of July 9th, a windstorm knocked the heater treater over, rupturing flowlines for adjacent separation equipment.  130 bbls (barrels) of produced water were released inside of containment.  The entire release was held within secondary containment. The spill was identified on July 10th and both wells associated with the facility were shut in.  A vac truck was used to remove fluids from the containment.  130 bbls of produced water were recovered. The spill location is not within Colorado Parks and Wildlife designated High Priority Habitat.</t>
  </si>
  <si>
    <t>High Winds</t>
  </si>
  <si>
    <t>07/09/2021</t>
  </si>
  <si>
    <t>On Friday, July 9, 2021 gas at the surface near the Hiawatha Deep Compressor was discovered by Wexpro personnel.  The source is believed to be a fuel gas line feeding the generators and dehy.  Source was isolated and an emergency one call notification was submitted to Colorado 811.  The amount of impacted soil and fuel gas release is unknown at this time.  Excavation of the fuel gas line will begin on Monday, July 12, 2021 after the one call notifications have cleared.  There were no surface water impacts or nearby surface water potential threats. Soil impacts are within the compressor facility in previously disturbed ground. Impacted soil has been found during investigation to find the leak, amount is not yet determined.</t>
  </si>
  <si>
    <t>Pumper discovered lease from subsurface production flowline approximatlely 180' east of the well Berge 24H-1 #8 Well at approximately 8:30 am on 7/12/21.  Well was immediately shut-in upon discovery.  After uncovering the flowline it appears a rock had punctured the piping causing the leak.  Earthen berms were constructed with a backhoe.</t>
  </si>
  <si>
    <t>07/16/2021</t>
  </si>
  <si>
    <t>Received a call from COGCC on 07/16/2021 at 1305 stating that during an inspection, a spill was noted at the wellhead and production tanks. Initial evaluation is being conducted to determine cause, amount of spill and remediation considerations.  A supplemental Form 19 will be filed after evaluation completed in the next few days.</t>
  </si>
  <si>
    <t>07/20/2021</t>
  </si>
  <si>
    <t>07/17/2021</t>
  </si>
  <si>
    <t>Failuer of connector fitting release water.  Water transfer system was shut in and isolated.  Approximately 25 bbls of water recovered via vac-truck.</t>
  </si>
  <si>
    <t>On July 20, 2021, a release daylighting from the subsurface at the Troudt 14N-33HZ location was discovered. The impacted soil was discovered while draining the fuel scrubber at the facility. The release has been controlled. Volume of the release is being determined. Assessment activities are ongoing at the site. The analytical results and assessment details will be provided in a supplemental report. A topographic Site Location Map showing the geographic setting of the release is attached as Figure 1.</t>
  </si>
  <si>
    <t>07/22/2021</t>
  </si>
  <si>
    <t>07/21/2021</t>
  </si>
  <si>
    <t>A remote alarm was activated for the Emerald 4 flowline on our SCADA system, at approximately 12:30pm.  Operator recieved the alarm and went to investigate the location.  When arrival noticeda produced water leak, made all proper notifications and isolated the line at approximately 1:00pm.  Clean up was started and spill was water washed with clean water from the main water plant.  No oil was present. Line will be excavated and a below the pipe sample will be taken.  The line is approxiamately 4-6 feet below grade and 4 inches in diameter.  All fluids stayed on pad.</t>
  </si>
  <si>
    <t>MORNINGSTAR PARTNERS LP</t>
  </si>
  <si>
    <t>SMALL FLOW SURFACE LEAK WAS OBSERVED AT 8:00 A.M. ON 7/17/2021. LINE WAS ISOLATED IMMEDIATELY. VACUUM TRUCK PULLED FREE LIQUID AND MUD (15 BBLS). LEAK DRAINAGE WAS DAMMED AND CONTAINED ASAP TO AVOID DRAINAGE.</t>
  </si>
  <si>
    <t>07/26/2021</t>
  </si>
  <si>
    <t>The operator for the Bison Oil &amp; Gas Big Mountain Viper (BMV) pad called John Beacom at 5:39 AM 7/26/2021 to report a leak.  John immediately notified the 24 hour control center to shutdown the produced water system.  The BMV pipeline was isolated from the rest of the system and the rest of the system was slowly brought back online.  The leak seems to have been contained on the pad, including a spill containment area at the edge of the pad.  Clean-up work has begun.  Further investigation showed that the BMV produced water LACT unit started up around 10:50 PM on 7/25/2021 and the discharge pressure gradually increased to 600 psig as it normally does.  At about 11:01 PM the line pressure rapidly dropped to 70 psig, which indicates this was the start of the leak.  The pump ran until 3:12am 7/26/2021 when it shutdown normally.  The pump was still down when the leak was discovered at 5:39 AM.  Initial exposure of the leak indicates a premature failure in the 4" Shawcor Flexpipe.</t>
  </si>
  <si>
    <t>07/28/2021</t>
  </si>
  <si>
    <t>Underground dumpline leak discovered during pressure testing, volume to be determined.</t>
  </si>
  <si>
    <t>07/29/2021</t>
  </si>
  <si>
    <t>Pipeline integrity testing discovered release in gas gathering line. FLIR camera was used to identify area of release. Pipeline was shut in to being to locate exact spot of failure point. Excavation and repair discovered stained soils. Soil samples of impacts discovered are being collected and area is being delineated by field screening. Clearance sampling will be conducted when impacts are removed. Surface impacts were not observed.</t>
  </si>
  <si>
    <t>Associated well(s) shut in immediately after notification of release. Hydrovac equipment brought in 7/29/21 to remove product on surface. Excavation equipment brought in 7/30/21 to scrap and remove surface impacts.</t>
  </si>
  <si>
    <t>08/02/2021</t>
  </si>
  <si>
    <t>On August 2, 2021, DCP recieved notification of a minor spill at the Site location. During the removal of a metering shed, personnel noticed visually stained material and discovered a minor surficial spill had recently occured. DCP operations and environment was notified and within a couple hours of discovery, DCP initiated clean up efforts and all impacted soils were removed based on PID field screening and visual observation with a third-party consultant.</t>
  </si>
  <si>
    <t>08/05/2021</t>
  </si>
  <si>
    <t>A compromised valve on the loadout line resulted in approximately 12 bbls of produced water being released inside an earthen containment. The impacted soil will be removed and hauled to a COGCC approved disposal facility. Confirmation soil samples will be collected and submitted for laboratory analysis. Analytical results will be submitted in a subsequent eForm 19.</t>
  </si>
  <si>
    <t>SUMMIT MIDSTREAM PARTNERS LLC</t>
  </si>
  <si>
    <t>08/12/2021</t>
  </si>
  <si>
    <t>Operator performing pigging operations in South Parachute, PN20 pad, found natural gas bubbling up through standing recent storm water at the pig launcher. Operator isolated the pad/line and blew it down. Summit investigated and contracted a vac truck to remove the standing storm water. Delineation of soil impact was still ongoing as of the initial reporting.</t>
  </si>
  <si>
    <t>08/10/2021</t>
  </si>
  <si>
    <t>Summit has undergone significant personnel changes in recent months, and as such no Summit employees responsible for any reporting had access to eForms.  In order to meet the timeframes for reporting to COGCC, notification was sent to Steven Aruaza via email on 8/10/2021. This was not a spill, it was a natural gas release on the pipeline.  Keep in mind that the 900 rules alow both filling out the form and sending it, as well as, electronically via Colorado eForms.  While pressure testing the G7E gathering segment (pipeline), the Summit operator noticed the pressure dropping when he shut in for the pressure test that they were conducting.  After checking the meters for any leaks, he used the FLIR (OGI) camera to locate the leak in the pipeline.  He locked out the pipeline and blew the segment down.  There were no visible liquids at the location of the leak.  This is a 3 inch pipeline about 3,306 ft. long.</t>
  </si>
  <si>
    <t>08/03/2021</t>
  </si>
  <si>
    <t>During pipeline testing, the B8E line was shut in to pressurize and test the line. A pressure drop was observed, and GRG personnel investigated, observing dead vegetation near the well pad. The line was shut in and blown down. Construction personnel will excavate to determine the extent of the leak and determine if any soil was impacted.</t>
  </si>
  <si>
    <t>08/11/2021</t>
  </si>
  <si>
    <t>Hose fitting failed, releasing untreated groundwater.  The fitting was replaced and teh system is being tested to confirm repair.</t>
  </si>
  <si>
    <t>After pressuring up the P6 Lateral for a pressure test, the pipeline operator noticed the pressure dropping on the line.  He drove the ROW looking for signs of a leak and found a spot where the vegetation was starting to die.  He verified the leak with the FLIR camera (OGI device).  There is no liquid on the ground.  This line is an 8 inches in diameter and 1,320 ft. long.  The GPS coordinates for the leak are -107.702 and 39.470.  The Operator locked out the line and blew it down.  We will schedule a line repair with consturction.</t>
  </si>
  <si>
    <t>08/13/2021</t>
  </si>
  <si>
    <t>At approximately 10:30 am on August 13, 2021, a truck leaving the Regnier Farms 19H-B268 Facility (Facility ID: 451039) leaked one gallon of oil from an equalizer bleed hose to a ¼” valve that was accidently left cracked open. The oil dripped from the truck onto the dirt access road and onto County Road 1. The paved roadway (CR 1) will be swept, and a soil sample will be collected from the dirt access road to characterize potential impacts. The length of impacts along the paved roadway extended approximately 200' South from the access road into Boulder County. Soil samples will be collected if indications of impacts are noted outside of the paved roadway. Collected soil samples will be submitted for Table 915-1 organic constituents of concern based on the knowledge that the material released was organic fluid post-separation from produced water.</t>
  </si>
  <si>
    <t>08/16/2021</t>
  </si>
  <si>
    <t>Production personnel noticed water coming to surface within the produced water pipeline right-of-way that runs approximately 400-ft south of the TEP's PA333-33 well pad (COGCC Location ID 334955).  Personnel responded immediately by shutting down and isolating the ruptured water line and installing spill prevention BMPs to isolate and contain the spill to the smallest area possible, and to prevent any contact with live waters.  A distant, down-gradient culver was covered with plastic liner, an earthen bam / trench was installed below the flow to intercept any water, and spill booms were deployed on the ground surface to wick-up / absorb any oil that might be entrained within the produced water.  A vac-truck was dispatched immediately to recover any free-liquids that pooled near the terminal point of the flow.  Several soil samples were collected from the impacted area and field-screened for Total Petroleum Hydrocarbons (TPH).  The TPH values ranged from 41 to 222 ppm.</t>
  </si>
  <si>
    <t>08/17/2021</t>
  </si>
  <si>
    <t>During site inspection, water was noted near wellhead.  It was determined the flowline from th ewellhead was leaking and the well was shut in.  No recoverable water.</t>
  </si>
  <si>
    <t>A release from the Harper Kona Pipeline was discovered after fluid daylighted to the ground surface. Initial actions included isolating the pipeline, placing absorbent socks, and vacuuming standing liquids. Excavation of impacted material began on August 17, 2021.</t>
  </si>
  <si>
    <t>08/19/2021</t>
  </si>
  <si>
    <t>08/18/2021</t>
  </si>
  <si>
    <t>The leak was discovered on the Bison Boomslang 14B well pad on 08/18/2021.  It was determined to be from the Taproot Produced Water Transfer system.  The system was shut down, isolated, and cleanup began.  Most of the spill was contained on pad and within the retention pond built with the pad.  Initial indications are that a section of 6" Thermoflex 750 psi pipeline had buckled, and the thin spot created by the buckling failed at about 482 psig (well below the 750 psig rating).  The piping has been in service since January of 2020.  Taproot is currently evaluating repair/replacement options including hydrotesting to locate additional weak spots.</t>
  </si>
  <si>
    <t>On 8/19/21 at 8:10 AM pumper discovered a water line leak in the pasture north of the Scofield 31-6 well location. The spill was approximately 118' long by 15' wide - it had daylighted on a slight hill, and ran down to the hill to a low spot at the bottom. The line was isolated, the landowner was notified, and emergency One Call was sent in so that the line could be exposed and repaired. Crews came out to repair the line and discovered that the cause of the leak was that the poly line was weakened from a pipe clamp. A hole developed at the 5 o'clock position. The damaged section of poly pipe was cut out (approximately 10')  and replaced with a new section of pipe. There was full curl on the new fuse.  Soil samples were collected on 8/19/21 and will be analyzed for a Full Table 915.  Results will be reported on the Supplemental Form 19.  Based on the cow tracks in the spill path, the spill appears to have been trickling for at least a day prior to discovery.</t>
  </si>
  <si>
    <t>Surficial ponding was observed on the pad surface.  Field testing indicated it was freshwater and was initially suspected to be the result of a rain event.  Upon further investigation, a breech in a nearby produced water line was discovered of an unknown volume which caused the release to surface.  Repairs to the line have been completed.</t>
  </si>
  <si>
    <t>The leak was discovered NE of the Bison Hale well pad on 08/18/2021.  It was determined to be from the Taproot Produced Water Transfer system, just east of a previous leak.  The system was shut down, isolated, and cleanup began.  The spill occured on land owned by Taproot.  Initial indications are that the 4" Thermoflex 750 psi pipeline had buckled, and the thin spot created by the buckling failed at about 416 psig (well below the 750 psig rating).  The piping has been in service since January of 2021.  Taproot is currently evaluating repair/replacement options including hydrotesting to locate additional weak spots.</t>
  </si>
  <si>
    <t>08/24/2021</t>
  </si>
  <si>
    <t>During subsequent onsite investigation of a historical release at the Site, DCP and a third- party consultant discovered a pinhole leak on 3-inch gathering line on August 24, 2021. This leak appears to unrelated to the historical release and it is unknown how the release occurred. Once the release was discovered, DCP personnel was immediately notified, and the gathering line was shut in and blown down within one hour and the line was repaired while further investigation is being conducted.  DCP plans to continue investigative and remedial clean up via excavation efforts with the third part consultant at the Site.</t>
  </si>
  <si>
    <t>08/30/2021</t>
  </si>
  <si>
    <t>KPK was notified about a potential release early morning on August 30, 2021. KPK immediately dispatched field personnel to investigate. Field personnel were able to identify a flowline failure location. Associated wells were immediately shut in following this discovery. Once daylight, KPK brought in equipment to address surface impacts and pooled liquids. Due to the proximity of wetland areas and surface water, KPK installed multiple layers of booms to prevent potential migration of released fluids to downstream collection pond. KPK has meet with land owners to inform them about the release.</t>
  </si>
  <si>
    <t>At approximately 16:00 on 8/30/2021 the site operator noticed fluid on the ground above the on-site flowline corridor. The site was immediately shut in and the lines were blown down. An estimated 1 bbl of fluid containing a mixture of condensate and produced water that was pooled onsite was recovered via hydro-vacuum. Upon excavation on 8/31/2021 a corrosion hole was discovered in the Waag 24 flowline. The flowline was repaired on 8/31/2021. Excavation activities are ongoing and impacted soil is being hauled to North Weld Landfill in Ault, Colorado for disposal. Please see attached Figure 1 Site Location Map showing the geographic setting or the release location. An initial Photographic Log is also attached.</t>
  </si>
  <si>
    <t>09/03/2021</t>
  </si>
  <si>
    <t>On September 3, 2021 produced water was observed surfacing around a produced water dump line on the backside of the production tank containment. An estimated 200 bbls of produced water were released to the ground and subsurface. The line was immediately shut-in and hydrovacs were dispatched to start removing the impacted soil. A site assessment will take place to vertically and laterally delineate the subsurface impacts. The impacted soil will be removed and hauled to a COGCC approved disposal facility. Confirmation soil samples will be collected and submitted laboratory analysis in compliance with COGCC Table 915-1. Analytical results will be included in a supplemental Form 19. The release did not occur in CPW High Priority Habitat.</t>
  </si>
  <si>
    <t>09/07/2021</t>
  </si>
  <si>
    <t>09/02/2021</t>
  </si>
  <si>
    <t>Corrosion from inside out on steel connection. Supply to line was locked out and tagged out. Gauger spoke with Susan Sherman who agreed this was best way to contain. Took picture of point of release. Colorado COnstruction group was called, release was dug up to determin the exact failure. D&amp;D water delivered roll off on 09/07/21. Gauger contacted Lincoln County Land Use to notify of the release. Left detailed message but no return call from the county.</t>
  </si>
  <si>
    <t>09/06/2021</t>
  </si>
  <si>
    <t>On September 6, 2021, a suspected release occurred from a buried produce water line at the Twomile Creek 22-13H. An unknown amount of produced water spilled. The cause of this release is currently under investigation. The site was immediately shut in, and a crew was dispatched to conduct cleanup.</t>
  </si>
  <si>
    <t>07898</t>
  </si>
  <si>
    <t>Dumpline leak was discovered during Annual Pressure Test on the KRK 7-7A. Entire well pad is shut-in until further investigation. No fluids or impacted material observed on working surface or in hand dug excavation.</t>
  </si>
  <si>
    <t>On September 7, 2021, produced water released into secondary containment at the Quarter Circle facility. The release has been controlled. The estimated volume of the release is 15 barrels. Assessment activities are ongoing, and the assessment details will be summarized in a supplemental report. The topographic Site Location Map showing the geographic setting of the release is provided as Figure 1.</t>
  </si>
  <si>
    <t>09/09/2021</t>
  </si>
  <si>
    <t>48112</t>
  </si>
  <si>
    <t>While installing a new flowline for the Carson 1-1HZ well, impacted soil was discovered along the flowline south of the separator. The volume of the release is unknown. Assessment activities are ongoing. The assessment details will be summarized in a supplemental Form 27 report (Remediation No. 19910; Form 27 Initial Document No. 402795701). The topographic Site Location Map showing the geographic setting of the release is provided as Figure 1.</t>
  </si>
  <si>
    <t xml:space="preserve">While installing a new flowline for the Carson 1-1HZ well, impacted soil was discovered along the flowline south of the separator. The volume of the release is unknown. </t>
  </si>
  <si>
    <t>The flowline is being replaced.</t>
  </si>
  <si>
    <t>KPK discovered a release from the header at the Hladky-O'Gorman Tank Battery in the morning of 9/9/2021. Associated wells were immediately shut in to stop the release. A vac truck was brought in to remove pooled liquids. Release was contained within earthen berms surrounding the header. Header release was approx. 6 inches below ground surface.</t>
  </si>
  <si>
    <t>09/14/2021</t>
  </si>
  <si>
    <t>On September 14, 2021, DCP received notification of a potential spill at the Site location. During the removal of the material to expose the gathering line between the valve and the meter, DCP discovered a pinhole condensate leak on the gathering line caused by the pipes internal integrity. The valve was immediately shut and the gathering line was shut-in and blown down. The line was cut, capped and the section removed. DCP operations and environment was onsite upon the discovery and initiated clean up efforts on the same day and the impacted soils were removed and delineated based on PID field screening, visual observations and laboratory sampling with a third party consultant present. More information of the clean up efforts and the laboratory results will be provided in a 10-day Form 19 Supplemental Report.</t>
  </si>
  <si>
    <t>09/20/2021</t>
  </si>
  <si>
    <t>09/19/2021</t>
  </si>
  <si>
    <t>A compromised dumpline resulted in approximately 75 bbls of produced water being released to the ground and subsurface. Upon discovery of the release, the separator and dumpline were immediately shut in. The impacted soil will be removed in compliance with COGCC Table 915-1. Confirmation soil samples will be collected and submitted for laboratory analysis. Analytical results will be included in a supplemental Form 19.</t>
  </si>
  <si>
    <t>The Operator arrived at the pig receiver to find fluid leaking from the receiver, some fluid had accumulated in the trough at the pig receiver. The rest of the fluid had spread across the gravel in and around the receiver, this area has a shallow buried liner. Soil samples will  be collected and the spill area will be delineated to determine if soil or groundwater is impacted. Initial estimates of the fluid lost is roughly  one barrel. The receiver was isolated, repair has been scheduled and the system will be pressure tested post repair. A vac truck was dispatched to recover any free fluid.</t>
  </si>
  <si>
    <t>09/23/2021</t>
  </si>
  <si>
    <t>09/22/2021</t>
  </si>
  <si>
    <t>During normal operations, upon arrival at the Loieta Transfer Station, the containment was noticed to have free fluid standing from inside the lined secondary containment. The leak was isolated and recovery trucks were dispatched to site to remove all fluids. 90bbls was lost and 100bbls was recovered (10 bbl stormwater), and put back into the system.</t>
  </si>
  <si>
    <t>After insulation removal, a pin hole was discovered from the piping weld. The pipe was removed and blinded off. Repairs are scheduled to replace that section. (Pic attached)</t>
  </si>
  <si>
    <t xml:space="preserve">Daily cygnet and on-site equipment checks to ensure proper working order is correct. </t>
  </si>
  <si>
    <t>Operations was conducting pressure testing which resulted in a failed pressure test. The system was inspected and a failure in the pipeline was identified. The pipeline failure point is being excavated to determine the cause and to identify the presence of potential impacts.</t>
  </si>
  <si>
    <t>09/27/2021</t>
  </si>
  <si>
    <t>09/25/2021</t>
  </si>
  <si>
    <t>Surface soil staining was observed adjacent to the Postle IC 09-102HN wellhead during routine maintenance at the facility.  The well and flowline were immediately shut in.  The release, of unknown volume, was discovered today, September 25, 2021, at approximately 7:30 am and was completely contained on-site.  Surface water was not impacted, no injuries occurred as a result of the release, and cleanup is ongoing.</t>
  </si>
  <si>
    <t>Surface soil staining was observed adjacent to the Postle IC 09-102HN wellhead during routine maintenance at the facility.  The well and flowline were immediately shut in. At this time, the root cause is unknown.</t>
  </si>
  <si>
    <t>on 9/24/2021, a pumper from Caerus was working at the D24W pad and notified Summit personel of a possible gas release at approximately 18:35.  Summit Operations investigated, but could find no finite evidence of a leak.  Out of caution, the line was blown down, shut in, and locked out.  Summit Operations further investigated on 9/27/2021 by repressurizing the line, and using a FLIR camera to identify whether a leak was present, and if it was on the Caerus wellpad, or on Summit's gathering line.  A leak was found on Summit's line, which was promptly blown down, shut in, and locked out again.  Summit will excavate the line to determine the extent of the leak and any impacts to the soil.</t>
  </si>
  <si>
    <t>On September 27, 2021, DCP received notification of a potential spill at the Site location. During the removal of the material to expose the gathering line, DCP discovered a pinhole condensate leak on the gathering line caused by the pipes internal integrity. The valve was immediately shut and the gathering line was shut-in and blown down. The line was cut, capped and the damaged section was removed from service along with the metering shed. DCP operations was onsite upon the discovery and initiated cleanup efforts on the same day. The impacted soils were being removed and delineated based on PID field screening, visual observations and laboratory sampling with a third party consultant. A hydro-vac truck removed potentially impacted material from the county road drainage ditch in order to access the pipe. More information of the cleanup efforts, the laboratory results and photo documentation will be provided in a 10-day Form 19 Supplemental Report.</t>
  </si>
  <si>
    <t>09/28/2021</t>
  </si>
  <si>
    <t>reactivated FWKO after changing pump.  either a dump valve failed or line plugged between fwko and treater. Spill contained in the berm.Vaccum truck on site within a few  hours of spill</t>
  </si>
  <si>
    <t>Noble discovered an unintentional release at the Pappenheim 2-32 flowline.  The release was located next to the wellhead.  Approximately 1 gallon of produced water surfaced/daylighted.  The location is currently shut-in.</t>
  </si>
  <si>
    <t>The lease operator arrived on location to find fluid leaking from the frost free valve on a production tank found inside secondary containment.  The produced water was found inside the lined secondary containment but a small amount had leaked through a hole in the liner outside the containment onto the pad surface where it absorbed into the soil.  Through trending data the volume of produced water spilled is estimated to be 40 barrels.  The lease operator immediately contacted transport trucks to remove all standing liquid found inside the secondary containment.</t>
  </si>
  <si>
    <t>incorrect Operation</t>
  </si>
  <si>
    <t>A TEP pumper discovered produced water leaking out of the production separator.  The pumper found that a 1-inch produced water dump line inside the separator was broken.  The produced water leaked outside of the separator and soaked into the soils on the south and west sides of the separator.  No fluids could be recovered.  The cause of the spill is corrosion of the threads on the carbon steel water line.  Immediately upon discovery, TEP personnel isolated the defective line in the separator.  The line was immediately replaced, tested, and has been put back into service.  Soil samples were collected from impacted areas outside of the separator.  The samples were field-screened for Total Petroleum Hydrocarbon (TPH) content, which ranged from 94 ppm to 444 ppm.  TEP is in the process of excavating the contaminated soils which will be taken to an off-site commercial disposal facility.  No ground/surface resources water or public water systems were threatened or impacted by this release.</t>
  </si>
  <si>
    <t>10/01/2021</t>
  </si>
  <si>
    <t>On 10/1/2021, a release occurred from a buried flowline that’s located north of the Razor 25P. An unknown amount of crude oil was released. The cause of this release is currently under investigation. The line was immediately isolated, and a crew was dispatched to expose the source of the release.</t>
  </si>
  <si>
    <t>10/03/2021</t>
  </si>
  <si>
    <t>(Jason) w/RPS, contractor for Magpie overseeing production watch was told by Magpie operations to run oil production to the northside tanks.  Jason w/RPS in error routed production to the southside tanks.  The valve on the line off the VRT to the southside tanks was closed, forcing oil to fill in the VRT; the highlevel fluid switch should have shut in the production once level was reached and failed, sending product to scrubber pot, then to enclosed combustor device (ECD) which caught fire inside the ECD.  The fire occured at approxmiaety 6:30 am.  Loveland Fire responded to the incident at 6:49 am and put the fire out utilizing water and foam.  Fire fighting Foam agent was  Novacool; this is a biogradeable product and does not contain any PFAS.  No more than one barrel of oil impacted the surface.  Impacted surface area was ~30' x 50' due to water spread from fire department. Fire was put immediatly.   Soil clean up was intiated and stagged in lined/bermed containment.</t>
  </si>
  <si>
    <t>06/07/2021</t>
  </si>
  <si>
    <t>Cattle broke through the fence to drink pool of water in corner of berm caused by rain.  Cow rubbed against 4" sales valve and put 98 bbls of oil in berm.  Next day removed 91 BO and washed up remaining oil &amp; water into reclaim tank.  Will do soil samples within berm pursuant to request from COGCC.</t>
  </si>
  <si>
    <t>Livestock Damage</t>
  </si>
  <si>
    <t>10/05/2021</t>
  </si>
  <si>
    <t>While performing semi-annual pressure testing on the Grinde 1-64-5_4 NWSW comingled produced water dumpline, produced fluids were seen rising to the surface around the separator. The flowline was immediately isolated and blowndown. Vacuum trucks were mobilized to expose the compromised line and allow access for repairs. The line will be pressure tested prior to returning to service. 
The impacted soil will be removed and confirmation soil samples will be collected and submitted for laboratory analysis in compliance with COGCC Table 915-1. Analytical results will be included in a supplemental report. 
The release did not occur in CPW high priority habitat.</t>
  </si>
  <si>
    <t>Operations was conducting pressure testing of the 12 in water pipeline after repairs were made near the F26 access Rd see spill doc # 402821755 for details. The pressure test failed and the pipeline was excavated at the approximate location of the failure point. Impacted soils were discovered within the pipeline corridor and the location of the release point is under investigation.</t>
  </si>
  <si>
    <t>10/06/2021</t>
  </si>
  <si>
    <t>38601</t>
  </si>
  <si>
    <t>On 10/5/2021, a release occurred at the Razor 11H well pad. A pinole was created in a section of piping likely due to erosion. The well was isolated upon discovery. A crew was dispatched to begin cleanup process.</t>
  </si>
  <si>
    <t>On October 6, 2021, a release of an unknown volume of produced water was discovered during a routine inspection at the Miracle 40N-11HZ Production Facility. Site assessment activities are ongoing and will be summarized in a forthcoming Supplemental Form 19 Spill/Release Report. A topographic Site Location Map showing the geographic setting of the release is provided as Figure 1.</t>
  </si>
  <si>
    <t>10/08/2021</t>
  </si>
  <si>
    <t>06340</t>
  </si>
  <si>
    <t>A produced water leak of 12.2 bbls occured on the pad location of the Emerald 42 well.  Leak was caused by failed gasket on a Y strainer. All liquids stayed on pad, volume of liquid was calculated with puddled rain water on location.  Liquids have been removed with a vac-truck and water washing with fresh water from the main water plant has started.</t>
  </si>
  <si>
    <t>10/11/2021</t>
  </si>
  <si>
    <t>A compromised produced water discharge line resulted in a currently unknown volume of produced water being released to the ground and subsurface. The line will be repaired and pressure tested prior to being returned to service. The impacted soil will be removed and hauled to a COGCC approved disposal facility. Confirmation soil samples will be collected and submitted in compliance with COGCC Table 915-1. Analytical results will be included in a supplemental report.</t>
  </si>
  <si>
    <t>A compromised fitting on a produced water dumpline released a currently unknown volume of produced water to the ground and subsurface. The cause and exact volume of the release are being investigated and details will be included in a supplemental report. The impacted soil will be removed following utility locates. Confirmation soil samples will be collected and submitted for laboratory analysis in compliance with COGCC Table 915-1. The line will be pressure tested prior to returning to service.</t>
  </si>
  <si>
    <t>10/12/2021</t>
  </si>
  <si>
    <t>Approximately 1 quart of oil seeped out of the consolidation line during repairs. The line had been vac'd out prior to repairs. Spill has been cleaned up as of this form submittial (Photos Attached). Confimation smaples will be taken as soon as possible for closure.</t>
  </si>
  <si>
    <t>Valve Passthrough</t>
  </si>
  <si>
    <t>The spill was caused due to a produced water gathering line break.  It is estimated that 22.35bbls spilled.  The Spill ran down the access road where it the entered a culvert, allowing the water to flow into a dry arroyo on the east side off the road.  It has been identified the spill entered the dry arroyo which has been identified as waters of the state. There is an ongoing investigation regarding equipment failure and volume.</t>
  </si>
  <si>
    <t>A threaded, stainless-steel valve on the pump discharge line failed at the tie-in point to a 10-inch poly, produced-water gathering line.  An estimated 20 bbls of produced water was released onto the ground surface.  The produced water flowed southwest a distance of approximately 40 feet where it collected in a shallow, marshy area located adjacent to the River Ranch A well pad.  Immediately upon discovery, the source of the water was stopped by isolating the defective valve and plugging the poly-line riser.  Spill absorbent booms and check dams were installed in efforts to channel the produced water away from the marsh.  A vac-truck was immediately dispatched to the location to recover produced water and paraffin from the marsh.  With concurrence of COGCC, TEP is using an extended-boom excavator to remove marsh grass / reeds and paraffin from the marsh.  Contaminated vegetation and soils are immediately removed from location and hauled to an off-site commercial disposal facility.</t>
  </si>
  <si>
    <t>We had a spill of 1.65 bbl produced (injection) water and 0.19 bbl of oil from the FEE 96X Flowline, near the well.  All fluids stayed on pad location. Flowline was isolated upon discovery and notifications were made.  Clean up has been started and spill area will be water washed with clean fresh water from the main water plant.  Cause and depth of impact are unknown at this time.</t>
  </si>
  <si>
    <t>10/15/2021</t>
  </si>
  <si>
    <t>Homeowner noticed oil pooling on the ground, called the Frederick Fire Dept., who contacted K.P.K.</t>
  </si>
  <si>
    <t>10/17/2021</t>
  </si>
  <si>
    <t>10/16/2021</t>
  </si>
  <si>
    <t>3rd party pumper notified SOCC of a possible line leak on the PN 30 (2" line). SOCC called on call pipeline operator who went to location and confirmed the leak. Line was blocked in on both sides (approximately 100'). Due to the block and the hole the line naturally blew down. No estimate of amount of product released is currently available and size of hole is undetermined because it is a buried pipeline. Line was blocked in with excavation and repairs to be scheduled.</t>
  </si>
  <si>
    <t>10/18/2021</t>
  </si>
  <si>
    <t>3rd party pumper informed operator of a potential leak on the PN 30 6" pipeline. Summit operator went to location and confirmed leak.  The line is underground so no estimate on gas loss is currently available. Pipeline was blocked in and blown down with excavation and repairs to be scheduled at a later date.</t>
  </si>
  <si>
    <t>On 10/18/2021 at ~12:30, fluids were observed within secondary containment surrounding the dual-pack (separators) on the northeast portion of the Grizzly Hebron 12 pad. Approximately seven (7) barrels (bbls) of produced water and one (1) bbl of crude oil were released within containment.  All wells were immediately shut-in and a vac truck and removed fluids from containment to the extent possible.  The cause of release is currently unknown and under investigation by D90.</t>
  </si>
  <si>
    <t>10/19/2021</t>
  </si>
  <si>
    <t>41783</t>
  </si>
  <si>
    <t>On 10/19/2021, a release occurred at the Horsetail 07F well pad. Less than 1 bbl of crude oil released from a needle valve on the wellhead. The majority of the fluid remained on location with a mist of oil leaving location and impacting an area to the south of pad approximately 50’ x 35’.</t>
  </si>
  <si>
    <t>A failed annual pressure test of an oil dumpline occurred on 10/13/2021. The site was immediately shut in and lines were blown down and investigation of the failed pressure was initiated. On 10/18/2021 the investigation revealed external corrosion to the dumpline and a release of an undetermined volume of oil to the subsurface inside secondary containment. Cleanup operations are ongoing.</t>
  </si>
  <si>
    <t>10/20/2021</t>
  </si>
  <si>
    <t>A compromised PW dumpline released a currently unknown volume of produced water to the ground and subsurface. The release occurred beneath the production tank containment. The line will be repaired and pressure tested prior to being returned to service. The impacted soil will be removed and hauled to a COGCC approved disposal facility. Confirmation soil samples will be collected for COGCC Table 915-1 TPH (C6-C36), organics in soil, inorganics, and a source waste characterization sample for metals will be collected. Background samples for inorganic and/or metals comparison will be collected, as needed.</t>
  </si>
  <si>
    <t>10/26/2021</t>
  </si>
  <si>
    <t>On October 26, 2021, DCP received notification of a potential spill at the Site location. During the removal of the material to expose the gathering line, DCP discovered a pinhole condensate leak on the gathering line caused by the pipe's internal integrity. The valve was immediately shut and the gathering line was shut-in and blown down. The damaged portion of the line was removed and replaced for continued service. DCP operations was onsite upon the discovery and initiated cleanup efforts on the same day. The impacted soil were removed and delineated based on PID field screening, visual observations, and laboratory sampling with a third party consultant. More information on the cleanup efforts, including laboratory results and photo documentation will be provided in a 10-day Form 19 Supplemental Report.</t>
  </si>
  <si>
    <t>11/01/2021</t>
  </si>
  <si>
    <t>10/31/2021</t>
  </si>
  <si>
    <t>During normal operations, lease operator noticed wet spot near separator building. The location was shut in and after examination a pipe was noticed to have fluid running from it from inside the separator building. Crack within threads was discovered after repairs were being made (pic attached). No fluids left working surface of location.</t>
  </si>
  <si>
    <t>On November 1, 2021, DCP received notification of a potential spill at the Site location. During the removal of the material to expose the gathering line, DCP discovered a pinhole condensate leak on the gathering line caused by the pipe’s internal integrity. The valve was immediately shut-in and blown down. The damaged section of pipe was removed and a new replacement pipe section was welded inline. DCP operations were onsite upon the discovery and initiated cleanup efforts on the same day. The impacted soil will be removed and delineated based on PID field screening, visual observation, and laboratory sampling with a third-party consultant. More information on the cleanup efforts, including laboratory results and photo documentation will be provided in a 10-day Form 19 Supplemental report.</t>
  </si>
  <si>
    <t>11/02/2021</t>
  </si>
  <si>
    <t>38912</t>
  </si>
  <si>
    <t>During the evening of November 1, 2021, the Rubyanna /13 Pad lost power when the batteries for the automation equipment failed to hold a charge. The separator actuated the shut-in valve as designed. The pumping unit continued to stroke until it reached its high kill shut-in switch. After the unit shut in the flow continued until it pressured up the line and leaked out of the hammer union, shown in picture 4,  resulting in the release of approximately 3 barrels of produced fluids (oil and produced water). The unit has been shut-in and will be removed from service for repairs, cleanup and a pressure test on the wellhead tree and flowline to verify integrity. Surface fluids will be recovered via hydrovacuum and vertical and horizontal definition of soil impacts will be pursued. Collected samples will be field-screened and submitted for laboratory analysis.</t>
  </si>
  <si>
    <t>On November 2, 2021 at approximately 1330 hours produced fluids were seen surfacing around a produced water riser at the State Pronghorn CPF 41-32. The line was immediately shut-in and evacuated. The impacted soil is currently being removed and confirmation soil samples are scheduled to be collected. Analytical results will be provided in a subsequent report. The release did not occur in CPW High Priority Habitat.</t>
  </si>
  <si>
    <t>11/03/2021</t>
  </si>
  <si>
    <t>Line break occurred on the line going from the PC to the meter house underneath the PC right outside of the basement. Spill was discovered by field personnel on 11-2-2021. Lease operator stopped water production from the PC and contained the spill, spill was investigated by Environmental personnel on 11-3-2021. Due to time constraints on the Bosque del Oso, clean up will proceed on 11-4-2021 at the start of the day.</t>
  </si>
  <si>
    <t>11/04/2021</t>
  </si>
  <si>
    <t>On 11/4/21, Brian Welsh called Foundation foreman to notify him of a water line leak approximately 1100' southwest of the Knodel 31-16 well location. The line was isolated, the landowner was notified, and crew was sent out to expose and repair the line. It was discovered that the leak was caused by a fuse in the poly line opening up. An estimated 4-5 bbls produced water was released, and the spill path was approximately 20' by 25'. The line was repaired and the excavation was backfilled in the late afternoon on 11/4/21. Soil samples will be collected from the spill path and analyzed for the full COGCC Table 915-1, and results will be reported on a Supplemental Form 19.</t>
  </si>
  <si>
    <t>11/08/2021</t>
  </si>
  <si>
    <t>11/07/2021</t>
  </si>
  <si>
    <t>A compromised produced water dumpline resulted in a currently unknown volume of produced water being released to the ground and subsurface. The dumpline was immediately shut in and evacuated. The impacted media will be removed and the line will be repaired or replaced. A successful pressure test will be completed prior to returning the line to service. Confirmation soil samples are scheduled to be collected and submitted for laboratory analysis for COGCC Table 915-1 TPH (C6-C36), organics, inorganics, and a waste characterization samples for metals. Background samples for inorganics and metals will be collected and submitted, as needed. Analytical results and any additional details will be provided in a subsequent eForm 19 report.</t>
  </si>
  <si>
    <t>A 4-inch flex-pipe was discovered to have leaked approximately 80 bbls of produced water near the RG 32-14-298 well pad surface.  Immediately upon discovery, the defective segment of water line was isolated and taken out of service.  The produced water released from the pipeline flowed on to, and was confined within the surface of the well pad.  There were no off-site impacts.  Due to the dry soil conditions within the impacted area, no water could be recovered.  TEP has found the exact location of the line leak, which appears to have been caused by the faulty installation and backfill of a water line at that location.  The damaged section of pipe will be removed and replaced.  Once repairs have been completed, the line will be pressure tested before being placed back into service.  TEP is assessing the potential extent of contamination within the impacted area, and will collect soil samples to determine compliance with COGCC 915-1 cleanup standards.</t>
  </si>
  <si>
    <t>11/15/2021</t>
  </si>
  <si>
    <t>11/13/2021</t>
  </si>
  <si>
    <t>PDC discovered a reportable spill at the Sanford 29 Sec near the separators. The source of the spill is controlled and was inside secondary containment.  The volume and cause of the spill is being determined.  Spill clean-up and delineation activities are underway. .</t>
  </si>
  <si>
    <t>11/16/2021</t>
  </si>
  <si>
    <t>Bullet sized hole in a natural gas pipeline.  Line was isolated by closing values at well pads on each end.</t>
  </si>
  <si>
    <t>A water gathering leak was identified on longs canyon road (CR 53.1) near the Winfrey location resulting in 31.6 bbls of produced water. Cause of spill identified to be a gathering line break, discovered by Mike Gonzales on November 15, 2021 at 9:30AM. Spill investigated by Levi Montoya and TJ Fernandez. The water gathering line was isolated by Mike Gonzales immediately upon discovery.
After review of the incident it was determined that the line break occurred within High Priority Habitat and roughly 260' from Waters of the State (Long Creek), thereby Threatening to Impact State Waters. Karen Voltura was notified on 11/18/2021, while the CDPHE Spill Hotline was notified on 11/19/2021. The CDPHE Spill Report # is 2021-0569. Spill is still under investigation.</t>
  </si>
  <si>
    <t>Notified on November 15th at 10AM that Western civil contractors inc. company was digging near the McClaren 13-14 water line to an off site pond and hit the water line causing a water spill. Western Civil contracting for San Isabel. Initial estimations of spilled volume are 7.05 bbls of produced water. ENR employees contacted and deployed to assess damage and spill volume immediately. Spill investigation still ongoing. No waters of the state deemed to have been effected.</t>
  </si>
  <si>
    <t>11/23/2021</t>
  </si>
  <si>
    <t>A compromised produced water dumpline resulted in approximately 25 bbls of produced water being released to the pad surface. The release was completely contained to the pad. The line was immediately shut-in and roustabouts were dispatched to address the impacted soil. The impacted soil will be removed and hauled to a COGCC approved disposal facility. Confirmation soil samples are scheduled to be collected and submitted for laboratory analysis for COGCC Table 915-1 TPH (C6-C36), organics, inorganics, and a waste characterization samples for metals. Background samples for inorganics and metals will be collected and submitted, as needed. Analytical results and any additional details will be provided in a subsequent eForm 19 report.</t>
  </si>
  <si>
    <t>11/22/2021</t>
  </si>
  <si>
    <t>Digging for backfill of location, the Satellite Header 38 bulk line was struck by equipment.  Line is 6 inch fiberglass line and was approximately 4 feet deep.  Line was isolated immediately and all proper notifications were made.  Clean up and water washing of spill path has started.  All fluids went to land and entered a dry drainage feature.  Fluids entered Chevron Siphon 23.</t>
  </si>
  <si>
    <t>11/24/2021</t>
  </si>
  <si>
    <t>An unknown volume of E&amp;P exempt liquid was released from the 16-75-243-4 pipeline. The cause of the release was internal corrosion. Assessment activities are ongoing, and the assessment details will be summarized in a supplemental report. The topographic Site Location Map showing the geographic setting of the release is provided as Figure 1.</t>
  </si>
  <si>
    <t>On November 24, 2021, a TEP pumper discovered that corroded threads on an inlet-line fitting leaked approximately 4 bbls of produced water outside of containment onto the pad surface.  Immediately upon discovery, the inlet line with the defective fitting was isolated and production fluids were transferred to one of the other tanks on location.  A vac-truck was in the immediate area and responded quickly to recover ~3.5 bbls of produced water that had pooled in low spots near the point of release on the location.  The inlet line has not yet been put back into service, as repair crews are trying to locate the correct replacement fitting.  Repairs are anticipated to be completed by November 26, 2021.  Once the repairs have been completed, the line will be pressure tested and placed back into service.</t>
  </si>
  <si>
    <t>11/29/2021</t>
  </si>
  <si>
    <t xml:space="preserve">A reportable release of produced water at the Sanford 21-29 Pad.  A pin hole leak was found on the water dump line.
</t>
  </si>
  <si>
    <t>Pressure testing data indicated a compromised produced water dumpline on the Pronghorn 41-11-9HZ well pad. Produced fluids were not observed at the ground surface, but production records indicate a lose of approximately 5 bbls of produced water. The line will be repaired and pressure tested prior to returning to service. The impacted soil will be removed and hauled to a COGCC approved disposal facility. Confirmation soil samples will be collected and submitted for laboratory analysis for COGCC Table 915-1 TPH (C6-C36), organics, inorganics, and a waste characterization sample for metals. Background samples for inorganics and metals will be collected and submitted, as needed. Analytical results and any additional details will be provided in a subsequent eForm 19 report.</t>
  </si>
  <si>
    <t>During routine inspections, DCP personnel observed distressed vegetation at the project location. On November 24th and 29th, 2021 DCP initiated site investigation activities with a third-party environmental consultant using direct push drilling equipment with continuous core sampling methods. Saturated soil was present at approximately 23 feet below ground surface (ft bgs), and five groundwater monitoring wells were installed which are illustrated on Figure 2. Based on the initial lab results, it appears a release occurred, and impacts are present in soil and groundwater. The final soil and groundwater laboratory data will be presented to the COGCC in an Initial Form 27 workplan which will also include the monitoring well construction logs and laboratory reports.</t>
  </si>
  <si>
    <t xml:space="preserve">During routine inspections, DCP personnel observed distressed vegetation at the project location near a gathering line. Based on the original inspection, DCP was not aware of a potential release and performed investigative activities based on a distressed vegetation area. On November 24th and 29th, 2021, DCP initiated site investigation activities with a third-party environmental consultant using direct push drilling equipment with continuous core sampling methods.  During the initial investigation activities performed in November 2021, DCP installed five monitoring wells (Figure 2) and impacts were observed in the soils at three locations near the top of the water table and in the groundwater at all five locations.  Based on the initial results, DCP plans to propose additional remediation and investigation activities to the COGCC for approval in a subsequent Form 27 workplan.  </t>
  </si>
  <si>
    <t>Upon discovery of the distressed vegetation, DCP completed initial soil and groundwater investigation at the earliest possible time, and the results of that investigation will be presented to COGCC in an Initial Form 27 Remediation workplan when final lab data are available. DCP will continue to improve the inspection and integrity of each gathering line system to assist in future mitigation activities and increase health and safety of human health and the environment. DCP also proposes to expose the gathering line to determine where the release occurred in the area and perform necessary repairs.</t>
  </si>
  <si>
    <t>12/02/2021</t>
  </si>
  <si>
    <t>07755</t>
  </si>
  <si>
    <t>Notified on December 2, 2021 of a spill at the Anasazi 44-8 well reported by landowner. Initial estimations of spill volume are 52.7 bbls of produced water. ENR employees were contacted immediately to isolate and assess damage/spill volume. Spill investigation is still ongoing. No waters of the state or high priority habitat were threatened and spill did not leave location.</t>
  </si>
  <si>
    <t xml:space="preserve">On Dec 2, operations was notified of a line leak located at GPS Point 39.381 -108.115 at 2:45PM. The leak was located approximately 100 ft north of OF4 Launcher. Operator responded and verified the line leak and isolated the pipeline and blew it down. There are no standing liquids and no obvious signs of impacted soil.  Line is locked out and tagged out. Pending pothole/excavation.
</t>
  </si>
  <si>
    <t>During site inspection, water was noted in center of wellpad.  Upon further investigation, confirmed to be produced and contained on pad.  Line was isolated.  No recoverable water.</t>
  </si>
  <si>
    <t>FUNDARE RESOURCES OPERATING COMPANY LLC</t>
  </si>
  <si>
    <t>12/10/2021</t>
  </si>
  <si>
    <t>A leak was discovered from an off location flowline.  A vac truck was dispatched to location to begin clean up. Cause of failure and total amount released is still being determined.</t>
  </si>
  <si>
    <t>12/12/2021</t>
  </si>
  <si>
    <t>At the moment it is assumed that the burner tube from inside lined secondary containment failed, resulting in release. All fluids were held within lined secondary containment. Fluid removal is near complete and root cause is pending and will be presented in supplemental form 19s once discovered.</t>
  </si>
  <si>
    <t>12/14/2021</t>
  </si>
  <si>
    <t>Residual Dry Gas Gathering Line Fluids</t>
  </si>
  <si>
    <t>While investigating a dry gas gathering line leak, impacts were discovered near the failure point.</t>
  </si>
  <si>
    <t xml:space="preserve">A spill of 12.6 bbl produced (injection) water from an injection line at the MC Haggod A9x well pad location.  Fluids entered a dry drainage feature.  Recovered 20 bbl of liquid including snow melt.  Area was water washed with clean water from the Main Water Plant.  Lines were isolated to stop leak and all proper  notifications were made. Standing fluids were removed with a vac-truck.  Line will be repaired and pressure tested.  Cause of line failure is not know at this time.
</t>
  </si>
  <si>
    <t xml:space="preserve">A leak was discovered from an off location flowline. A vac truck was dispatched to location to begin clean up. Cause of failure and total amount released is still being determined.
</t>
  </si>
  <si>
    <t>12/19/2021</t>
  </si>
  <si>
    <t>12/16/2021</t>
  </si>
  <si>
    <t xml:space="preserve">The spill occurred on December 16, 2021 while crews were attempting to loosen a stuck valve inside the valve can.  While attempting to manually loosen the stuck valve, the valve stem broke and produced water from the pipeline began leaking out of the valve body.  Approximately 100 bbls of produced water was released during the incident before the flow of water could be stopped.  Produced water from the broken valve filled up and overflowed the valve can.  The water ran out of the valve can and flowed downhill a distance of approximately 170 feet where the flow was intercepted by an access road.  The water then followed the barrow ditch of the access road a distance of approximately 400 feet until it pooled and accumulated in a sediment trap near a culvert.  Crews were able to shut-in the affected valve and water line, and vac trucks immediately began recovery of water from the valve can and the sediment trap.  The culvert was blocked which effectively contained the flow of water. 
</t>
  </si>
  <si>
    <t>12/20/2021</t>
  </si>
  <si>
    <t>During evening load hauling operations, the oil hauler noticed a valve on the load line leaking. The night operation team isolated the valve and had the oil hauler suck out the load line. The spill is estimated to be approximately 11 barrels inside of lined containment. The release was controlled within the containment and did not leave the location. Impacted pea gravel has started to be removed with hydro vacuum excavation.</t>
  </si>
  <si>
    <t>12/17/2021</t>
  </si>
  <si>
    <t>Due to field being shut-in, tanks were being emptied. Residual fluids in above ground off-load line from tanks to pump froze pulling the threads apart at the “Y” to the strainer and pump. Fluid accumulated on working surface.</t>
  </si>
  <si>
    <t>Noble discovered an unintentional release at the Marie D04-72 1HN, 73 1HN, 74 1HN tank battery.  A spilt valve caused 25bbls of produced water released inside lined containment.  The produced water vessel was bottomed out and clean up will occur.  The liner will be inspected for integrity.</t>
  </si>
  <si>
    <t>12/22/2021</t>
  </si>
  <si>
    <t>PDC discovered a reportable spill at the Chalk-Seeley Federal 26 Sec HZ from a compromised valve at gas buster and was inside containment. The source of the spill from a compromised valve at gas buster and was inside containment.  Spill clean-up and delineation activities are underway..</t>
  </si>
  <si>
    <t>LDAR Tech found gas leaking sub surface, produciton operator pressure tested locations and found flow line in question and shut in the well.</t>
  </si>
  <si>
    <t>12/24/2021</t>
  </si>
  <si>
    <t>Spill discovered 12/24/21 from Facility 5 West Consolidation Line</t>
  </si>
  <si>
    <t>12/25/2021</t>
  </si>
  <si>
    <t>operator saw a dip in tubing trend on the 4A-27 well, he isolated the flow line. the flow line pressure went to zero failing a pressure test. operator tuned well off and reported</t>
  </si>
  <si>
    <t>12/23/2021</t>
  </si>
  <si>
    <t>The release was discovered on December 23, 2021 at the Mud Can 2.0 where produced water was found flowing out of the can and into a nearby sediment catch basin.  Immediately upon discovery, the affected water lines were shut-in and vac trucks were dispatched to begin recovering water that was collecting in the sediment pond located immediately adjacent to the valve can.  Crews recovered ~300 bbls of produced water from the nearby sediment pond.  Fortunately, the sediment pond served as an effective containment vessel for the release, and there was no water escaped the sediment pond.  After water was evacuated from the valve can, production personnel discovered that the cause of the spill was due to a leak that had developed in a new 4-inch Flex-pipe leg that was recently tied into the valve can.  The flex- pipe appears to have failed about 3 feet from the tie-in fitting.  The exact cause of the why the new pipe failed at this location is under investigation.</t>
  </si>
  <si>
    <t>12/27/2021</t>
  </si>
  <si>
    <t>Spill daylighted at consolidation line. Line has been isolated, investigation and clean up ongoing.</t>
  </si>
  <si>
    <t>An under ground leak from the water leg of the subsurface produced water vessel was detected. No gas was released. The release has been controlled, the water leg was isolated at the separator, and the produced water vessel was emptied out. The volume of the release is unknown. The release was controlled onsite and did not leave the location. No photos are included as the release was captured through Cygnet Trend and hand gauging.</t>
  </si>
  <si>
    <t>12/30/2021</t>
  </si>
  <si>
    <t>A 1" water line cracked and released produced water across SW portion of well pad.  Water traveled off pad and into the field.  Well and compressors LOTO immediately upon discovery.  Edge of pad dammed up with shovel to stop flow off pad.  A water truck dispatched to location and recovered ~30 bbls from pad and area adjacent to pad as far as hoses could reach.</t>
  </si>
  <si>
    <t>12/31/2021</t>
  </si>
  <si>
    <t>At 9:00 am on December 31st, 2021 a condensate spill at the DCP Midstream Enterprise Compressor Station was discovered. The spill was caused by overflow of a secondary containment due to an open valve that was inadvertently left unattended overnight.  The DCP operator shut the valve and notified the facility supervisor immediately to begin the process of cleaning up the condensate spill. The area impacted by the spill appears to relatively small and does not pose a threat to surrounding surface waters or groundwater at this time. A vacuum truck was dispatched to the site within the same day to remove the condensate from the ground surface, and additional investigation to define the extents of soil and/or groundwater impacts will be completed at the earliest possible time. Further remediation of the impacted areas may include additional removal of the shallow soils from the impacted areas.</t>
  </si>
  <si>
    <t>01/04/2022</t>
  </si>
  <si>
    <t>PDC discovered a recent reportable spill on the Donn Lefflee due to a broken water inlet valve. The release has been stopped, all fluid has been contained on site and recovery efforts are under way.</t>
  </si>
  <si>
    <t>01/05/2022</t>
  </si>
  <si>
    <t>On January 4, 2021, extreme temperatures compromised the produced water dump on the North Platte K-O-28HNC separator resulting in approximately 5 barrels of produced fluids being released outside containment. The releases was completely contained to the well pad. The impacted soil will be removed and hauled to a COGCC approved disposal facility. Confirmation soil samples will be collect and submitted for laboratory analysis.</t>
  </si>
  <si>
    <t>04/19/2022</t>
  </si>
  <si>
    <t>On January 4, 2021, extreme temperatures compromised the produced water dump on the North Platte K-O-28HNC separator
resulting in approximately 5 barrels of produced fluids being released outside containment. The release was completely contained to
the well pad.</t>
  </si>
  <si>
    <t>The failed equipment will be replaced and will be monitored according to routine maintenance intervals.</t>
  </si>
  <si>
    <t>01/07/2022</t>
  </si>
  <si>
    <t>09806</t>
  </si>
  <si>
    <t>On January 7, 2022 at 1400 a spill was discovered at the Banito Federal 31-24 location by an employee. Spill originated at the wellhead,
due to a broken 2" valve. Spill was immediately isolated by the employee. ENR employees were contacted immediately to assess damage/spill volume. The spill ran west 69 feet, changed direction, flowed 38 feet south, changed direction and flowed 100 feet southeast off location. The spill did not impact waters of the state or high priority habitat.  Initial estimations of spill volume are 46 bbls of produced water. 5 bbls of produced water were recovered via water truck.  Spill investigation is still ongoing.</t>
  </si>
  <si>
    <t>01/10/2022</t>
  </si>
  <si>
    <t>A frozen dump line caused approximately 2 gallons to spill inside containment and mist outside containment at the Koehler 1, 2 (40.46668, -104.646689), Section 22 T6N R65W. Groundwater has not impacted. Surface owner and local government notifications are in process. A form 19 will be submitted within 72 hours of release discovery.</t>
  </si>
  <si>
    <t>On January 7, 2022, a pressure release valve was activated after the water/oil leg froze due to the pilot light went out on the burner, consequently releasing approximately 2 gallons of oil.</t>
  </si>
  <si>
    <t>The pressure release valve was activated and performed to its intended purpose. This pressure release valve will continually be monitored for similar occurrences in the future.</t>
  </si>
  <si>
    <t>01/11/2022</t>
  </si>
  <si>
    <t>On the morning of January 11, 2022, during hot oiling operations on the oil dump line, the line failed resulting in a release in the separator housing within unlined secondary containment. The release caused a fire and in response, incident command was set up and the separator was isolated from the shut-in facility. The fire was naturally extinguished. Further investigation will be conducted to verify the integrity of the line. The impacted soil will be removed and hauled to a COGCC approved disposal facility. A waste characterization sample from the source area will be collected and submitted for analysis of COGCC Table 915-1 constituents. If impacts are confirmed beneath the separator housing, confirmation soil samples will be collected and submitted for the Table 915-1 constituents present in the waste characterization sample.</t>
  </si>
  <si>
    <t>On the morning of January 11, 2022, during hot oiling operations on the oil dump line, the line failed resulting in a release in the separator housing within unlined secondary containment. The release caused a fire and in response, incident command was set up and the separator was isolated from the shut-in facility. The fire was naturally extinguished. Further investigation will be conducted to verify the integrity of the line. The impacted soil will be removed and hauled to a COGCC approved disposal facility. A waste characterization sample from the source area will be collected and submitted for analysis of COGCC Table 915-1 constituents. If impacts are confirmed beneath the separator housing, confirmation soil samples will be collected and submitted for the Table 915-1 constituents present in the waste characterization sample</t>
  </si>
  <si>
    <t>The failed equipment will be repaired and will be monitored according to routine maintenance intervals.</t>
  </si>
  <si>
    <t>A compromised valve on a produced water load line resulted in approximately 6 barrels of produced water being released inside of lined secondary containment. The release was completely contained in lined secondary containment. The pooled product was removed via vac truck. Impacted ballast material will be removed and hauled to a COGCC approved disposal facility. Photographic evidence will be provided demonstrating the removal of impacted containment fill and the condition of the liner following remediation efforts.</t>
  </si>
  <si>
    <t>02/01/2022</t>
  </si>
  <si>
    <t>A 3" nipple made of schedule 40 steel near the ball valve corroded, causing the release of fluids within lined secondary containment.</t>
  </si>
  <si>
    <t>The nipple has been replaced with schedule 80 steel (double the thickness) to prevent future corrosion. The Operations personnel
were reminded to do thorough checks of the tanks during their weekly inspections.</t>
  </si>
  <si>
    <t>ARKOMA OPERATIONS LLC</t>
  </si>
  <si>
    <t>Valve on back of 400 bbl (20'x12') tank froze and started leaking 12/14/21 as determined by tank level data. Approximately 29 bbl was released from leaking valve into secondary lined gravel berm containment before water trucks pulled the containment on 12/14/21 thinking the fluid was stormwater related. Approximately 109 bbl additional fluid was released from same leaking valve into containment from 12/14/21 to 12/28/21 when the containment and tank was again pulled with the assumption by field personnel that the fluid inside berm that was not frozen was from stormwater. An additional 102 bbl of fluid was released from the same leaking valve from 12/28/21 to 1/11/22 and had either frozen inside the containment or was under the previously frozen release inside the containment. Field foreman noticed lube oil from compressor dumps inside containment, investigated and found leaking valve. Tank was drained on 1/11/22 and a frost free tank valve with a plug was installed. Approx. 240 bbl.</t>
  </si>
  <si>
    <t>Lube oil from compressors</t>
  </si>
  <si>
    <t>Valve on back of 400 bbl (20'x12') tank froze and started leaking.</t>
  </si>
  <si>
    <t>Tank was drained on 1/11/22 and a frost free tank valve with a plug was installed.</t>
  </si>
  <si>
    <t>06612</t>
  </si>
  <si>
    <t>On January 10, 2022 at 1430, a spill was discovered at the Becks 41-15 well by an employee. The spill originated at the wellhead due to a broken 2" valve on the wellhead water line. The spill was immediately isolated by the employee and additional employees were notified to assess damage/spill volume. Initial estimations of spill volume are 53.4 bbls of produced water. The spill ran south 20 feet from the source at the wellhead, changed direction, flowed 110 feet northeast, entered a culvert,  and flowed 60 feet south off location. The spill then flowed 410 feet south where it entered a dry arroyo which has been identified as waters of the state and high priority habitat. Spill investigation is still ongoing.</t>
  </si>
  <si>
    <t>Valve on water gathering line broke and spilled into pit which caused pit to run over. Valve installation was incorrect. Valve was installed upside down, causing a pressure build up, and an increased likelihood of failure at this point in the line.</t>
  </si>
  <si>
    <t>Incorrect Installation</t>
  </si>
  <si>
    <t xml:space="preserve">Valve fixed immediately upon finding. Operators to be more careful when installing/replacing valves. </t>
  </si>
  <si>
    <t>On the morning of January 11, 2022, the lease operator found a failed flowline had released an unknown quantity of multiphase fluid that daylighted to surface. The wellhead and flowline were shut-in. Further investigation will be conducted to verify the integrity of the line. The impacted soil will be removed and hauled to a COGCC approved disposal facility. A waste characterization sample from the source area will be collected and submitted for analysis of COGCC Table 915-1 constituents. If impacts are confirmed beneath the separator housing, confirmation soil samples will be collected and submitted for the Table 915-1 constituents present in the waste characterization sample.</t>
  </si>
  <si>
    <t>On the morning of January 11, 2022, the lease operator found a failed flowline had released an unknown quantity of multiphase fluid
that daylighted to the surface. The wellhead and flowline were shut-in.  The root cause of the failure was corrosion.  Exact details regarding the mechanism (internal versus external) and location (top versus bottom of flowline) of the corrosion are not known at this time.</t>
  </si>
  <si>
    <t>Further investigation is being conducted to verify the integrity of the line.  The flowline has been flushed and both ends have been capped.</t>
  </si>
  <si>
    <t>While cleaning up what was originally believed to be a non-reportable release at a separator on the Anschutz Equus Farms 4-62-33 SWNW pad, the release became State reportable on January 11, 2022, due to the quantity of impacted soils excavated exceeded 10 cubic yards. The impacted soil will be removed and confirmation soil samples will be collected and submitted for laboratory analysis in accordance with Table 915-1. The area is located within High Priority Habitat for Pronghorn winter concentration. In an effort to mitigate disturbance to wildlife, HPR proposed to CPW to limit working hours from 9:00 AM  to 3:00 PM.</t>
  </si>
  <si>
    <t>Discharge valve on water transfer froze and broke releasing produced water across and off of location in the SE direction towards Cottonwood Gulch Creek.  Well and line was shut in and isolated.  Wattles were placed on fill slope at culvert leading to creek and other necessary areas to prevent further migration of water and stormwater.  Investigation is on going.  Hydrovac working to recover as much water as possible in impacted area.
Field Investigation results: No sheen or odor observed
Upstream TDS 518 Salinity 0.3 pH 8.21
Downstream TDS 642 Salinity 0.4 pH 8.72</t>
  </si>
  <si>
    <t>01/14/2022</t>
  </si>
  <si>
    <t>The Operator arrived on location to find a fitting around a bull plug on the separator pack had corroded and was misting produced water. The Operator had been on location the day prior and stated that this condition was not present at that time. The line to the separator was isolated and  the associated well was shut in. He reported his finding to his supervisor who contacted OCC. Due to the nature of this event a volume estimate can not accurately be made.</t>
  </si>
  <si>
    <t>A compromised aboveground section of a produced water dumpline resulted in approximately 3 bbls of oil and 2 bbls of produced water being released to the ground surface. The line will be repaired and the impacted soil will be removed. The release was contained to the pad surface. Confirmation soil samples will be collected for COGCC Table 915-1 TPH (C6-C36), organics in soil, inorganics, and a source waste characterization sample for metals will be collected. Background samples for inorganic and/or metals comparison will be collected, as needed. The release did not occur within CPW high priority habitat.</t>
  </si>
  <si>
    <t>Internal corrosion resulted in a pinhole forming on the dumpline in the 6 o'clock position.</t>
  </si>
  <si>
    <t>BCEOC has implemented an upgraded chemical program to proactively reduce the number of corrosion related releases.</t>
  </si>
  <si>
    <t>01/17/2022</t>
  </si>
  <si>
    <t>A frozen/compromised above-ground, produced water dumpline released approximately 20 bbls of produced water inside of a lined secondary containment. The line has been isolated and will be repaired and pressure tested before returning to service. The impacted ballast material will be removed and hauled to a COGCC approved disposal facility. The integrity of the liner will be confirmed before replacing ballast material. If the liner proves to be in an unsatisfactory condition, it will be cut back and the impacted soil beneath it will be removed and the liner replaced. The condition of the liner will be reported in a supplemental report.</t>
  </si>
  <si>
    <t xml:space="preserve">A valve froze and split, resulting in the release to the lined containment area. </t>
  </si>
  <si>
    <t>BCEOC utilizes heat trace and insulation where practical. BCEOC personnel are coached to visually inspect all fittings and connections</t>
  </si>
  <si>
    <t>01/26/2022</t>
  </si>
  <si>
    <t>Additional flowlines were encountered during removal of the off-location flowlines for the Energy Search Co -- North Colorado Boulevard (OWP) #4 well flowlines. Removal was performed by excavating 'potholes,' cutting the flowlines and pulling the cut segments. The additional flowlines had not been completely flushed and pressure tested and approximately 30 gallons of E&amp;P fluids drained out of a cut segment of the line a low point in the flowline trench. The E&amp;P waste was mixed with soil in the trench and was excavated, removed, and approximately 15 cubic yards of impacted soil was hauled to Waste Connections landfill in Erie, CO on 1/5/2022.</t>
  </si>
  <si>
    <t>An unintentional release occurred at the Wells Ranch BB01 AF05 tank battery.  Approximately 2bbls of crude oil was released outside containment due to a scrubber dumpline freeze, allowing oil to build up, and forcing a pop off valve on a separator to release the oil.  Clean up is currently underway.  Confirmation soil samples will be collected for analysis of Table 915-1 TPH C6-36 and organics.  Residential soil screening levels will be utilized due to the surficial type of this spill.</t>
  </si>
  <si>
    <t>A scrubber dumpline froze, allowing oil to build up, and forcing a pop off valve on a separator to release the oil.  The HI-Hi sensor on the scrubber malfunctioned which allowed fluid to push to the separators.</t>
  </si>
  <si>
    <t xml:space="preserve">Automation replaced the sensor and was function tested to ensure it was working prior to bringing the location back on line.  </t>
  </si>
  <si>
    <t>01/28/2022</t>
  </si>
  <si>
    <t>The lease operator responsible for the E19-595 discovered a flowline release via production trending on the 8C well.</t>
  </si>
  <si>
    <t>While unloading a well on location, the lease operator observed fluid being conveyed to the pad surface on the southwest side of the western-most separator unit. The fluid appeared to be daylighting where the bypass line transitions from below ground to above ground.  The dumpline has been isolated and de-energized.</t>
  </si>
  <si>
    <t>04/13/2022</t>
  </si>
  <si>
    <t>Failed "T" joint on dumpline</t>
  </si>
  <si>
    <t xml:space="preserve">Failed "T" joint was replaced. </t>
  </si>
  <si>
    <t>On February 1, 2021, a flowline release occurred from internal corrosion at the 6 o'clock position of the steel flowline leading to the header located at Jilison 2A facility. The header system was immediately isolated and depressurized. All surface impacts were removed on February 2, 2022 and remedial activities including excavation are ongoing. KPK's primary contractor will collect soil samples from areas most likely to have been impacted, and to delineate the extent of contamination.  Soil samples will be analyzed for  TPH (C6-C36), Table 915-1 Organic Compounds in Soil, Table 915-1 metals, and Table 915-1 Soil Suitability for Reclamation (Electrical conductivity, Sodium adsorption ratio, and pH by saturated paste method, boron (hot water soluble)).</t>
  </si>
  <si>
    <t xml:space="preserve">On February 1, 2021, a flowline release occurred from internal corrosion at the 6 o'clock position of the steel flowline leading to the header located at Jilison 2A facility. Although COGCC records indicate the flowlines in the area of the release are 3" fiberglass lines, the fiberglass lines transition to steel lines at the header. </t>
  </si>
  <si>
    <t xml:space="preserve">KPK will continue implementing its current integrity management plan. KPK is also working with Campos EPC to evaluate flowline integrity. Upon completion, KPK and Campos EPC will prepare an integrity plan to proactively address circumstances that likely contribute to potential flowlines releases or loss of integrity. </t>
  </si>
  <si>
    <t>01/31/2022</t>
  </si>
  <si>
    <t>Around 6:33am on 1/31/2022 a leak began on the 6" main produced water transfer pipeline.  Notification from the pumper was received and the system was shut down about 30 minutes after the leak started.  The 6" Thermoflex ECO 750# pipe buckled and failed at about 288 psig, well below the 750 psig rating of the pipe. Hydrovac and soil excavation began within a couple hours of the release. The entire length of pipe was replaced with Flexsteal.</t>
  </si>
  <si>
    <t>6" Thermoflex eco 750# composite pipe with aramid fiber reinforcement expands significantly with increasing pressure and
temperature. This expansion stress resulted in a short section of pipe moving upwards and buckling. The thin area created at the
point of the buckle failed well below the 750 psig pipe rating. The expansion properties of aramid fiber reinforced Thermoflex pipe
creates an inherent design/installation problem. Fine soil or inadequate compaction can contribute to this problem.</t>
  </si>
  <si>
    <t xml:space="preserve">This segment of pipeline has been replaced with Flexsteel 750# pipe. The operating pressure has been temporarily lowered for
segments of the gathering system with Thermoflex brand pipe in service. </t>
  </si>
  <si>
    <t>02/03/2022</t>
  </si>
  <si>
    <t>Summit Meter House froze which caused Caerus Sales Line to build pressure and caused line failure.  Wells have been blown down and isolated.  Failure point was identified via excavation in sales line at approx. 4 feet below ground surface (bgs) and damaged section of piping was removed.  A soil sample was collected from the area most likely to have been impacted adjacent to the failure point.  Visual inspection indicated no staining within the excavation and and field screening results via PID indicated 0.45 ppm for the soil sample.  Soils removed during excavation were stockpiled onsite with an earthen berm containment.</t>
  </si>
  <si>
    <t xml:space="preserve">The root cause appears to be failed coating which resulted in external corrosion. </t>
  </si>
  <si>
    <t xml:space="preserve">The sales line was replaced. </t>
  </si>
  <si>
    <t>02/04/2022</t>
  </si>
  <si>
    <t>02/02/2022</t>
  </si>
  <si>
    <t>Heater Treater malfunction. shut off well, closed all needed valves, called contractor to start cleanup</t>
  </si>
  <si>
    <t>A compromised common oil dumpline resulted in a currently unknown volume of oil being released to the ground and subsurface. The impacted soil will be removed and hauled to a COGCC approved disposal facility. Following the removal of the pooled product, a characterization sample was collected from the area exhibiting the most impact. The sample will be submitted for laboratory analysis in compliance with COGCC Table 915-1. The characterization sample results will be used to determine the required analyte list for confirmation soil samples. Analytical results will be included in a subsequent report.</t>
  </si>
  <si>
    <t>comprovised valve associated with the oil dumpline released crude to the surface and subsurface</t>
  </si>
  <si>
    <t>Bonanza Creek has implemented a robust and upgraded chemical and mechanical integrity program to prevent corrosive releases in the future.</t>
  </si>
  <si>
    <t>02/07/2022</t>
  </si>
  <si>
    <t>02/06/2022</t>
  </si>
  <si>
    <t>The operator on duty noticed that produced water tanks T-19 and T-2 were showing a zero level in the tanks and called out a Technician to investigate.  The Technician arrived on site at approximately 9:14 am, he noticed the spill and called the Supervisor.   The spill flowed across the facility to the North and hit County Road 38 and flowed approximately 75 feet east along the road before stopping.  The produced water was mostly frozen and a small berm was constructed to prevent additional produced water from leaving the site.  The tanks were isolated and the leak was stopped.  Some of the produced water is being pumped into drums and returned to the system, as it melts.  The cause was determined to be a failure of a threaded valve on the produced water line leaving an out-of-service pump, most likely caused by freezing and expansion.</t>
  </si>
  <si>
    <t>PDC discovered a reportable release at the Goetzel Well Pad at the separators mainly inside of secondary containment, but also some misting outside the containment.  The source of the spill has been stopped and release clean-up and delineation activities are underway.</t>
  </si>
  <si>
    <t>02/09/2022</t>
  </si>
  <si>
    <t>operator drove to location and noticed fluid bubbling near valve can. they called occ and initiated EH&amp;S oncall. then proceeded to shut in valves to identify the leaking section of pipe. the operators were able to isolate the line and stop the leak. which went from the Murray facility under the road to a valve can. this shuts the Murray facility and the Wells on pads 1N and 1M</t>
  </si>
  <si>
    <t>02/11/2022</t>
  </si>
  <si>
    <t>operator received a high LEL at the pump skid on the A36A, after investigating the operator could hear gurgling at the outlet of the pump below the surface. the operator isolated the line and the leak stopped. operator initiated EH&amp;S on call.</t>
  </si>
  <si>
    <t>02/14/2022</t>
  </si>
  <si>
    <t>07533</t>
  </si>
  <si>
    <t xml:space="preserve">On February 14, 2022 at 1200, an ENR employee discovered a produced water spill at the Tyrannosaurus 43-22 well located in Las Animas, County, Colorado, API # (05-071-07533). Spill, Start Lat 37.15457 Long -104.86788, End, Lat 37.15423 Long, -104.86757. The spill was immediately reported to supervisors and isolated. The spill was caused due to a broken 2” valve and steel waterline on the wellhead. It is estimated that 12.8 bbls spilled. The spill ran 62 feet southeast from the source at the wellhead, changed direction, flowed 110 feet south, changed direction, and flowed 43 feet off the side of location within a sediment trap/BMP. Snowmelt appears to have effected spill volume as well as length of spill. The spill occurred within high priority habitat but did not affect waters of the state.
</t>
  </si>
  <si>
    <t xml:space="preserve">On February 14, 2022 at 1200, an ENR employee discovered a produced water spill at the Tyrannosaurus 43-22 well located in Las Animas, County, Colorado, API # (05-071-07533). Spill, Start Lat 37.15457 Long -104.86788, End, Lat 37.15423 Long, -104.86757. The spill was immediately reported to supervisors and isolated. The spill was caused due to a broken 2” full port balon valve and steel waterline on the wellhead. It is estimated that 12.8 bbls spilled. The spill ran 62 feet southeast from the source at the wellhead, changed direction, flowed 110 feet south, changed direction, and flowed 43 feet off the side of location within a sediment trap/BMP. Snowmelt appears to have effected spill volume as well as length of spill. The spill occurred within high priority habitat but did not affect waters of the state. It has been determined that the 2" waterline valve was closed but damaged internally, causing water to leak past into a steel waterline. The 2" steel waterline split due to extremely low temperatures causing the spill. </t>
  </si>
  <si>
    <t xml:space="preserve">Isolation of non-producing wells. Insulation of valves prone to freezing. </t>
  </si>
  <si>
    <t>02/15/2022</t>
  </si>
  <si>
    <t>A scheduled loadout from 3rd party water truck driver was scheduled for 2/14/2022, and notified Laramie that no contents were within tanks. Field personnel arrived to inspect and found a leaking frost free valve was leaking inside lined secondary containment. Liner failure was identified and no free fluids were held within containment. Some residual condensate is being recovered from working surface but it is assumed a majority of the fluid is below the tank battery. Tank and containment removal is pending. Initial soil sample collected at point of release 2/15/2022 and will be analyzed for Table 915.</t>
  </si>
  <si>
    <t>02/16/2022</t>
  </si>
  <si>
    <t>The surface waterline developed a pin hole on the surface of the A24-496 pad receiving water from the J14. Onsite staff identified the release and were able to quickly shut in the water line. A surface soil sample was collected and the spill path was GPSed in by a consultant.
Note: Lat/Long update -39.694125/-108.125226</t>
  </si>
  <si>
    <t>The surface waterline developed a pin hole on the surface of the A24-496 pad receiving water from the J14. Onsite staff identified the 
release and were able to quickly shut in the water line.  A hydro-vac truck recovered approximately 3 bbls of fluid.  A surface soil 
sample was collected along the spill path near the point of release. GPS data was collected for the soil sample and point of release 
by a consultant.</t>
  </si>
  <si>
    <t>Pipeline failure was repaired and pressure tested.  Continuous monitoring will occur until the temporary waterline is removed from 
the site.</t>
  </si>
  <si>
    <t>A compromised 4” produced water manifold released approximately 60 bbls of produced water to the ground and subsurface. The majority of the release is believed to have been contained to the unlined valve-can. A vacuum truck was immediately dispatched to remove the standing surficial fluid. A waste characterization soil sample will be collected from the bottom of the valve-can prior to commencing remediation efforts. The characterization sample will be submitted for laboratory analysis to determine the required Table 915 analyte list for confirmation sampling. The impacted soil will be removed and hauled to a COGCC approved disposal facility. The manifold will be repaired and successfully pressure tested prior to returning to service.</t>
  </si>
  <si>
    <t>03/28/2022</t>
  </si>
  <si>
    <t>Internal corrosion in the 6 o'clock position of the 90 degree fitting resulted in the release of approximately 60 bbls of PW being released to the ground and subsurface.</t>
  </si>
  <si>
    <t>Bonanza Creek has implemented a robust and upgraded chemical and mechanical integrity program</t>
  </si>
  <si>
    <t>02/18/2022</t>
  </si>
  <si>
    <t>A plug on a 2" valve blind flange was missing releasing a mixture of produced water and fresh waste into the valve can. A pump truck was called and 15BBLs of fluid was recovered from the valve can.</t>
  </si>
  <si>
    <t>02/23/2022</t>
  </si>
  <si>
    <t>02/21/2022</t>
  </si>
  <si>
    <t>Frost-free valve failure failed, resulting in a spill to the secondary containment.</t>
  </si>
  <si>
    <t>03/03/2022</t>
  </si>
  <si>
    <t>The frost-free valve failed to close during transport truck offloading operations, resulting in the release of fluid into the secondary containment.</t>
  </si>
  <si>
    <t>The frost-free valve was replaced.</t>
  </si>
  <si>
    <t>At 2:21 PM technician reported leak from an off location stem valve.  the line had been isolated and tagged out stopping release.  A water truck was enroute to location and upon arrival captured ~0.75 bbls of fluid.  Wattles were installed at terminus of release and near valve to stop release travel.  Samples were taken.</t>
  </si>
  <si>
    <t>A leak from a Balon valve at Condensate Tank #3 resulted in the release of approximately 47 bbls of oil all within unlined secondary containment.  The release was discovered during a routine site visit at approximately 8:00 am on Wednesday, February 23, 2022 and was immediately stopped and completely contained on-site. Neither surface, nor groundwater were impacted, no injuries occurred as a result of the release, and cleanup is ongoing.</t>
  </si>
  <si>
    <t>A leak from a Balon valve at Condensate Tank #3 resulted in the release of approximately 47 bbls of oil all within unlined secondary
containment.</t>
  </si>
  <si>
    <t>The Balon valve was replaced. Procedures updated to ensure the well operator conducting water draws confirms that no water is trapped between the primary and secondary drain line valves.</t>
  </si>
  <si>
    <t>02/24/2022</t>
  </si>
  <si>
    <t>Flowline spill daylighted at surface</t>
  </si>
  <si>
    <t xml:space="preserve">On 2/24/2022 at 1700 an ENR employee discovered a produced water spill at the Tarantula gathering line in Las Animas, County, Colorado, Gathering ID # 427440. Spill, Start Lat 37.21062 Long -104.89053, End, Lat 37.21048 Long, -104.89062. Supervisors were contacted and a crew was dispatched to isolate the leak immediately. The spill was caused due to a broken 4’’ poly water gathering line. It is estimated that 14.7 bbls spilled. The spill ran 40 feet west, changed direction, and flowed an additional 15 feet southwest where it entered a dry arroyo which has been identified as waters of the state and high priority habitat. The arroyo did not contain live water at the time of investigation.
</t>
  </si>
  <si>
    <t>02/28/2022</t>
  </si>
  <si>
    <t>02/27/2022</t>
  </si>
  <si>
    <t>Flowline between well house and well head leak discovered within the threading within the pipe. Immediately stopped and contained using man made dikes and berms.  Total volume is still being investigated.</t>
  </si>
  <si>
    <t>pipeline separated where thread met a flange due to temperature fluctuations and vibration</t>
  </si>
  <si>
    <t>soils beneath the pipeline were stabilized to prevent soil settling in the future</t>
  </si>
  <si>
    <t>Flow line leaked .</t>
  </si>
  <si>
    <t>03/08/2022</t>
  </si>
  <si>
    <t>Internal corrosion at the 6 O'clock position on flowline</t>
  </si>
  <si>
    <t>Section of corroded pipe will be replaced with HDPE pipe.</t>
  </si>
  <si>
    <t>03/01/2022</t>
  </si>
  <si>
    <t>A compromised valve on an oil tank resulted in approximately 60 bbls of oil being released inside of the lined secondary containment. There are currently no impacts to the ground surface. The valve has been isolated and will be repaired and pressure tested before returning to service. The pooled fluids and impacted ballast material will be removed and hauled to a COGCC approved disposal facility. The integrity of the liner will be confirmed before replacing ballast material. If the liner proves to be in an unsatisfactory condition, it will be cut back and the impacted soil beneath it will be removed and the liner replaced. The condition of the liner will be reported in a supplemental report.</t>
  </si>
  <si>
    <t>04/26/2022</t>
  </si>
  <si>
    <t>A valve froze and split, resulting in the release to the lined containment area.</t>
  </si>
  <si>
    <t>BCEOC utilizes heat trace and insulation where practical. BCEOC personnel are coached to visually inspect all fittings and connections.</t>
  </si>
  <si>
    <t>A compromised aboveground produced water line resulted in approximately 20 bbls of produced water being released to the road base plated pad surface. The pooled fluid was immediately removed and a roustabout company was dispatched to remove the impacted soil.Confirmation soil samples will be collected and submitted for laboratory analysis of TPH (C6-C36), organics in soil, and inorganics in soil in compliance with COGCC Table 915-1. A waste characterization sample for metals will be submitted. Background soil samples for inorganics and/or metals will be collected and submitted as needed.</t>
  </si>
  <si>
    <t>04/21/2022</t>
  </si>
  <si>
    <t>internal corrosion resulted in a pinhole forming on the above-ground produced water line in the 6 o'clock position.</t>
  </si>
  <si>
    <t>HRP has implemented an upgraded chemical and mechanical integrity program to proactively reduce the number of corrosion related releases</t>
  </si>
  <si>
    <t>On March 3, 2022, a release of an unknown volume of produced water was discovered during a routine inspection at the Howard 28N-26HZ Production Facility. Site assessment activities are ongoing and will be summarized in a forthcoming Supplemental Form 19 Spill/Release Report. A topographic Site Location Map showing the geographic setting of the release is provided as Figure 1.</t>
  </si>
  <si>
    <t>06/07/2022</t>
  </si>
  <si>
    <t>A produced water release was discovered from the dump line below the separator during routine activities at the Howard 28N-29HZ production facility. Site investigation activities into the root cause of this release are currently ongoing.</t>
  </si>
  <si>
    <t>The integrity of the facility infrastructure will be verified, and any affected equipment will be repaired and/or replaced. Site investigation activities into the root cause of this release are currently ongoing. Based on the site investigation results, additional corrective actions may be implemented to prevent the problem from reoccurring.</t>
  </si>
  <si>
    <t>Approximately 1bbl of oil mixed with standing snowmelt water, total volume 5.5bbl</t>
  </si>
  <si>
    <t>During afternoon rounds (3/2/2022), the lease operator found 1 bbl of oil inside of lined secondary containment from a cracked valve. The release became reportable on 3/3/2022 when the approximately 1 BBL of oil mixed with standing snowmelt inside of containment, resulting in total volume of 5.5BBLs. The release was completely contained in lined secondary containment. Impacted gravel within containment has been started to be removed with hydro vacuum excavation. Photographic evidence will be provided demonstrating the removal of impacted containment fill and the condition of the liner following remediation efforts.</t>
  </si>
  <si>
    <t>A 6" valve cracked and failed. This valve was used to transport fluids to the truck load out. This facility no longer uses trucks to load out fluids. All fluids go thru the LACT unit first before proceeding into a pipeline.</t>
  </si>
  <si>
    <t xml:space="preserve">The valve and related equipment to the truck load out was disconnected from the system and removed from service. </t>
  </si>
  <si>
    <t>03/06/2022</t>
  </si>
  <si>
    <t>12036</t>
  </si>
  <si>
    <t>During daily review of trending data for the 11D well, the lease operator noticed an anomaly on the 11D well.  The flowline was pressure tested and failed to hold pressure.  The well was shut-in to isolate the leak for excavation and repair.</t>
  </si>
  <si>
    <t>KPK was notified of a release on 3/3/22.  KPK crew went to the site to investigate.  Excavation was performed to find/repair leak in the flowline.  When the site was initially inspected, there was no bubbling or movement of oil.  The well was shut in so repairs could take place.  Excavation reached greater than 10 yds of material and depth to groundwater on 3/7/22.</t>
  </si>
  <si>
    <t>Operators arrived on location and were trying to diagnose and rectify a freeze in the production equipment. In trying to do so, they decided to bypass the separator and unload the well to the tank. When they did, the operators identified gas coming from the dumpline. The shut down the operation. A water truck was called in to suck up the free product. 1 BBL of condensate and 4 BBLs of produced/storm water were recovered.</t>
  </si>
  <si>
    <t>Internal corrosion of the carbon steel dumpline was the root cause of this incident.</t>
  </si>
  <si>
    <t>The dumpline will be replaced with Stainless Steel to prevent reoccurrence of this incident.</t>
  </si>
  <si>
    <t>03/09/2022</t>
  </si>
  <si>
    <t>A third party water hauler’s transfer hose ruptured while transferring produced water to the Critter Creek 24 production tanks. The ruptured hose resulted in approximately 7 bbls of produced water being released to the ground surface. The release was contained to the road base plated pad surface. The impacted soil will be removed and hauled to a COGCC approved disposal facility. Confirmation soil samples will be collected in compliance with COGCC Table 915-1.</t>
  </si>
  <si>
    <t>A failure on an above ground bulk water line resulted in approximately 20 barrels of produced water being released inside of lined secondary containment. The release was completely contained in secondary containment. The water line has been isolated, and production re-routed. Pooled product was removed via vac truck. Impacted material will be removed and hauled to a COGCC approved disposal facility. Photographic documentation of clean-up activities will be provided in a supplemental Form 19 following the successful conclusion of remediation.</t>
  </si>
  <si>
    <t>03/16/2022</t>
  </si>
  <si>
    <t>Corrosion on the main water line to the water tank resulted in failure of the line which resulted in approximately 20 barrels of produced water being released inside of lined secondary containment. The release was completely contained in secondary containment.</t>
  </si>
  <si>
    <t xml:space="preserve">The failed section of water line was removed and replaced with schedule 80 pipe. </t>
  </si>
  <si>
    <t>03/11/2022</t>
  </si>
  <si>
    <t>A produced water release occurred from the subject location on 3.11.2022. The cause of the spill and total volume released is still being determined. A vac truck was dispatched to location to begin clean up.</t>
  </si>
  <si>
    <t>03/21/2022</t>
  </si>
  <si>
    <t>03/14/2022</t>
  </si>
  <si>
    <t>03/13/2022</t>
  </si>
  <si>
    <t>Connection at the treater failed; produced fluid filled and overflowed the containment berm; winds blew fluid into nearby wheat crop and banks of water evaporation pits; a mix of oil and produced water was outside the containment area; some oil was found in the water pits.  Producing wells were shut-in, produced fluid was recovered by vac truck, affected soil was scraped up into piles; oil was recovered from water pits.</t>
  </si>
  <si>
    <t>03/15/2022</t>
  </si>
  <si>
    <t>PDC discovered a reportable spill at the Peschel 20 Sec Hz.  An underground water flowline near a separator failed. Spill clean-up and delineation activities are underway.</t>
  </si>
  <si>
    <t>While trending production data, the lease operator responsible for the location discovered a flowline that appeared to be leaking.  The line has been de-energized and will not be used until the failure point is identified and replaced.</t>
  </si>
  <si>
    <t>Operations noticed wet soil upon arrive to well pad for checks.  The pipeline was isolated and blown down.  All water is believed to remain on disturbance area.  There was no standing water for attempted recovery.</t>
  </si>
  <si>
    <t>At 1030 hours on 03/16/2022, a condensate release occurred on a DCP gathering line in the dry ditch on the west side of County Road (CR) 17 near the intersection with CR 34. A Form 19 Initial (#402987239) and a 10-day Form 19-S (#402995303) were approved by COGCC and spill/release point ID #48178 was assigned to the release. Prior to the release, the line had been isolated and idle for approximately 3 years. A producer needed to flow their well to maintain a lease and worked with DCP to turn on the wells. About 30 minutes after the line was pressurized, an integrity breach was discovered in the line resulting in a spill that traveled approximately 367 ft down the dry ditch. Upon discovery, DCP immediately shut off the line and began the cleanup process on the same day. Multiple vacuum trucks were dispatched and recovered liquid condensate and shallow impacted soil. Soil delineation and excavation occurred from 3/21 to 3/28/2022, and details of that excavation are presented herein.</t>
  </si>
  <si>
    <t xml:space="preserve">At 1030 hours on 03/16/2022, a condensate release occurred on a DCP gathering line in the dry ditch on the west side of County Road (CR) 17 near the intersection with CR 34. Prior to the release, the line had been isolated and idle for approximately 3 years. A producer needed to flow their well to maintain a lease and worked with DCP Operations to turn on the wells. About 30 minutes after the line had been pressurized, an integrity breach was discovered in the line resulting in a spill that traveled approximately 367 ft down the dry ditch to the north and northwest. The damaged portion of the pipe was removed and replaced for service. During a follow up investigation, DCP determined the cause of the pipe failure was due to corrosion. </t>
  </si>
  <si>
    <t>Prior to returning similarly isolated gathering pipelines to service, DCP will assess the isolated pipe for potential risk of corrosion and, if risk elements are identified, then DCP will introduce and monitor limited gas pressure on the line, gradually increasing over a period of time to confirm the line’s ability to maintain operating pressure before fully resuming gathering service operation.</t>
  </si>
  <si>
    <t>03/22/2022</t>
  </si>
  <si>
    <t>During routing LDAR inspections on the site, a gas leak was detected from the subsurface. Initial indications would indicate a failure of a supply gas line. Upon detection of leak, the facility was shut in, the area will be excavated and evaluated to find leak point and make associated repairs.</t>
  </si>
  <si>
    <t>04/01/2022</t>
  </si>
  <si>
    <t xml:space="preserve">During routine LDAR inspections, a gas leak was detected from the subsurface. Excavation was conducted to uncover the source of the leak for repairs. A leaking fitting on a gas supply line was discovered and repaired. Potentially impacted soil was removed and transported to a disposal facility. </t>
  </si>
  <si>
    <t xml:space="preserve">The failed equipment has been replaced and will be monitored according to routine maintenance intervals. </t>
  </si>
  <si>
    <t>Internal corrosion created a pin-hole on the upper section of the Garden Gulch 8 Inch Pipeline.  Fluids surfaced in the access road of the Latham Laydown Yard.  Hydrovac was on-site to continually recover fluids that were collected in a hole that was created in the access road.  The pipe was potholed with a hydrovac.  Failed section of pipe will be cut out and a new section will be welded in place.  Impacted soil material is stockpiled on the Latham Laydown Yard within a compacted berm.</t>
  </si>
  <si>
    <t>Produced water was observed surfacing at the adjacent Latham Laydown Yard. It is estimated that approximately 30 barrels of produced water were released due to the flowline failure. The failed portion of flowline was exposed, and standing fluids were recovered via hydrovacuum.</t>
  </si>
  <si>
    <t xml:space="preserve">The failed section of flowline was replaced. </t>
  </si>
  <si>
    <t>On 3/21/2022 at approximately 10:00 am (MT), Hilcorp discovered a 13-bbl release of produced water at the Southern Ute 33-9 20-2 Water Line (Sunnyside South System) in La Plata County, CO (37.08268, -107.85292).  Based on initial assessments conducted by Hilcorp personnel, a below-grade water pipeline released produced water fluids to the surface due to potential internal corrosion (root cause analysis is still underway).  Immediately upon discovery, Hilcorp operators isolated nearby wells, shut-in the pipeline, and removed all possible pooled fluids from the ground surface.  Approximately 10 bbls of fluid was removed from the ground surface via vacuum truck.  The remainder soaked into the surface soils (approximately 3 bbls).  At this time, operations has stated that released fluids flowed outside of the right-of-way, but ran along and onto an existing lease road in the area, and terminated into an unnamed, dry arroyo near Gaines Canyon.  No surface waters/groundwater was impacted.</t>
  </si>
  <si>
    <t xml:space="preserve">The cause of the release was internal corrosion.  As sediment accumulates in sections of the line over time, this contributes to the proliferation of microbes that eventually eat at the steel piping. </t>
  </si>
  <si>
    <t>Hilcorp will utilize a biocide injector at the Southern Ute 33-9 20-2 to counteract corrosion of the line going forward.  In addition, Hilcorp personnel replaced the failed section of pipe with 32 inches of new piping.</t>
  </si>
  <si>
    <t>A dumpline failed and released fluid that daylighted along the northwest side of the onsite tank battery near the pad entrance.  The fluid conveyed offsite within a diversion ditch that flows to the north and west along the northern boundary of the original pad disturbance.  Eventually the fluid exited the diversion ditch and entered the landowner's field southwest of the access road to the location.  The fluid then conveyed across the field to the north and east where it re-entered the roadside ditch associated with the access road to the location.  This roadside ditch outfalls into a stock pond approximately 433 feet northwest of the tank battery mentioned above.  Upon discovery of this release, the location was de-energized and multiple vacuum trucks and hydrovac vehicles were dispatched to the area to begin removing water within the pond mentioned above and all obvious impacted soil.  Please see operator comments for additional details.</t>
  </si>
  <si>
    <t>The root cause was determined to be corrosion of a ninety degree elbow where the line transitions from below ground to above ground at the tank battery.</t>
  </si>
  <si>
    <t>The line was replaced with a stainless steel line.</t>
  </si>
  <si>
    <t>03/25/2022</t>
  </si>
  <si>
    <t>A compromised thermal well on the State Antelope Y44-E14-13HNB separator resulted in an estimate of 25 gallons of produced water to be released to the ground surface. Approximately 20 cubic yards of impacted soil were removed. The impacted soil was removed and hauled to a COGCC approved disposal facility. Confirmation soil samples are scheduled to be collected and submitted for laboratory analysis.</t>
  </si>
  <si>
    <t>A thermal well on the south side of the separator failed due to internal corrosion, releasing approximately 25 gallons of produced water to the gound surface.</t>
  </si>
  <si>
    <t xml:space="preserve">Civitas has implemented an upgraded chemical and mechanical integrity to help catch these types of issues before they result in a release. </t>
  </si>
  <si>
    <t>03/27/2022</t>
  </si>
  <si>
    <t>Spill daylighted at surface. Line was isolated and depressurized. Surface impacts were cleaned up via Hydrovac to about a foot depth. Emergency locate has been called in, waiting on utility ticket clearance to continue excavation.
Work was halted by Sheriffs' Dept. on April 1ST for lack of a traffic plan.  Work resumed today, and a 8" HDPE liner was stung through the 10" line in a clean area, there was no impacted soil found at this location where the repair was initiated from. Clean soil was stockpiled and bermed to prevent excessive stormwater migration in the event of a precipitation event.    So far, no manifest has shown up at the office, it may show up later today.  The only impacted soil which was removed was by a hydrovac to determine the extent of the leak and initiate repairs.  The approximate amount of soil removed was 6yds3, by the hydrovac.</t>
  </si>
  <si>
    <t>04/04/2022</t>
  </si>
  <si>
    <t>Corrosion in steel pipe at 6 O'clock position.</t>
  </si>
  <si>
    <t>Line will be stung in and upgraded with HDPE line.</t>
  </si>
  <si>
    <t>During normal operations, a wet spot (10sqft) was noted close to the access road of the Horseshoe Canyon 1-22. The pipelines were shut in and locates were called in to begin excavation. It is assumed less than 5bbl of produced water was lost, will update when more data is received and calculated.</t>
  </si>
  <si>
    <t>Interbasin Area</t>
  </si>
  <si>
    <t>Cause of the release is unknown. Potential produced water release from MPU off-site flowline resulting in oil stain soil.  Staining was discovered by the landowner and upon operator notification the flowline was isolated. The resulting stain is approximately 4 feet wide and 30 feet long.</t>
  </si>
  <si>
    <t>03/30/2022</t>
  </si>
  <si>
    <t>Operations was conducting dump line pressure testing, which failed. EH&amp;S oncall was initiated. upon further investigation fluid had surfaced near tank battery. all dump lines we immediately isolated and wells were shut in. due to the proximatity of the dry drainage a hydrovac was dispatched and recovery of impacted soil began.</t>
  </si>
  <si>
    <t>The dumpline failure was due to internal corrosion.</t>
  </si>
  <si>
    <t>The dumpline will be replaced with stainless steel to prevent reoccurrence.</t>
  </si>
  <si>
    <t>On the morning of April 1, 2022, during routine inspections, the lease operator discovered the drain line on the production tank had failed. The line failure caused the release of approximately 8 barrels of oil inside unlined secondary containment. The tank has been drained, and fluid recovery is underway. Due to knowledge that the released material was exclusively hydrocarbon fluids, Crestone proposes to submit all soil and groundwater samples associated with this release investigation for analysis of Table 915-1 organic constituents of concern. Impacted or potentially impacted soil may be excavated, removed, and disposed of at a licensed disposal facility.</t>
  </si>
  <si>
    <t>Thread Failure</t>
  </si>
  <si>
    <t>04/02/2022</t>
  </si>
  <si>
    <t>Landowner Called KPK emergency line to report oil on surface. KPK immediately isolated and depressurized the flowline. All surface product and the top 1' of soil was removed on 4/2/22. KPK has called in a utility locate ticket and investigation will continue once utilities clear. Lat and Lon were taken using a cell phone in a know poor service area, KPK suspects the coordinates are off and will update the coordinates on a supplemental19 when a Garmin unit can be taken out to location.</t>
  </si>
  <si>
    <t>Unknown Third Party Interference, appears the line was struck by a third party sometime in the past and was incorrectly repaired and covered up without KPK knowledge. Repair consisted of a rubber/silicone tube clamped into place with radiator or dryer clamps around damage.</t>
  </si>
  <si>
    <t>Pipe will be repaired correctly will glued couplings.</t>
  </si>
  <si>
    <t>A compromised produced water dumpline resulted in a currently unknown volume of produced water being released to the ground and subsurface. The line was isolated and will be exposed to conduct repairs. The line will be returned to service after a successful pressure test. The impacted soil will be removed and hauled to a COGCC disposal facility.</t>
  </si>
  <si>
    <t>06/14/2022</t>
  </si>
  <si>
    <t>The cause of the release was detemined to be related to internal corrosion. The failure occurred in the 6 o'clock position near the
elbow of the dumpline.</t>
  </si>
  <si>
    <t>Highpoint has implemented an upgraded chemical program and conducts annual on-location flowline testing. Automation is
used to monitor for production fluctuations and irregularities.</t>
  </si>
  <si>
    <t>A third party water hauler left the load line open after bottoming out the production tank. As the tank began to refill it allowed approximately 150 bbls of produced water to be released. 30 bbls were contained within the load line containment and the remaining 120 bbls were released to the ground surface. The release was contained to the well pad. The impacted soil is being removed and hauled to a COGCC approved disposal facility.</t>
  </si>
  <si>
    <t>inadvertent release of approximately 120 barrels of produced water outside of lined containment on pad surface.</t>
  </si>
  <si>
    <t>BCEI personnel and contractors are coached to vertify the integrity of their equipment and processes during their daily checks and other duties.</t>
  </si>
  <si>
    <t>04/05/2022</t>
  </si>
  <si>
    <t>KPK personnel were backfilling the existing excavation and compacting the soil.  The flowline was pressure tested 4/4/22; the line was depressurized following the test, but the line had fluid within it when the compaction wheel hit the line, causing a break in the poly line.  An emergency utility locate was called in, and hydrovac crews responded to vacuum out the free standing liquids.  Hydrovac initial response removed 55bbls.
Soils were excavated and confirmation soil samples were collected by MarCom 4/13/22.  Analytical results indicated some impacts remained in-situ, so additional excavation was performed.  New confirmation soil samples were collected by MarCom 4/28/22.  Analytical results are above Table 915-1 for SAR, but are at depths below 4'.</t>
  </si>
  <si>
    <t>The spill occurred while excavating the area in preparation for a pigging project.  The 2 inch fiberglass produced water drain line was struck by a backhoe bucket at approximately 9:15 AM MDT on April 5, 2022.  Once it was observed the line was damaged, the line was isolated.  Approximately two barrels of produced water with hydrocarbon constituents flowed into the excavation.  The liquid was pumped out and placed into containment; the soils were excavated, placed in drums, and will be sampled for disposal.  Confirmation soil samples will be collected from the excavation once the impacted soils have been removed.  Approximately 2 bbl estimated.</t>
  </si>
  <si>
    <t>04/06/2022</t>
  </si>
  <si>
    <t>On 4/7/2022 at 1000, a produced water spill was discovered at the Lorencito 16-21 well by an Evergreen employee. The spill was immediately isolated and additional employees were notified to assess damage/spill volume. Initial estimations of spill volume are 24.7 bbls of produced water. The spill originated at a broken 2'' valve on the gathering line at the meter house. The spill ran 96 feet north, changed direction, and ran an additional 112 feet east where it came to a stop in a rip-rap spillway. The spill did not leave location. The spill occurred in an area that is considered high priority habitat.</t>
  </si>
  <si>
    <t xml:space="preserve">On 4/7/2022 at 1000, a produced water spill was discovered at the Lorencito 16-21 well by an Evergreen employee. The spill was immediately isolated and additional employees were notified to assess damage/spill volume. Initial estimations of spill volume are 24.7 bbls of produced water. The spill originated at a broken 2'' valve on the gathering line at the meter house. The spill ran 96 feet north, changed direction, and ran an additional 112 feet east where it came to a stop in a rip-rap spillway. The spill did not leave location. The spill occurred in an area that is considered high priority habitat.
After investigation, it was determined that the spill was caused by a broken 2'' valve. The damage to the valve was caused by freezing conditions. </t>
  </si>
  <si>
    <t xml:space="preserve">Insulation of valves prone to freezing. Regular inspections on water valves prone to freezing. </t>
  </si>
  <si>
    <t>Noble discovered a 25bbl release of produced water and crude oil from the below ground combined liquid line connected to the separators.  The line carries the mixed fluid to the midstream line for transport off site.  Hydro-excavation is currently underway.  Once vertical and lateral extents of the excavation are discovered a discussion with the COGCC will be held to determine if Table 915-1 RSL’s or GSSL’s can be used..  The full table 915-1 will be sampled for in soil.  Background samples will also be collected.  If groundwater is encountered a sample will be collected from the base of the excavation for analysis of Table 915-1 organics in groundwater.</t>
  </si>
  <si>
    <t>04/12/2022</t>
  </si>
  <si>
    <t>During routine pressure testing on the common water line, the pipeline did not stabilize during the pressure test. The current volume of the spill is currently unknown and will be investigated. The pipeline has been shut in during investigation and potential repairs. No fluids daylighted from the subsurface, release is suspected until further investigation.</t>
  </si>
  <si>
    <t>04/22/2022</t>
  </si>
  <si>
    <t>During routine pressure testing on the common water line, the pipeline did not stabilize during the pressure test. The current volume of the spill is currently unknown and will be investigated.</t>
  </si>
  <si>
    <t>The pipeline has been shut in during investigation and potential repairs.</t>
  </si>
  <si>
    <t>Operations Technician found release upon arrival to location on valve on separator water line.  Well was isolated and leak stopped.  Hydrovac truck ordered to recover water.</t>
  </si>
  <si>
    <t>08/05/2022</t>
  </si>
  <si>
    <t xml:space="preserve">failure of the valve was likely due to erosion/corrosion which caused a failure in the body of the valve. </t>
  </si>
  <si>
    <t>Replaced the valve that failed</t>
  </si>
  <si>
    <t>04/15/2022</t>
  </si>
  <si>
    <t>Internal erosion caused a produced water dump line to release approximately 55 bbls of produced water inside of the lined production tank containment. The impacted ballast material will be removed and hauled to a COGCC approved disposal facility. The integrity of the liner will be verified prior to replacing ballast.</t>
  </si>
  <si>
    <t>internal corrosion of a produced water dump line in the 6 o'clock position</t>
  </si>
  <si>
    <t>Civitas has implemented an upgraded chemical program to proactively reduce the number of corrosion related releases.</t>
  </si>
  <si>
    <t>04/18/2022</t>
  </si>
  <si>
    <t xml:space="preserve">During maintenance operations at the SLW Ranch B/01-64HN tank battery, impacts were discovered at the produced water dumpline.  Corrosion was observed as the root cause. Soil confirmation samples will be collected for analysis of the full table 915-1 suite of contaminants.  Excavation of impacted media is currently underway.
</t>
  </si>
  <si>
    <t>During pipeline repair and pressure testing activities, the Garden Gulch 8” waterline failed pressure test. Spill investigation activities located the suspected point of release near the valve can by the 33C pad (COGCC Location ID 335880).</t>
  </si>
  <si>
    <t>On April 19, 2022, the Garden Gulch 8” Pipeline failed a pressure test, and the Location was identified as a point of release. An unknown volume of produced water was released due to the flowline failure at 33C pad. The failed portion of flowline was exposed via hydrovacuum truck for remedial investigation.</t>
  </si>
  <si>
    <t>The pipeline will be assessed, repaired, and future pressure tests will be conducted prior to returned the pipeline in service.</t>
  </si>
  <si>
    <t>20289</t>
  </si>
  <si>
    <t>The lease operator identified a potential flowline release with the 1C-34 well through trending data. The lease operator went to the P27 pad and confirmed the flowline release, shut in the well for repair.</t>
  </si>
  <si>
    <t>Notified on Friday afternoon (4/15/2022) about a flowline failure by Jim Byers with the BLM.  The well was shut in and secured that afternoon.  Assessment and cleanup activities began on Monday 4/18/2022.  The flowline was repaired and excavated around the production tank and the well was returned to service.  Cause of release was pulled threads on flowline collar likely due freeze conditions.
Update 4/29/2022 - hydrocarbon stained soils were hand excavated and transported to Greenleaf for disposal.  Subsequent assessment activities will be scheduled once production tank can be emptied.</t>
  </si>
  <si>
    <t>Flowline collar separated at threads likely due to freeze.</t>
  </si>
  <si>
    <t>Collar replaced with new union rated to 2000 psi.  More frequent inspections will be conducted on area locations.</t>
  </si>
  <si>
    <t>20284</t>
  </si>
  <si>
    <t>While conducting regular operations, the lease operator identified a produced water smell coming from the production skid area.  Upon further investigation, it was determined that the 1E-34 well flowline had developed a release.  The well was shut in and notifications were made.</t>
  </si>
  <si>
    <t>While conducting monthly pressure testing on the location, the lease operator determined the water transfer dumpline failed pressure testing.  The dumpline was shut in and proper notifications were completed.</t>
  </si>
  <si>
    <t>While conducting monthly pressure testing on the well pad, the lease operator determined the water transfer dumpline failed pressure test.  The dumpline was shut in and proper notifications were completed.</t>
  </si>
  <si>
    <t>During routine hydro-testing on off-location flowline, testing indicated a failure in the flowline. Flowline had been shut-in. Upon further investigation, failure appears to be due to cleanup operations on the ditch damaging the flowline.. Investigation is ongoing to determine complete scope of damage.</t>
  </si>
  <si>
    <t>At 1704 hours on 4/26/2022, a condensate release was discovered and reported by the landowner on a DCP line on CR 47 approximately 800 feet north of the intersection with CR 74. The release was identified by staining in the dirt road and visible liquid product. A Form 19I (#403029117) was approved by COGCC and spill/release point ID #482092 was assigned. Upon discovery, DCP immediately shut off the line to prevent further release of condensate and removed the free product with absorbent pads. Weld County right-of-way (ROW) was notified of the release immediately and further excavation and cleanup began on 5/2/2022, and Weld County traffic control closed CR 47 to the north and south of the excavation area. Details of the dig and haul remediation activities were presented in the approved Form 27-I (#403094353) and a remediation number (#24998) was assigned to this project. This Form 19-S is being submitted to close out the spill ID (482092) and continue work under an approved Form 27.</t>
  </si>
  <si>
    <t>04/28/2022</t>
  </si>
  <si>
    <t>Paradox Basin</t>
  </si>
  <si>
    <t>06525</t>
  </si>
  <si>
    <t>BLM contacted COGCC on 4/28/2022. BLM was notified via phone by a former pumper on Wednesday (4/27) afternoon of a potential oil spill coming from the Cache Unit 26 (originally mistakenly reported as Cache Unit 27). This is a split estate in the Cache Unit - Cache Unit (OWP) #26 is on fee land. Following a conversation with the surface owner on 4/26, the former pumper shut a valve on the wellhead, stopping the leak which was controlled within 30 minutes of discovery. It is unknown how the valve was opened. The spill was identified coming from a partially disconnected flowline pipe connected to the Cache Unit (OWP) 26 wellpad. The oil traveled approximately 250 ft NW and 50 ft SE in an ephemeral drainage that likely doesn't convey much water annually. The spill that traveled 50 ft SE stopped ~30 ft from a larger channel that conveys substantial annual stormwater. There is oil at the surface with affected vegetation, clear evidence of infiltration, and high potential to impact waterways.</t>
  </si>
  <si>
    <t>05/06/2022</t>
  </si>
  <si>
    <t>05/04/2022</t>
  </si>
  <si>
    <t>PDC discovered a reportable spill at the Wells Ranch 43-34H facility separator condensate dump line.  The source of the spill is controlled and was outside containment. Spill clean-up and delineation activities are underway.</t>
  </si>
  <si>
    <t xml:space="preserve">At approximately 12:30 p.m. on May 4, 2022, produced water was discovered to be leaking from a buried produced water transfer line near Black Sulfur Creek in Rio Blanco County.  A 4-inch flex-pipe produced water line ruptured spilling an estimated 50 - 100 bbls of produced water into nearby Black Sulfur Creek.  Immediately upon discovery,  TEP shut down and isolated the defective pipeline segment; Vac trucks were dispatched to recover water from impacted areas; Absorbent booms and check dams were installed at multiple locations along the creek; Impacted soils at the point of failure have been excavated to minimize contact with surface water; and surface water and soil samples have been collected from multiple locations from the impacted area.  The nearest residence is located ~1,500 feet downstream of the spill location.  TEP is communicating with the residents to minimize any potential exposure to Black Sulfur Creek until sample results are known. 
</t>
  </si>
  <si>
    <t>operator pressure tested flow line and it failed the test. operator shut in well and reported</t>
  </si>
  <si>
    <t xml:space="preserve">Produced water and condensate were released during pressure testing of the flowline. The root cause was determined to be corrosion of the piping. </t>
  </si>
  <si>
    <t xml:space="preserve">The failed section of flowline was removed and replaced. </t>
  </si>
  <si>
    <t>05/12/2022</t>
  </si>
  <si>
    <t>PDC discovered a reportable spill at the Linsey 1 Sec Pad, at the LACT unit. The source of the spill has been controlled and groundwater was impacted.  Spill clean-up and delineation activities are underway.</t>
  </si>
  <si>
    <t>On May 12, 2022, PDC discovered a reportable spill at the Lindsey Sec 1 HZ Pad LACT unit caused by a valve failure due to thermal expansion resulting in a spill outside secondary containment. A total of less than one barrel of oil was released.</t>
  </si>
  <si>
    <t>Draining excess hydrocarbons from pipelines.</t>
  </si>
  <si>
    <t>05/13/2022</t>
  </si>
  <si>
    <t>05/10/2022</t>
  </si>
  <si>
    <t>Caerus Lease Operator was on-site conducting pressure testing on the Starkey 7. During testing the Operator noted a drop in pressure. He started to walk the Dump Line and observed fluids bubbling up onto the working surface. Wells are shut in.</t>
  </si>
  <si>
    <t>The root cause was determined to be corrosion of a dumpline on a straight section of pipe.</t>
  </si>
  <si>
    <t>The dumpline was replaced with a stainless steel line.</t>
  </si>
  <si>
    <t>A pinhole formed in the 6 o’clock position on a dumpline valve resulting in approximately 12 bbls of produced water being released to the ground surface. The release was contained to the road base platted pad surface. Upon discovery, the separator was shut in and the valve was replaced. The impacted pad material will be removed and hauled under waste manifest to a COGCC approved disposal facility. Confirmation soil samples will be collected and submitted for laboratory analysis.</t>
  </si>
  <si>
    <t>05/14/2022</t>
  </si>
  <si>
    <t>A compromised aboveground produced water line released approximately 5 bbls of produced water to the platted pad surface. The line will be repaired and successfully pressure tested prior to returning to service. The impacted soil will be removed and hauled to a COGCC approved disposal facility under signed waste manifest. Confirmation soil samples will be collected and submitted for laboratory analysis of Table 915-1 constituents. Analytical results will be included in a subsequent report.</t>
  </si>
  <si>
    <t>Internal corrosion developed on the above ground produced water dump line at the 6 o'clock position.</t>
  </si>
  <si>
    <t>Extraction upgraded their chemical and mechanical integrity program to limit internal corrosion.  The facility also has increased AVO inspections.</t>
  </si>
  <si>
    <t>05/15/2022</t>
  </si>
  <si>
    <t>Landowner discover Product at surface on his property and notified KPK. The line has been isolated depressurized. The top 1' of impacted soil has been removed.</t>
  </si>
  <si>
    <t>05/17/2022</t>
  </si>
  <si>
    <t>Operators noticed a frost on the gravel surface on the discharge side of the compressor facility and suspected a leak from the buried CO2 recycle piping. The plant was shut down and operators isolated and depressurized the recycle piping using block valves and confirmed that the leak was on the 4" recycle line. Investigation underway in order to pinpoint source of leak. Volume of CO2 gas discharged to atmosphere cannot be immediately determined but is de minimus.  Leak is from discharge piping and is therefore dry (no produced water).</t>
  </si>
  <si>
    <t>05/25/2022</t>
  </si>
  <si>
    <t>The incident involved a leak in a section of process piping that released a volume of CO2 gas calculated to be approximately 5 MCF (5,000 cubic feet). The calculated volume is based on the known process piping pressure of 1750 psi, the estimated duration of the release prior to isolation (20 minutes), and an assumed hole size of 0.01 inch. The process piping material is 4-inch diameter carbon steel and the suspected cause of the release is external corrosion. External corrosion is suspected because of the age of the piping and a recent discovery that cathodic protection of the piping in question may have been inadequate. Since excavation and inspection of the failed section of piping is impracticable, arrangements are being made to conduct a borescope inspection to evaluate the possibility of internal corrosion as well as a cathodic protection close interval survey of the failed section of piping. A detailed account of the incident and its root cause(s) is attached to this supplemental Form 19.</t>
  </si>
  <si>
    <t xml:space="preserve">Once the release was discovered, the affected section of process piping was isolated by closing one of the block valves and de-pressurized. The section of process piping has been taken out of service, locked and tagged pending abandonment. A review of the other Kinder Morgan central processing facilities was conducted and it was determined that only one other facility had a similar piping situation, however that section of process piping had already been isolated and de-pressurized. </t>
  </si>
  <si>
    <t>05/19/2022</t>
  </si>
  <si>
    <t>During an aerial survey, a release of an unknown amount of E&amp;P exempt liquid from a buried line was discovered due to a vegetation change. The release is being investigated and further details will be provided in a supplemental report. The volume of the release is unknown. Assessment activities are ongoing. The topographic Site Location Map showing the geographic setting of the release is provided as Figure 1.</t>
  </si>
  <si>
    <t>08/12/2022</t>
  </si>
  <si>
    <t>A release of an unknown amount of E&amp;P exempt liquid occurred from the 38-0000-5002-6 pipeline due to external corrosion.</t>
  </si>
  <si>
    <t>The affected pipeline wil be placed out of service.</t>
  </si>
  <si>
    <t>05/22/2022</t>
  </si>
  <si>
    <t>Initial Spill report, Operator mistakenly shut the inlet valve while leaving the well producing into that line, he thought he opened the bypass, but resulted in over pressuring the line and it broke spilling oil and produced water on the pad.  Standing liquids were removed with a vac-truck. Line will be repaired and pressure tested. Stained soil was stockpiled on site, placed on 6 mil plastic and subsequently removed.</t>
  </si>
  <si>
    <t>05/24/2022</t>
  </si>
  <si>
    <t>09038</t>
  </si>
  <si>
    <t>Surface owner spotted the leak, called KPK which responded with a roustabout crew to shut in well, and scrapped up spilled liquids and road base. Impacted soils were placed on 6 mil plastic and bermed to prevent runoff.  Possible cause it that the line "Parrafined up", plugging the line, causing the rupture and subsequent leak.</t>
  </si>
  <si>
    <t>PDC discovered a reportable spill at the Kawata 16 sec Pad at a produced water tank. The source of the spill is controlled and was inside containment. The volume and cause of the spill is being determined. Spill clean-up and delineation activities are underway.</t>
  </si>
  <si>
    <t>05/31/2022</t>
  </si>
  <si>
    <t>The pipeline operator was pressure testing the A7E pipeline on 5/31/2022 and noticed that the line would not hold pressure. They then walked the line with FLIR camera and found the location of the leak. There were no visible liquids present, but dead vegetation. This line is a 3" in diameter and is 1331' long. The average line pressure is 98 psig. The Operator locked out the line and blew it down. Excavation of impacted soil is ongoing.</t>
  </si>
  <si>
    <t>07/22/2022</t>
  </si>
  <si>
    <t>A Caerus pumper spotted leak on our C8E pipeline and reported to our pipeline operators. This is as 4" line 186 feet long. The GPS coordinates are 39.46534, -107.69847. Less than 1 bbl of produced water accumulated on the surface above the discovered leak. The Operator locked out the line and blew it down. We will schedule liquid cleanup and line repair with construction.</t>
  </si>
  <si>
    <t>06/01/2022</t>
  </si>
  <si>
    <t>The lease operator identified a loss in production through trending data analysis.  The well and flowline were isolated and proper notifications were completed.</t>
  </si>
  <si>
    <t>As reported on 6/1/22 (via email to COGCC's Kris Neidel), a minute amount of gas was seen escaping from the ground during a routine LDAR inspection at Wexpro Company’s Powder Wash Camp. Gas was leaking from a subsurface gathering line. The line was isolated, leak was exposed and the line was repaired. Gas loss is estimated at 20.5 MCF. Cause of failure was external corrosion. Please see attachments for soil confirmation analysis (note that there is an attached analysis &amp; revised analysis).
There are no surface indications of fluids, no indication of surface water or vegetation impacted.</t>
  </si>
  <si>
    <t>Natural gas release, approximately 20.5 MCF of gas loss calculated</t>
  </si>
  <si>
    <t xml:space="preserve">The line was isolated, leak was exposed and line was replaced. </t>
  </si>
  <si>
    <t xml:space="preserve">On 6/7/2022 at 1300, Evergreen Natural Resources had a produced water spill at the McLeod 42-9 R gathering line in Las Animas, County, Colorado, API# 05-071-08092. Spill, Start Lat 37.18944 Long, -104.88892, End, Lat 37.18932 Long, -104.88857. The spill was discovered by an employee and was immediately isolated. The spill was caused by a broken gathering line. It is estimated that 2.23 bbls of produced water spilled. The spill originated within a ditch along an access road for the McLeod 42-9 R, flowed 65 feet east, changed direction, flowed 85 feet southeast  where it came to a stop within a dry arroyo. The spill did not come into contact with any live water. The spill occurred within high priority habitat and a dry arroyo identified as waters of the state.
</t>
  </si>
  <si>
    <t>06/09/2022</t>
  </si>
  <si>
    <t xml:space="preserve">On 6/7/2022 at 1100, a spill was discovered by an ENR employee at the Olguin 13-13 gathering line in Las Animas, County, Colorado, API# 05-071-07532. Spill, Start Lat 37.17172 Long, -104.84342, End, Lat 37.17094 Long, -104.84288. Additional employees and supervisors were contacted and the spill was immediately isolated. The spill was caused by a broken gathering line. It is estimated that 15.58 bbls of produced water spilled. The spill originated within a dry arroyo along the Olguin 13-13 gathering pipeline, flowed 40 feet southeast, changed direction, flowed 175 feet south through a culvert, changed direction, and flowed 135 feet southeast where it came to a stop within the same dry arroyo. The spill did not come into contact with any live water. The spill occurred within high priority habitat and a dry arroyo identified as waters of the state.
</t>
  </si>
  <si>
    <t>On June 7, 2022 at 1240 a spill was discovered at the Horsetooth 12-3 location by an employee. Spill originated at the wellhead, due to a broken underground pipe. Spill was immediately isolated by the employee. ENT employees were contacted immediately to assess damage/spill volume. The spill ran into two different directions at the well head. The first flowed east for 35 ft. and the second direction flowed southwest  55ft. change direction, flowed another 55ft., and Y into two different directions. The first ran 87 ft. on the Access Road to the location. The other direction flowed 65 ft. into native grassed area. Total length of spill is 297Ft. The spill did no impact waters of the state. The area was in CPW High Priority Habitat. Initial estimations of the spill volume are 1.8 bbls of produced water. Spill Investigation is still ongoing.</t>
  </si>
  <si>
    <t>he spill was caused due to a broken underground pipe at the well location. The Well has been isolated and the spill stopped. It is estimated that 1.8 bbls spilled, with 1.6 bbls on the well location and 0.2 bbls off location.. The Spill ran down the location in two different directions. The first approximately 35 ft. and the second on location and access road for approximately 197 lineal feet. The spill had a change in direction off location into a small draw for approximately 65 ft. The spill occurred in High Priority Habitat. Did not hit waters of the state, therefore CDPHE was not contacted. Spill on location caused by pressure exceedance in the gathering line. Well had been turned to gathering roughly four days prior to the spill incident. Lease Operator was trying to divert water from onsite pit to gathering. Historically the well went to gathering, but line is assumed to have been cut/capped now, as a result of this spill. Pressure buildup resulted in line break on the wellsite.</t>
  </si>
  <si>
    <t>ENR has updated the internal mapping system, and assigned job duties for updates to GIS mapping to internal staff.</t>
  </si>
  <si>
    <t>Operator identified a dumpline failure which surfaced on location.</t>
  </si>
  <si>
    <t>VISION ENERGY LLC</t>
  </si>
  <si>
    <t>At 6pm, on June 1, BLM agents discovered a drip on location of the Baldy Creek 2-20 and notified Jim Graves (Vision Energy pumper). First thing on June 2, 2022, Jim traveled to location, closed the valve causing the drip. He determined that a wild animal (likely a bear) broke the barrier surrounding the well head and rubbed on the equipment, opening the valve that caused the leak.  In short: valve was closed and replaced by a plug, all parties agreed no water was impacted, Baldy Creek was in no way affected, no produced water left the location and only a 10'x10' area was affected by the spill. Vision understood that the volume was less than 1 bbl before the 24 hour expiration. Notification was still completed because of proximity to waters of Colorado. Soil sampling was completed - test results are delayed due to COVID.  Attached is a comprehensive description of the incident as first reported via email to both COGCC and BLM on June 2, 2022.</t>
  </si>
  <si>
    <t>On June 9th 2022, KPK crews were conducting airline pressure testing at the facility in the SW/4 of Section 2, T1N-R67W on or near the Camenisch #1 Well location. During the pressure testing KPK crews mistakenly turned on the wrong valve running to the cut and plugged flowline that had previously released due to corrosion and damage. On June 9, 2022, Alex Ahmadian with Apex was coming to the site for a weekly inspection when he discovered the spill at 2:00 PM. After efforts to reach KPK, COGCC reached out to MarCom personnel (third party contractor for KPK), and MarCom personnel dispatched crews to the site. Excavation and removal of source and impacts began immediately using a vac truck.</t>
  </si>
  <si>
    <t>06/15/2022</t>
  </si>
  <si>
    <t>An LDAR tech was conducting a LDAR inspection on the L15, and detected vapors. He completed a pressure test to verify the failure. The lines failed the pressure test. He shut in the associated wells and reported his findings.</t>
  </si>
  <si>
    <t>09/16/2022</t>
  </si>
  <si>
    <t>An LDAR tech was conducting a LDAR inspection on the L15, and detected vapors. He completed a pressure test to verify the failure. The lines failed the pressure test. He shut in the associated wells and reported his findings.  The failure point due to corrosion was identified within the flowline trench.</t>
  </si>
  <si>
    <t>Flowline will be replaced/upgraded and pressure tested before well is returned to production.  Continued monitoring is part of routine operation and maintenance.</t>
  </si>
  <si>
    <t>Caerus operators arrived to discover a leak in the valve can (Can O32OU) on the pipeline right of way East of the reclaimed H29OU location. The line coming from the F21 was isolated and the line to the E28 was opened to 100% to allow as much of the fluid as possible to flow to the E28 tank battery. Proper internal notifications were made and the emergency response was initiated. Booms were deployed and check dams were built to curtail the flow of E&amp;P fluids. Cattle panels have been placed around the valve-can to keep wildlife and cattle out of the most impacted areas. 240 BBL’s of E&amp;P fluid were recovered from the pipeline vault by a water truck. Those fluid were transferred to the tanks at the E28. A hydrovac was also utilized to recover saturated soils from around the vault. The Cause of the failure and the amount of fluid lost has yet to be determined.</t>
  </si>
  <si>
    <t>06/23/2022</t>
  </si>
  <si>
    <t xml:space="preserve">A valve malfunctioned.  </t>
  </si>
  <si>
    <t>The body bleed valve was replaced.</t>
  </si>
  <si>
    <t>A spill occurred during removal of a flowline from the remote tank battery to the Habel #4 well. The coordinates of the oil/condensate spill were 39.83414 -104.30751. The oil/condensate spill remained within the flowline trench and impacted soils were excavated and removed to the tank battery pending offsite disposal.</t>
  </si>
  <si>
    <t>06/16/2022</t>
  </si>
  <si>
    <t>The air team conducted a methane detection fly over. The fly over detected some methane on the 7F pad. Upon receiving this data the LDAR inspector went to investigate. He arrived on location and detected gas around the separators with his FLIR camera. Because this location is in the H2S area the decisions was made to shut in the location and let the H2S team investigate the matter in the morning. No H2S levels were seen on the LDAR inspectors personal gas monitor. The operators investigation the next morning found the sales line down stream of the separator did not pass pressure test. As a result the location was shut in.</t>
  </si>
  <si>
    <t>Residual fluid entrained in gas stream</t>
  </si>
  <si>
    <t>Producer was flaring on their pad and noticed a gas release. Summit personnel were notified. Lateral was blocked in and line began to lose pressure. Summit personnel locked out and tagged out the asset and blew down lateral. Leak is not ongoing, and no liquids are visible. This is a 6'' line that is 178 feet long. Line repair to be scheduled with construction.</t>
  </si>
  <si>
    <t>A leak was called into our field office yesterday afternoon around 2:30 PM. After talking over the release with another gas gathering company, it was understood to be KPK's line.  A  crew went out to investigate, discovered a hole in the ground.  Well was shut in. Field PID reading found under 10 ppm in the hole.  I was informed and called Mr. Leonard and he said we did not have to do an accident report as the well was under control and no more gas was escaping from the flow line.</t>
  </si>
  <si>
    <t>06/29/2022</t>
  </si>
  <si>
    <t>The valve at the inlet to the separator was shut-in while the flowline was pressurized from the wellhead. The flowline broke at the 12
o’clock position on the line. It caused a rapid and quick release of pressure with no release of liquids.</t>
  </si>
  <si>
    <t>The fiberglass wellhead flowline was repaired with a fiberglass repair kit.</t>
  </si>
  <si>
    <t>06/20/2022</t>
  </si>
  <si>
    <t>06/18/2022</t>
  </si>
  <si>
    <t>natural gas</t>
  </si>
  <si>
    <t>An unknown volume of E&amp;P exempt liquid was released from the 16-76-240-4 pipeline. The cause of the release was due to landowner dredging a retention pond and subsequently striking a 4" natural gas line beneath the surface water. The 4” line has since been shut in. The topographic Site Location Map showing the geographic setting of the release is provided as Figure 1.</t>
  </si>
  <si>
    <t>An unknown volume of E&amp;P exempt liquid was released from the 16-76-240-4 pipeline. The cause of the release was due to landowner dredging a retention pond and subsequently striking a 4” natural gas line beneath the surface water. The 4” line has since been shut in.</t>
  </si>
  <si>
    <t>The gathering line has been repaired.</t>
  </si>
  <si>
    <t>During morning rounds, operator discovered a 6” wheel valve going to the LACT had failed, release approximately 115BBLs of fluid inside lined containment. Site was immediately shut-in and trucking was dispatched to begin sucking out equipment. At the time of the report approximately 90BBLs have been recovered. Current volumes are estimates and updated information will be updated on subsequent report.</t>
  </si>
  <si>
    <t>6" balon valve on line from tanks to LACT unit failed releasing approximately 115BBLs of fluid. Root cause investigation determined failure of valve to be linked to winter conditions freezing water in the valve and create a weak point in the gasket of valve. Over time, the gasket fails, leading to a spill.</t>
  </si>
  <si>
    <t>Investigation to install heat trace on valve sets to eliminate winter freeze issues on valves. Additional measures enhanced notification processes when water is detected in the oil.</t>
  </si>
  <si>
    <t>On Thursday, June 23, 2022 at approximately 2:00 PM, Civitas Resources was notified of a potential Grade 1 Gas Leak on XTR's PUC regulated Martin Systems Gathering Line. The line is not COGCC regulated and therefore does not have a COGCC Location ID. Approximate coordinates for the origin of the leak are 39.972199°, -105.015894°. Gas Gathering Line has been blown down and isolated as the investigation into the failure and cleanup are completed.</t>
  </si>
  <si>
    <t>08/01/2022</t>
  </si>
  <si>
    <t>On Thursday, June 23, 2022 at approximately 2:00 PM, Civitas Resources was notified of a potential Grade 1 Gas Leak on XTR's PUC
regulated Martin Systems Gathering Line. A hydrovac was utilized to expose the line. External corrosion was determined to the cause of the release. The point of failure appeared to be in the three and nine o'clock positions on the line.</t>
  </si>
  <si>
    <t>Extraction is a wholly owned subsidiary of Civitas Resources. Since it's inception, Civitas has implemented rigorous pressure testing and mechanical integrity requirements as well as an upgraded chemical program.</t>
  </si>
  <si>
    <t>During facility pressure testing, crews pressured up combustor vent line to 9psi, during pressure test, operators observed fluids surfacing along the vent line. Pressure test on line was stopped and line was LOTO.</t>
  </si>
  <si>
    <t>07/01/2022</t>
  </si>
  <si>
    <t>A oil dump line valve washed out and was observed by our field night crew thru automation.  Spill clean-up activities are underway.</t>
  </si>
  <si>
    <t>A compromised separator dumpline resulted in approximately 3 bbls of produced water being released to the ground and subsurface. The impacted soil will be removed and hauled to a COGCC approved disposal facility. Confirmation soil samples will be collected and submitted for laboratory analysis in compliance with COGCC Table 915. Analytical results will be provided in a subsequent report.</t>
  </si>
  <si>
    <t>07/03/2022</t>
  </si>
  <si>
    <t>Water line valve had a mechanical failure on the Seeley 13C-30 Separator.  The spill was inside secondary containment .  Spill clean up operations underway.</t>
  </si>
  <si>
    <t>07/08/2022</t>
  </si>
  <si>
    <t>On 7/8/2022 at 1100, a spill was discovered by an Evergreen employee at the Flashback 32-27 gathering line in Las Animas, County, Colorado, Facility ID# 427440. Additional employees were notified and the spill was immediately isolated. The spill was caused by a broken gathering line. It is estimated that 19.24 bbls of produced water spilled. The spill originated along an access road for the Flashback 32-27, flowed 32 feet southeast, changed direction, flowed 182 feet downhill northeast where it came to a stop approximately 110 feet from the bottom of an arroyo identified as waters of the state. The spill did not come into contact with waters of the state. The spill occurred within high priority habitat. Water trucks are currently working on recovering spilled water which was captured by an already existing BMP. Spill volume and extent were affected by storm water.</t>
  </si>
  <si>
    <t>On 7/8/2022 at 1100, a spill was discovered by an Evergreen employee at the Flashback 32-27 gathering line in Las Animas, County, Colorado, Facility ID# 427440. Additional employees were notified and the spill was immediately isolated. It is estimated that 19.24 bbls of produced water spilled. The spill originated along an access road for the Flashback 32-27, flowed 32 feet southeast, changed direction, flowed 182 feet downhill northeast where it came to a stop approximately 110 feet from the bottom of an arroyo identified as waters of the state. The spill did not come into contact with waters of the state. The spill occurred within high priority habitat. Water trucks recovered  4 bbls of produced water. Spill volume and extent were affected by storm water.
After investigation, it was determined that the spill was caused by a broken 2" poly water line. The line failed at a 90 degree joint in the line that was improperly supported. The pipe broke at the 12 o'clock position due to settling.</t>
  </si>
  <si>
    <t>Line was repaired with a new section of pipe. The line was properly supported using sandbags and backfilled with proper bedding material. 324 cubic feet of soiled dirt were removed and taken to soil bin. 324 cubic feet of clean road base were hauled in for remediation of the excavated area.</t>
  </si>
  <si>
    <t>07/19/2022</t>
  </si>
  <si>
    <t>07/18/2022</t>
  </si>
  <si>
    <t>Small amount of gas found escaping from ground above gathering line during routine LDAR inspection. The well and gathering line were isolated, an emergency one call placed on 7/18/22. Hydrovac scheduled for 7/20/22 to determine size of leak. Contaminated soil is being excavated and hauled to an approved disposal. Line will be replaced while excavation is open. Confirmation soil analysis, soil sample map, dimensions of excavation and disposal manifests will be submitted once Wexpro Company has received them. Wexpro Company has determined that no liquids were released. Gas loss for this event has been calculated to be 33 MCF. External corrosion was identified on the gathering line that the previous operator (MPLX) had repaired. The repaired section was improperly coated, which allowed corrosion to occur and compromise the line.</t>
  </si>
  <si>
    <t>07/20/2022</t>
  </si>
  <si>
    <t>Friction from the uni-strut automation equipment created a hole in the Federal USA 1 injection flowline immediately next to the injection well.  The injection well was shut in and proper notifications were conducted.</t>
  </si>
  <si>
    <t>07/28/2022</t>
  </si>
  <si>
    <t>The cause of the release was due to internal corrosion of the injection pipeline.</t>
  </si>
  <si>
    <t>The pipeline will be replaced with stainless steel to prevent reoccurrence.</t>
  </si>
  <si>
    <t>The lease operator arrived on location and identified fluid near the tank battery from a dumpline failure. The affected wells have been shut in and a request has been submitted for a hydrovac to begin clean-up activities. Surface fluid is estimated at less the 2 bbls.</t>
  </si>
  <si>
    <t>The root cause of the failure is corrosion and it occurred along a dumpline immediately east of the easternmost on pad separator.</t>
  </si>
  <si>
    <t>On July 20, 2022 the landowner notified KPK of the release at the 3 Farms Consolidation Line valve. The release occurred within the "Tin Horn" of the valve and was caused by a valve seal failure. KPK dispatched crews to the site within one hour and immediately closed in the line, shut off the valve, and removed the source. Upon removal of the source KPK operators began removing free product from the "Tin Horn" (access to valve), and from the surface with a Vac Truck. On July 20,2022 MarCom personnel verbally notified COGCC staff of the release, and dispatched personnel to collect photos, coordinates, and begin an initial investigation. Upon clearance of the 811 locates KPK operators will begin full removal of impacted soils. COGCC will be provided with a 48 notice of confirmation sampling events, and a sampling plan will be provided in accordance to 915 requirements.</t>
  </si>
  <si>
    <t>07/24/2022</t>
  </si>
  <si>
    <t>The weekend operators discovered a flowline failure on the D27. The location was shut in and the proper notification were made.</t>
  </si>
  <si>
    <t>07/25/2022</t>
  </si>
  <si>
    <t>07/23/2022</t>
  </si>
  <si>
    <t>Operations technician while checking locations found that the pit tank had overflowed onto the well pad on the NE corner of the location.  The well and flowline was isolated right away.  Fluid release was produced water, all remaining on the well pad.  A water truck was ordered and dispatched to location to recover all standing fluids.</t>
  </si>
  <si>
    <t>Valve failed on flow line and released water to well pad</t>
  </si>
  <si>
    <t>Valve replaced</t>
  </si>
  <si>
    <t>On July 22, 2022 KPK operators were conducting InfraRed (IR) camera inspections and discovered evidence of a release along the AJ #1 Natural Gas consolidation line. KPK crews immediately shut in the line and attached a Vac Truck to remove all remaining natural gas within the consolidation line. Upon completion of the shut in and removal process, IR cameras were utilized to determine that the source had been removed.</t>
  </si>
  <si>
    <t>07/26/2022</t>
  </si>
  <si>
    <t>09055</t>
  </si>
  <si>
    <t>A call came into the KPK office on July 25, 2022, regarding oil coming out of the ground at the release location. KPK sent a crew to the area to evaluate the release and started shutting wells to isolate the leak.  Wells were turned on individually to determine from which well/flowline the leak came from.  The leaking flowline was then shut off to stop the leak.</t>
  </si>
  <si>
    <t xml:space="preserve">A steel joint that connects a fiberglass flowline to a fiberglass flowline failed due to internal corrosion at the 7 o'clock position of the steel joint. KPK was notified of the release by the landowner, but it was undetermined if KPK was the responsible party. In order to determine if the release was KPKs, KPK operators shut off the adjacent KPK valve. After doing so, the flowline release decreased until coming to a stop, allowing KPK to determine the release was in fact there's. During this time KPK operators were onsite removing free product with a Hydrovac Truck. </t>
  </si>
  <si>
    <t xml:space="preserve">Increased integrity testing of lines to ensure all pressures are consistent, and going forward replacing failed joints and transitions with a corrosive free material. </t>
  </si>
  <si>
    <t>07/27/2022</t>
  </si>
  <si>
    <t>During pressure testing of 8" trunk, pressure began to drop and a camera was utilized to determine location of release.</t>
  </si>
  <si>
    <t>10/19/2022</t>
  </si>
  <si>
    <t>Dry gas line</t>
  </si>
  <si>
    <t>Pin hole located from corrosion. Pic attached</t>
  </si>
  <si>
    <t xml:space="preserve">pressure testing regularly to ensure equipment is in good working order. Piping was sent to lab to clarify why corrosion occurred. </t>
  </si>
  <si>
    <t>Caerus operations was conduction pressure testing on the 8" waterline and the section from the C23 (335512) to the N23 (448427) failed pressure test, additional testing is underway to identify the point of release and or cause of failure. Caerus has notified adjacent landowners and has begun springs sampling in the area.</t>
  </si>
  <si>
    <t>08/03/2022</t>
  </si>
  <si>
    <t>07649</t>
  </si>
  <si>
    <t>After leak was discovered, line was isolated, vac truck was used to pull water form line and ground.  Area was dug out, failed transition replaced and backfilled.   200 pounds of gypsum and 2 bales of straw were spread over area.   Line will be pressure tested before put in service.</t>
  </si>
  <si>
    <t>08/02/2022</t>
  </si>
  <si>
    <t>07/31/2022</t>
  </si>
  <si>
    <t>08168</t>
  </si>
  <si>
    <t>On August 1, 2022 LOGOS received a call on our Emergency Contact line at 3:30 pm from Landowner George Morgan that a small 2" line was leaking gas from well in his pasture. LOGOS personal responded to the release and shut the well in. No liquids were associated with the release and the line was contained. The well continues to be shut in and one-calls have been made to repair the broken line. LOGOS determined that 3.775 mcf of gas was released to atmosphere as this was calculated from telemetry and how much gas the well makes in the day.</t>
  </si>
  <si>
    <t>Approximately 5bbls of produced water and 5bbls of condensate were discovered from the bulk line of the subject location. Once the leak as discovered both wells and the inlet to the injection skid on the pad were shut in.  The release was due to an over pressured lined. A crew was dispatched to location to begin clean up.  Soil samples will be collected.</t>
  </si>
  <si>
    <t>Natural Gas</t>
  </si>
  <si>
    <t>On August 3, 2022, a release of natural gas from primary field gathering operations that had surfaced inside the facility was determined to be Anadarko DJ Gas Processing's (ADJGP). ADJGP personnel isolated and de-inventoried the affected process piping. The release has been controlled and site conditions are stable. Site assessment activities are ongoing. A topographic Site Location Map showing the geographic setting of the release is provided as Figure 1.</t>
  </si>
  <si>
    <t>08/11/2022</t>
  </si>
  <si>
    <t>A release of natural gas was discovered from primary field gathering operations that had surfaced inside the Wattenberg Gas Plant facility. Site investigation activities into the root cause of this release are currently ongoing.</t>
  </si>
  <si>
    <t>The affected process piping has been de-inventoried and disconnected from the process. It is scheduled for abandonment and will not be returned to service.</t>
  </si>
  <si>
    <t>WOC has been operating a Centralized EP Waste MGMT FAC to treat and dispose produced wastewater since 2006.  The treated wastewater was transferred to permitted infiltration basins for final disposal.  Boron was monitored and reported only, entering the RIBs and at the monitoring well downgradient of the RIBs and had levels  between 2 and 3 ppm. The discharge permit was renewed in October 2021 and a limit of 0.75 ppm was placed on the water at the monitoring well 050B.  At this time WOC believes that the soils below the RIBs is saturated with various parameters such as; boron, sodium, fluoride, chloride that was allowed to be discharge under the previous discharge permits.  Changes in the discharge limits for the renewed permit required that WOC install a reverse osmosis filtration system which went on line on June 1, 2022.  The permeate water being discharged has very little minerals in the water and we believe that the treated water is leaching and moving various materials with it.</t>
  </si>
  <si>
    <t>08/30/2022</t>
  </si>
  <si>
    <t>Treated produced H2O meeting permit limits at Outfall 001A impacted the groundwater at Outfall 050B</t>
  </si>
  <si>
    <t>Discharge of treated produced water having a boron level between 2 and 3 parts per million impacting the groundwater and raising the boron level to a level above the permitted level of 0.75 ppm.</t>
  </si>
  <si>
    <t>Working to develop a chemical process to pretreat the produced water prior to RO filtration and reduce the discharge level of boron to the RIBs.</t>
  </si>
  <si>
    <t>Fuse area on poly pipe failed.  Line segment was isolated and vac truck was used to pull water from line and surface water.   Electric fuse collar was used for the repair.  Two hundred pounds of ag grade gypsum and two straw bales will be spread over area.  Line will be pressure tested before put back into service</t>
  </si>
  <si>
    <t>08/06/2022</t>
  </si>
  <si>
    <t>During maintenance capping operations on 8/5/2022, crews noted a failure of the maintenance line. The volume of the release could not be immediately determined. The line has been flushed and blown down until repairs and cleanup can be completed.</t>
  </si>
  <si>
    <t>08/15/2022</t>
  </si>
  <si>
    <t>06008</t>
  </si>
  <si>
    <t>Leak from buried flow line.  Leak occurred at the well location, with a small amount leaving the location.  The spill has been controlled.  Pooled fluids were recovered with a vac truck and placed back into tank at Maudlin Gulch tank battery.  Some soil was scrapped up and will be disposed of later.</t>
  </si>
  <si>
    <t>08/07/2022</t>
  </si>
  <si>
    <t>The operator arrived onsite and discovery a release into the Urethane spray in liner secondary containment. upon fluid remove a spill volume and cause will be determined.</t>
  </si>
  <si>
    <t>08/17/2022</t>
  </si>
  <si>
    <t xml:space="preserve">The water loadout valve wore out and failed.  </t>
  </si>
  <si>
    <t>The valve was replaced.</t>
  </si>
  <si>
    <t>08/09/2022</t>
  </si>
  <si>
    <t>A produced water dump line at the Seyler B10-64-1HN Tank Battery failed a pressure test indicating a potential release of an unknown volume of produced water. The line was immediately isolated to prevent any additional release of produced water. A site investigation will be conducted to verify the integrity of the line and locate and define any leak areas.</t>
  </si>
  <si>
    <t>A produced water dump line failed a pressure test.</t>
  </si>
  <si>
    <t>Noble conducts routine AVO inspections of all oil and gas facilities.</t>
  </si>
  <si>
    <t>08/08/2022</t>
  </si>
  <si>
    <t>During facility walkthrough, operator discovered automation meter cap came loose and released approximately 6.2BBLs.Release was completely contained within lined secondary containment.</t>
  </si>
  <si>
    <t>At approximately 9:30am on 8/9/2022, a spill of produced water was discovered inside secondary containment at the Litzenberger pad. A 4” nipple between the produced water storage tank and isolation valve corroded and split, causing the leak. An estimated that 58.6bbls spilled, all of which was held by the lined containment. A third party water hauling company was pulling the remaining fluid from the tank by 10am, along with all produced water inside the secondary containment. The tank is currently LOTO until repairs are complete.</t>
  </si>
  <si>
    <t>Internal/pipe thread corrosion; the failed 4" pipe fitting between produced water storage tank and isolation valve corroded and split.</t>
  </si>
  <si>
    <t xml:space="preserve">Routine inspections of pipe fittings will be added to updated operations and maintenance plans. </t>
  </si>
  <si>
    <t>During remediation operations of the Hein Hart Tank Battery, the low pressure gathering line out of the Hein Hart was hit by the excavator bucket. Gas began to escape the line. Magpie crew immediately ceased operation, verified safety of crew members, proceeded to the nearest isolation point of the line and shut the valve. Dry gas escaped until pressure reached ambient. No visible contamination is present.</t>
  </si>
  <si>
    <t>08/19/2022</t>
  </si>
  <si>
    <t xml:space="preserve">Heavy equipment operation. Backhoe bucket struck exposed line. Hole in plastic line released gas. </t>
  </si>
  <si>
    <t>Heavy equipment operation has been reviewed for all magpie employees. Additional training for heavy equipment operators. More visual verification for excavation activity with the emphasis on slower methodical operation.</t>
  </si>
  <si>
    <t>Around 6PM on 8/12/2022, homeowner discovered oil leaking out of the ground, called the Fire Dept. who contacted KPK who shut in the well and fenced off the area. Initial line repairs were completed. Impacted soil was removed at the release point. The extent of soil impacts was determined utilizing excavation and soil borings.</t>
  </si>
  <si>
    <t>A steel flowline failed due to external corrosion at the 6 o'clock position. KPK was immediately notified of the release and dispatched
crews to the site to shut in the line. A hydrovac was dispatched to remove any residual product from the line, the excavation, and
surface impacts to eliminate migration from the release site.</t>
  </si>
  <si>
    <t>KPK is installing an inner sleeve in the existing line. Facility integrity testing schedules are being implemented to decrease the
potential of future releases.</t>
  </si>
  <si>
    <t>23995</t>
  </si>
  <si>
    <t>Plunger on the NPR 22A-3 was not operating as expected. Operator conducted a pressure test, which failed thresholds.</t>
  </si>
  <si>
    <t>PDC discovered a flowline leak.  The well was shut-in and the cause of the leak is under investigation. Surface and subsurface impacts are in-process of clean up and delineation.</t>
  </si>
  <si>
    <t xml:space="preserve">Flowline for well 09-376HN had internal corrosion, resulting in a pinhole leak.  Root cause on what caused the corrosion is under investigation. </t>
  </si>
  <si>
    <t xml:space="preserve">PDC is completing a robust evaluation all the other flowlines for corrosion.  Pending the final evaluation results, PDC is considering to replace all flowlines with new ones that are larger and designed to more resistant to corrosion. </t>
  </si>
  <si>
    <t>Surface owner called KPK and informed them of a leak near county road 12.  KPK sent a crew to shut in wells and begin investigation, cleanup of leaking flowline.</t>
  </si>
  <si>
    <t>08/26/2022</t>
  </si>
  <si>
    <t>08/16/2022</t>
  </si>
  <si>
    <t>Operator noticed drop in trending on well 10A-24. Pressure test was completed and failed.</t>
  </si>
  <si>
    <t>The internal corrosion occurred at the first 90 degree fitting on the flowline.</t>
  </si>
  <si>
    <t>The short-radius 90 degree fitting was replaced with a long-radius 90 degree fitting to prevent the incident from reoccurring.</t>
  </si>
  <si>
    <t>During morning operations, lease operator discovered a washed out valve body on water dumpline.</t>
  </si>
  <si>
    <t>08/21/2022</t>
  </si>
  <si>
    <t xml:space="preserve">We had a spill of produced water (injection water) and oil spill near the Emerald 51X well.  API-05-103-07333.  Spill Location-40.102650, -108.895038
Amount spilled-19.29 bbl, of produced water and .36 bbl of oil, amount recovered-19 bbl.
Date-8/21/2022
Time-9:15pm-9:30pm
Line isolated and spill path is being water washed with fresh clean water from the main water plant.  Cause is unknown at this time. Depth of release was 4-5 feet below grade. all proper notifications have been made.
</t>
  </si>
  <si>
    <t>Fresh clean water from the main water plant used to wash the spill path and area</t>
  </si>
  <si>
    <t>We had a spill of produced water (injection water) and oil spill near the Emerald 51X well.  API-05-103-07333.  Spill Location-40.102650, -108.895038
Amount spilled-19.29 bbl, of produced water and .36 bbl of oil, amount recovered-19 bbl.
Date-8/21/2022
Time-9:15pm-9:30pm
Line isolated and spill path is being water washed with fresh clean water from the main water plant.  Depth of release was 4-5 feet below grade. all proper notifications have been made.
Line was 4 inch fiberglass line.  Joint failure.</t>
  </si>
  <si>
    <t>Line will be replaced with120 feet of 1000 pound rated new fiberglass.</t>
  </si>
  <si>
    <t>08/23/2022</t>
  </si>
  <si>
    <t>COGCC inspection (Doc No. 689501401) conducted based on land owner complaint (Doc # 403139090) and observation of stained soil on surface.  KPK crew investigated upon receiving the COGCC inspection and confirmed the stained soil is a result of a leak in the flowline.  The well was not operational at the time and there was not any liquid present.  No additional information available at this time as incident is to be investigated.</t>
  </si>
  <si>
    <t>Dumpline failure was identified during pressure testing.</t>
  </si>
  <si>
    <t>08/29/2022</t>
  </si>
  <si>
    <t>Western Midstream contacted KPK on 8/29/2022. KPK crews arrived on site on 8/29/2022 shortly after the report was made by Western Midstream and confirmed the flowline leak was KPKs'. KPK immediately proceeded to isolate the associated flowline segment and call in emergency locates.  A response crew was dispatched on 8/29/2022 with a backhoe and dump trailer.  A surface soil sample was collected from where the flowline leak daylighted along with a background surface soil sample adjacent to the visibly stained surface soils was also collected. A site sketch of the sample locations with GPS data are attached.  The source sample was submitted for analysis of Table 915-1 constituents while the background sample was submitted for metals analyses.  Once the leak had stopped, excavation of most heavily impacted soils began.  A supplemental form 19 will be submitted to document source removal activities.</t>
  </si>
  <si>
    <t>On 8/24/2022, a senior oil and gas inspector for Adams County observed distressed vegetation indicating a potential release, and DCP was notified at 1430 on the same day. On 8/30/2022, DCP exposed the condensate line and discovered a pinhole leak caused by the pipe’s internal integrity. The gathering line was shut-in and blown down and the damaged portion of the line was repaired and DCP does not plan to return the gathering line to service. DCP operations was onsite upon the discovery and initiated cleanup efforts on the same day. Delineation of impacted soil began with a third-party consultant through visual and olfactory observations, field screening with a PID, and laboratory confirmation sampling. A Form 19-I (#403151977) was submitted on 8/31/22. Dig and haul soil excavation occurred between 8/30 and 9/6/2022, and this report is being submitted as a no further action (NFA) closure request with soil confirmation data, photo documentation, and waste tracking receipts.</t>
  </si>
  <si>
    <t>09/08/2022</t>
  </si>
  <si>
    <t>On 8/24/2022, a senior oil and gas inspector for Adams County observed distressed vegetation indicating a potential release, and DCP was notified at 1430 on the same day. On 8/30/2022, DCP exposed the condensate line and discovered a pinhole leak caused by the pipe’s internal integrity. The gathering line was shut-in and blown down and the damaged portion of the line was repaired and DCP does not plan to return the gathering line to service. DCP operations was onsite upon the discovery and initiated cleanup efforts on the same day.</t>
  </si>
  <si>
    <t>DCP will continue to monitor engineering and administrative controls to decrease the likelihood of a similar release occurring in the future. Additionally, the line on which this release occurred is not anticipated to be returned to service.</t>
  </si>
  <si>
    <t>09/04/2022</t>
  </si>
  <si>
    <t>During haying operations landowner discovered a wet area in his field and notified Simcoe.  Upon investigation it was suspected the produced water line had released.  Wells feeding the line were isolated/shut in and the line blown down to the above grade tank.  No liquids to recover.  Landowner asked to not continue to drive through the we area.</t>
  </si>
  <si>
    <t>09/05/2022</t>
  </si>
  <si>
    <t>09/02/2022</t>
  </si>
  <si>
    <t xml:space="preserve">We had a produced water (injection water) spill near the Carney 35X34 well.  API-05-103-07593.  SENE Section 34,T2N,R102W, 6TH P.M
Spill Location 40.103263, -108.824. Depth of release was approximately 4-5 feet deep.  Line was isolated and spill path will be water washed and all proper notifications have been made.  Cause and repair type unknow at this time and will be added to a supplemental form.
</t>
  </si>
  <si>
    <t>Clean fresh water from the main water plant used to wash spill area</t>
  </si>
  <si>
    <t>We had a produced water (injection water) spill near the Carney 35X34 well. API-05-103-07593. SENE Section 34,T2N,R102W, 6TH
P.M
Spill Location 40.103263, -108.824. Depth of release was approximately 4-5 feet deep. Line was isolated and spill path was water
washed and all proper notifications have been made.  Cause of failure was internal corrosion of 10 inch Corvel Coated pipe.</t>
  </si>
  <si>
    <t>Corvel Coated pipe with be replaced with Stainless Steel.</t>
  </si>
  <si>
    <t>The Spill was discovered by a Civitas Operator around 12:00 AM on 9/5/22.  The Operator notified Taproot.  The pipeline segment was shutdown and isolated.  A spill response and clean-up crew from Environmental Works, Inc. was dispatched and clean-up activities were ongoing beginning early morning on 9/5. Soil removal from surface impacts continued through 9/8 with hand digging in areas, as well as mechanical digging. The primary excavation required hydroexcavation to a depth of 9' below ground surface, and was ongoing through Friday 9/9.  A short section of 4" Shawcor Flexpipe rated for 750 psig failed at only 375 psig.  The failed piping was removed and replaced with stainless steel piping. Approximately 250' of the Shawcore was replaced with stainless steel pipe, was inspected and pressure tested on 9/13.  The failed section of pipe is being sent to a lab in Longmont to determine the cause of the failure.</t>
  </si>
  <si>
    <t>09/14/2022</t>
  </si>
  <si>
    <t xml:space="preserve">A short section of 4" Shawcor Flexpipe rated for 750 psig failed at only 375 psig.  </t>
  </si>
  <si>
    <t xml:space="preserve">The failed piping was removed and replaced with stainless steel piping. Approximately 250' of the Shawcore pipe was replaced with stainless steel pipe, was inspected and pressure tested on 9/13.  The failed section of pipe is being sent to a lab in Longmont to determine the cause of the failure. </t>
  </si>
  <si>
    <t>09/07/2022</t>
  </si>
  <si>
    <t>Production personnel noticed lower line pressures than expected while conducting routine pressure testing on a condensate line that runs between the Fed 04 well pad and the Spruce Creek Tank Farm.  Upon further investigation of the pipeline ROW, a small wet spot (approx. 3-feet in diameter) was discovered in surface soils within the pipeline ROW at a distance of approximately 80-feet west of the produced water tank.  Immediately upon discovering the leak, the dump line was shut in, drained, and removed from service.  Utility locates have been completed, and a hydro-vac truck was used to positively locate the pipelines within the corridor.  Contaminated soils are currently being excavated and removed from around the leaking pipeline.  Contaminated soils exceeding standards are being hauled to an off-site disposal facility.  Contaminated soils will not be land-farmed on-site.  The impacted area will be cleaned up to comply with 915-1 cleanup standards, then backfilled with clean fill.</t>
  </si>
  <si>
    <t>Operator arrived on location and identified the failed dumpline, fluid had com to the surface at the tank battery.</t>
  </si>
  <si>
    <t>Spill was discovered morning of 9.8.22. It was stopped at the time. Cause of release in produced water line was failed fiberglass line. In the next day we will be removing any visibly impacted soils around the area and at depth and segregating for future landfill disposal.  Concurrently we will sample for table 915 B, as required and for NORM on the impacted soils. All locations identified as related to the location will also be removed and segregated to the best degree possible, then remaining areas sampled as  required to determine the remaining level of any impacts.</t>
  </si>
  <si>
    <t>09/13/2022</t>
  </si>
  <si>
    <t>09/12/2022</t>
  </si>
  <si>
    <t>Tallgrass was notified by a third party of water pooling on the ground in the area of an underground brine water gathering pipeline on 9/9/2022 at approximately 1:46 pm.  This pipeline transports brine water to Tallgrass' Razor 26 SWD facility.  The line was shut in to prevent the release of additional brine water.  The line has been exposed and it appears that the release was due to the failure of a fitting on the pipeline riser.  Tallgrass estimates that approximately 170 barresl of brine water was released, no brine water was recovered.</t>
  </si>
  <si>
    <t>On Tuesday, August 13, 2022, KPK was notified that a third party contractor had contacted and damaged the off-facility flowline that runs from the Koshio 2 wellhead (API # 05-123-09305) to the KOSHIO-62N67W 36SENW facility.  KPK immediately responded and shut-in the Koshio 2 well.</t>
  </si>
  <si>
    <t>The production foreman was completing pressure testing on the H21 well pad when he identified the H21 sales header failed pressure test.  Once the failed pressure test was identified the well pad was shut in for assessment.</t>
  </si>
  <si>
    <t>During routine operations on the Kodak location, maintenance teams discovered a sheen on water inside containment. The spill source and volume is unknown and the investigation in ongoing. The spill was contained inside secondary containment.</t>
  </si>
  <si>
    <t>Ft. Lupton FD responded to a call of a leak, KPK responded and shut in the wells, lines associated with the release.</t>
  </si>
  <si>
    <t>09/18/2022</t>
  </si>
  <si>
    <t>Producer contacted Summit Operator in reference to a leak on the sales line from H35. Producer noticed produced water bubbling to surface near the edge of the well pad. Based on initial observation of Summit Operator, the leak is currently estimated to be approx. 10 gallons of produced water, which estimate will be revised based on further investigation. The well pad was shut in and excavation will be required to make repairs and to remediate the soil.
Excavation is ongoing at this time and samples are being collected.</t>
  </si>
  <si>
    <t>09/20/2022</t>
  </si>
  <si>
    <t>A dumpline developed a subsurface leak leading to produced water daylighting to the surface. The line was immediately isolated and the fluid that surfaced was surrounded with berms. Emergency locates have been called in and remedial excavation will begin today, 9/20/22, or tomorrow, 9/21/22.</t>
  </si>
  <si>
    <t>09/21/2022</t>
  </si>
  <si>
    <t>During routine operations visit technician found separator flowline leaking.  Equipment was shut in and release stopped.  Release evaluated, measured for estimation of volume of release.  Pinhole found in the flowline to to the separator.  No standing fluid to recover.</t>
  </si>
  <si>
    <t>09/22/2022</t>
  </si>
  <si>
    <t>The Lease Operator discovered a leak through flow trending on the 1B flowline. The well has been shut in and hydro excavation is being scheduled.</t>
  </si>
  <si>
    <t>On 9/21/2022 at approximately 19:00 on the Leffler 26-A Pad, the night operator noticed produced water surfacing above the dumpline corridor. The facility was immediately shut in and the produced water stopped surfacing. No produced water flowed off location. Upon review of production data it is estimated that 22 bbls of produced water were released. Clean up operations are underway and an investigation into the cause of the release is being determined. On 9/22/2022 one soil sample was collected for profiling purposes from the area suspected to be most impacted, which was determined by field screening via PID. The soil sample was submitted for laboratory analysis of all Table 915-1 contaminants.</t>
  </si>
  <si>
    <t xml:space="preserve">The 6" prefabricated "T" section at the common produced water dumpline downstream of the separators is what failed due to internal corrosion. It's suspected that the "T" section was made of a lesser quality steel. </t>
  </si>
  <si>
    <t xml:space="preserve">Additional pressure testing will be conducted following repairs. Alternative construction materials and chemical treatment options are being evaluated. </t>
  </si>
  <si>
    <t>09/27/2022</t>
  </si>
  <si>
    <t>Following identification of the first C23 8" waterline failure (Spill/Release Point ID #482619), Caerus was conducting pressure testing following the waterline repair and identified an additional point of release at this location.</t>
  </si>
  <si>
    <t>10/07/2022</t>
  </si>
  <si>
    <t>The point of release was determined to be due to internal corrosion.</t>
  </si>
  <si>
    <t>The pipeline will be repaired and pressure tested to prevent reoccurrence.</t>
  </si>
  <si>
    <t>Caerus was conducting pressure testing following identification and repair of the first and second C23 8" waterline failures points, when a third point of release was identified at this location.  The waterline was shut in and repairs are being made to the pipeline.</t>
  </si>
  <si>
    <t>The pipeline will be repaired and pressure tested.</t>
  </si>
  <si>
    <t>CIVITAS NORTH LLC</t>
  </si>
  <si>
    <t>09/24/2022</t>
  </si>
  <si>
    <t>During inspections, operator discovered a failed 1” nipple on the water leg. The spill was contained inside of secondary containment.</t>
  </si>
  <si>
    <t>10/03/2022</t>
  </si>
  <si>
    <t>10/02/2022</t>
  </si>
  <si>
    <t>A release was discovered from an on location flowline.  The leak was isolated upon discovery and a vac truck was dispatched to location to being clean up. The leak was determined to be due to a hole in the line. Total volume released will be reported on supplemental report.</t>
  </si>
  <si>
    <t>We had a produced water spill (injection water) at the Main Water Plant, P-1750 Suction Line.   Line was isolated and spill path will be water washed and all proper notifications have been made.  All standing/flowing fluids entered the emergency pit and will be recovered and put back into the injection system.  All fluids stayed inside the facility SPCC boundary.  Cause and repair plans are unknow at this time. Depth of the release was at ground level.</t>
  </si>
  <si>
    <t>10/12/2022</t>
  </si>
  <si>
    <t>Fresh clean water from the main water plant used to wash spill areas.</t>
  </si>
  <si>
    <t>We had a produced water spill (injection water) at the Main Water Plant, P-1750 Suction Line.   Line was isolated and spill path will be water washed and all proper notifications have been made.  All standing/flowing fluids entered the emergency pit and will be recovered and put back into the injection system.  All fluids stayed inside the facility SPCC boundary.  Failure was due to corrosion on a 12 inch steel line.</t>
  </si>
  <si>
    <t>Line will be replaced with Stainless Steel.</t>
  </si>
  <si>
    <t>10/05/2022</t>
  </si>
  <si>
    <t>Operator caught a flow line release with the use of trending pressures, confirm with a pressure test and gas monitor. operator isolated the flow line and reported to  EH&amp;S On Call.</t>
  </si>
  <si>
    <t>10/17/2022</t>
  </si>
  <si>
    <t>While Oxy Petroleum was potholing to remove a steel flowline from their Dacono State 17-36 location, they struck the KPK 2" poly flowline and caused a spill to occur.  Oxy was potholing to remove their flowline and when the line strike occurred, the fluids in the KPK flowline filled the pothole and followed the conduit created from the removed pipeline to the east and west approximately 40 feet in each direction where Oxy had existing excavations open from pothole and flowline removal activities.  KPK immediately shut-in the associated well (State 14 API No. 05-123-09466) and isolated the flowline.  No fluids left the line strike pothole.  Excavation of impacted soils began that afternoon and direct loaded into transports to landfill for disposal.  
Other notifications made but unable to populate in supplemental below were:
Nikki Graber and Kari Brown w/ COGCC on 10/7/22 at 1:47 pm via text w/ photos
John Lee w/ Frederick Investment Company (Landowner) on 10/7/22 at ~1:30pm via phone</t>
  </si>
  <si>
    <t>Tracer wire on poly line faulty not providing for complete field locate.  General vicinity of flowline location provided.  Well was not producing at time of line strike.</t>
  </si>
  <si>
    <t xml:space="preserve">Tracer wire was repaired to avoid future missed locate. </t>
  </si>
  <si>
    <t>While potholing for a developer, the hydrovac operator too aggressively hit our flowline and caused a release of produced water and crude oil to the surface.</t>
  </si>
  <si>
    <t xml:space="preserve">Third party, private hydrovac utility clearance contractor damaged line during utility clearance operations for a separate flowline P&amp;A project.  </t>
  </si>
  <si>
    <t xml:space="preserve">Flowline P&amp;A contractor will initiate corrective actions.  </t>
  </si>
  <si>
    <t>10/13/2022</t>
  </si>
  <si>
    <t>Operator has been working on wells for several weeks. Today he heard gas as the wells were being turned in. Wells are now Shut-In, operator exposed the Dump-line to find a hole in the line. No standing fluid on surface.</t>
  </si>
  <si>
    <t>10/20/2022</t>
  </si>
  <si>
    <t>10/11/2022</t>
  </si>
  <si>
    <t>While driving past the impacted area a orange discoloration was noticed in the bar ditch along the road.  Upon further investigation it appeared to have a open area in the soil where there was daylighting from below.  There was no active flow/leak upon arrival and initial investigation.   The area has many pipelines within the area belonging to Simcoe and other operators.  Phone calls were placed for operations assistance and to other operators regarding possible line leak.  Red Cedar arrived and stated their lines are gas only.  Operation worked to determine what locations were feeding into the line.  Locations were shut in to stop additional release.  Investigation is ongoing and additional information will become available during soil removal as to lines, point of release and amount of release.</t>
  </si>
  <si>
    <t>18091</t>
  </si>
  <si>
    <t>On October 17, 2022, soil impacts were discovered during the removal of the flowline associated with the PSC 43-11A wellhead. Excavation and assessment activities are ongoing. A topographic Site Location Map showing the geographic setting of the release is provided as Figure 1.</t>
  </si>
  <si>
    <t>Soil impacts were discovered during the removal of the flowline associated with the PSC 43-11A wellhead.</t>
  </si>
  <si>
    <t>Site infrastructure has been removed and will not be replaced. Ensure standard operating procedures for flowline removal are followed.</t>
  </si>
  <si>
    <t>A Release was observed around 1:15 PM on 10/17/22 by the oil and gas operator to the northeast of the Site. water had pooled at the surface and began flowing south, parallel to the produced water line. By 5:00 PM the maximum surficial extents were delineated and surveyed. The line was shut down immediately, and vacuum excavation began at 8:00 AM on 10/18/2022. The ruptured 6" thermoflex pipe was daylighted around 9:00 AM on 10/18, had buckled upwards, and a dime sizred hole was observed. Excavation activities continued, including shallow excavation of impacted surface soils, confirmation sampling, and vacuum excavation of the line to emove any additional fluid.</t>
  </si>
  <si>
    <t>Produce water was being rerouted to an above ground line, to the south east of location. A valve was accidentally left open, resulting in a spill down the bar ditch and into the
pipeline ROW. The valve was quickly closed, and water trucks were called to remove any standing water.</t>
  </si>
  <si>
    <t>10/26/2022</t>
  </si>
  <si>
    <t xml:space="preserve">The incident was due to a valve incorrectly being left open without a bull plug present in the valve.  The line was shut in and a bull plug was installed in the valve. </t>
  </si>
  <si>
    <t>Continue to conduct proper pre-startup safety checks within the pipeline.</t>
  </si>
  <si>
    <t>Third party reported a possible line leak on Summit assets during a  flyover. The operator responded and verified a line leak with a LEL monitor. No standing liquids or impacted soil in the area of the leak. Operator shut in lateral, blown down and performed lockout- tagout (LOTO).</t>
  </si>
  <si>
    <t>Operator was on location and identified moisture on the ground, which was determined to be an underground line leak. Still in the investigation process to determine which line and volume.</t>
  </si>
  <si>
    <t>The incident was caused by bacterial internal corrosion of the pipeline.</t>
  </si>
  <si>
    <t>Caerus is in the process of determining a plan forward with corrosion resistant material for the carbon steel line.</t>
  </si>
  <si>
    <t xml:space="preserve">Operator was on-site checking the dumps, when he heard a bubbling sound. Upon further investigation, he found a leak in the 5B dump line. Further investigation is needed to determine volume and specifics. </t>
  </si>
  <si>
    <t>Operation Technician during site visit found pin hole leak in inlet line to separator. The wellhead was immediately isolated to stop release.  Produced water was contained to location and soaked into soils so no standing fluids to recover.  All wet soils are on the well pad surface..</t>
  </si>
  <si>
    <t>10/25/2022</t>
  </si>
  <si>
    <t>The field superintendent was investigating a hydrocarbon odor near the Krause Tank Battery. Produced water from a flowline between the MSSU 19-5 (API 05-069-06301-00) and the Krause water injection plant was discovered in the open, vacant field used for radio/satellite towers. The release was stopped by closing the valve at the well and at the water plant at the Krause Battery. NG Companies will be removing impacted soil from the spill location.</t>
  </si>
  <si>
    <t>Bad fuse spot on poly pipe.   Line was isolated and evacuated and repaired.  Soil samples taken and sent in for analysis.</t>
  </si>
  <si>
    <t>11/01/2022</t>
  </si>
  <si>
    <t>Less than 1 barrel of crude oil was released from fatigued underground flow line. The fatigued line was between the wellhead and separators. The leak was identified within minutes of failure. Fatigued flow line was shut in and taken out of service immediately. Early investigation points toward corrosion as root cause of spill, but further investigation will continue to verify. Contaminated material will be removed and properly disposed of with records of disposal saved.</t>
  </si>
  <si>
    <t>11/09/2022</t>
  </si>
  <si>
    <t>11/08/2022</t>
  </si>
  <si>
    <t>In the afternoon of 11/8/22 the operations tech arrived on location for routine well site check and noticed wet area near the valve can on the south side of the well pad. Initial investication tech found an area bubbling in the center of the wet area.  Pipeline isolation plan was developed and deployed to stop the release. Due to release daylighting from below grade an estimated volume is not calculated.  Additional information will be obtained during investigation.. Release area had no odor or sheen. Pipeline daylighted from below grade.</t>
  </si>
  <si>
    <t>11/10/2022</t>
  </si>
  <si>
    <t>Leak was found by hunters in the area.  Landowner called to area supervisor to inform company.   Line was isolated and evacuated.   Bad poly fuse was removed and repaired/replaced.</t>
  </si>
  <si>
    <t>Water dump line developed a hole and water tank back fed through plumbing filling the containment area.</t>
  </si>
  <si>
    <t>11/07/2022</t>
  </si>
  <si>
    <t>During transfer operations a high pressure gauge failed at the threads inside the manifold building at Middle Fork Water Treatment Facility. The released water collected inside the concrete sump of the  manifold building. Upon discovery the operator shut down operations and when it was safe to do so he replaced the failed guage. A water truck was dispatched and all of the lost fluid was recovered from the sump.</t>
  </si>
  <si>
    <t>11/12/2022</t>
  </si>
  <si>
    <t>Internal corrosion resulted in the formation of a pinhole leak on the produced water transfer system (478498) running from the State Pronghorn CPF 41-32 to NGL's C-11 disposal well. Upon discovery, the line was immediately shut-in, evacuated of remaining fluids, and locked out. Production trends estimate the release to be 30 bbls. The line is scheduled to be repaired and pressure tested prior to returning to service. The impacted soil will be removed and hauled to a COGCC approved disposal facility. Confirmation soil samples will be collected and submitted for laboratory analysis. Analytical results will be provided in subsequent report.</t>
  </si>
  <si>
    <t>Internal corrosion resulted in a pinhole forming at the 12 o'clock position on a 90° fitting of a carbon steel line.</t>
  </si>
  <si>
    <t>Along with annual pressure tests and a robust chemical integrity program, BCEI will be replacing the section of carbon steel with stainless steel.</t>
  </si>
  <si>
    <t>11/16/2022</t>
  </si>
  <si>
    <t>20bl of oil was released from a 3'' valve.  The cause of the leak was due to the valve being frozen causing it to split at the seat. The release was immediately isolated and clean up has begun.  Soil samples will be collected and submitted upon receipt.</t>
  </si>
  <si>
    <t>While conducting a routine pressure test on the 12C well's flowline, the lease operator observed a pressure loss which led him to report the incident via Caerus' internal notification process. The line was de-energized and isolated. Once the failure point is identified, an environmental assessment will be conducted.</t>
  </si>
  <si>
    <t>Surface/Business Owner contacted KPK about liquid surfacing in storage yard.  KPK responded and isolated segment of flowline between McDonald #2 well and flowline manifold just south of McDonald #1 well.  Liquid pooled within lot space no. 6 approximately 30 sq ft of surface impact.</t>
  </si>
  <si>
    <t>11/22/2022</t>
  </si>
  <si>
    <t>Laramie discovered potential release at approximately 10 am and field verified at 11 am. The valve cans near the entrance to the Gunderson 20-03 pad had a problem that has yet to be determined. Produced water was seen exiting the valve cans and entering the stormwater controls around the pad. The produced water than left the stormwater controls and flowed downhill across the Gunderson property towards Buzzard Creek. Release was immediately controlled and fluid recovery began at 11 am with two recovery trucks. One truck began recovering fluid from the can and the another truck began recovery from two recovery trenches that were dug near Buzzard Creek. 3 spill trailers were on location and booms were placed in several locations along Buzzard Creek. Surface water samples were collected along Buzzard creek at 5 downstream locations.</t>
  </si>
  <si>
    <t>12/01/2022</t>
  </si>
  <si>
    <t>Operator came on location and noticed liquids at surface near the dump line, operator completed a pressure test of dump line which failed. Isolated the dump line and reported to EHS on call.</t>
  </si>
  <si>
    <t>During routine checks wet area discovered in bar ditch.  further investigation revealed that the pipeline appeared to have daylighted from below grade.  Line was isolated and shut in immediately.  Hydrovac dispatched to recover water from puddle in road way.  Additional information will be discovered during line repairs. Surface measurement estimate is 7.188 bbls ~1 bbl recovered</t>
  </si>
  <si>
    <t>12/06/2022</t>
  </si>
  <si>
    <t>12/05/2022</t>
  </si>
  <si>
    <t>A produced water recycle line was accidentally struck releasing 170 barrels of produced water. An earthen berm was immediately constructed around spill area and the line was shut in. 135 bbls of produced water was recovered via hydrovac and a remedial excavation was begun immediately, removing 175 cubic yards of soil.</t>
  </si>
  <si>
    <t>During routine inspection, produced fluids were discovered daylighting from the Boomslang Fed 8-60 14A-13-18-3 flowline. The current release volume is unknown. The well was immediately shut-in, the flowline was evacuated of all fluids, and locked out of service. Upon clearance of utility locates, the flowline will be exposed and the impacted soil will be removed. All impacted soil will be disposed of in accordance with COGCC regulations. Confirmation soil samples will be collected and submitted for laboratory analysis in compliance with full Table 915-1. Analytical results will be provided in a subsequent report.</t>
  </si>
  <si>
    <t>12/07/2022</t>
  </si>
  <si>
    <t>06389</t>
  </si>
  <si>
    <t>ENR is reporting a spill on the Polly 23-29. The spill was caused due to a broken 2” gathering line at the well head. It is estimated that 8.1 bbls was spilled. The majority of the spill remained on the well site. Impacting an estimated saturation of 1.5 inches depth. The spill ran for approximately 135 feet on the well site, than ran an additional 50 ft. into a grassed area off site. The total length of the spill is approximately185 feet with no change in direction. The average width of the spill is approximately 9.8 feet. The end point of the spill is approximately 180 feet from Waters of the State, and did not enter a defined channel.  The entire spill area is within the CPW High Priority Habitat, and did not flow into any live water. Upon discovery ENR Employees isolated the spill by installing a new pipe and shutoff valve. No water was recovered on site.</t>
  </si>
  <si>
    <t>12/09/2022</t>
  </si>
  <si>
    <t>The 2" pump recirculation line froze within the tank battery and spilled into secondary containment mixing with snow and ice. All free fluid is being recovered via vac trucks.</t>
  </si>
  <si>
    <t>12/12/2022</t>
  </si>
  <si>
    <t>12/10/2022</t>
  </si>
  <si>
    <t>Operator discovered line leaking approximately 1:06 pm and and shut in and contained it at 1:30pm. Standing liquids were removed by vac truck and spill path is being water washed. Leak was on a 3 inch fiberglass flowline. All proper notifications were made.</t>
  </si>
  <si>
    <t>Clean fresh water from main water plant used to wash spill path, plus snow melt.</t>
  </si>
  <si>
    <t>Operator discovered line leaking approximately 1:06 pm and and shut in and contained it at 1:30pm. Standing liquids were removed by vac truck and spill path is being water washed. 3 inch fiberlgass line failed.</t>
  </si>
  <si>
    <t>Replace section of line and pressure test .</t>
  </si>
  <si>
    <t>A loading error resulted in approximately 12 bbls of produced water being released to the ground surface from a load line. The release was completely contained to the pad. The impacted soil will be removed and hauled to a COGCC approved disposal facility. Confirmation soil samples will be collected and submitted for laboratory analysis in compliance with full Table 915-1. Analytical results will be provided in a subsequent report.</t>
  </si>
  <si>
    <t xml:space="preserve">While conducting work on the LACT, a third party contractor did not properly blind the influent produced water load line. A water hauler arrived on location and began loading operations allowing approximately 12 bbls of produced water to be released to the ground surface outside of containment. </t>
  </si>
  <si>
    <t>A formal root cause analysis is being conducted with the contractor to discuss the importance of utilizing proper blinding and lock out, tag out procedures.</t>
  </si>
  <si>
    <t>12/15/2022</t>
  </si>
  <si>
    <t>The LDAR team was conducting FLIR inspections on the well pad when they identified gas leaking near the separator.  The gas was leaking from the gas pipeline lateral between the separator and pig launcher on location.  The wells were shut in to control the incident.</t>
  </si>
  <si>
    <t>12/22/2022</t>
  </si>
  <si>
    <t>operator went to location, found water surfacing near tanks. operator performed a dump line pressure test to check for line failure. dump line had failed and operator isolated the line. then call Caerus EH&amp;S oncall through OCC</t>
  </si>
  <si>
    <t>Weld Failure</t>
  </si>
  <si>
    <t>12/23/2022</t>
  </si>
  <si>
    <t>operator was traveling to location 32-33 and noticed produced water surfacing.  he call OCC and initiated the EH&amp;S oncall. and proceeded to isolating the 4 inch produced water line and stopped the release.</t>
  </si>
  <si>
    <t>12/24/2022</t>
  </si>
  <si>
    <t>A flowline located in/adjacent to existing tank battery froze and released approximately 10-15 bbls of produced water/oil onto existing lease and lease road.
The release was stopped shortly after it occurred. All existing, assumed impacted soils will be segregated onsite via excavation for disposal to county landfill because of relatively low chloride levels at location. The assumption of disposal method will be confirmed with prior analytical. All excavated areas will be refilled with new soils and gravels from an exterior location.</t>
  </si>
  <si>
    <t>At approximately 11:30 AM 12/24/22,  Gunnison Energy field staff identified a release of produced water at the DGU Hotchkiss Federal 1289 Section 18 Pad. Approximately 280 barrels of produced water were released from a tank due to a frozen cracked pump suction line.  The produced water did go outside the secondary containment but did not leave the location. The situation was controlled by 12:45 PM.</t>
  </si>
  <si>
    <t>12/25/2022</t>
  </si>
  <si>
    <t>Gas release discovered at PI20 Well Pad on Sales Line about 20 ft north of launcher. Release location is between launcher and meter. The release appears to be within a 1x2 ft area. The estimated release volume is based on initial observation and will be updated as more information becomes available. The release was stopped immediately after discovery and line has been Locked Out and Tagged Out.</t>
  </si>
  <si>
    <t>A weld on a produced water loadline failed resulting in approximately 250 bbls of a produced water and crude oil combination being released inside of a lined secondary containment. Vac trucks were dispatched to being removing the pooled fluid. The integrity of the liner will be verified prior to replacing ballast material. If impacts are discovered beneath the liner, the soil will be removed and confirmation soil samples will be collected in compliance with COGCC Table 915-1.</t>
  </si>
  <si>
    <t>A compromised produced water load line released approximately 50 bbls of produced water to the pad surface. The release was completely contained to the pad surface. Vac trucks are en route to begin removing the remaining fluid. Upon clearance of utility locates, the impacted soil will be removed and confirmation soil samples will be submitted for laboratory analysis in compliance with COGCC Table 915-1.</t>
  </si>
  <si>
    <t>12/26/2022</t>
  </si>
  <si>
    <t>Yesterday at 1pm a valve going to the maintenance line from the heater treater froze and split, causing 5.1 bbl. oil to release to the ground.  Cleanup has commenced.</t>
  </si>
  <si>
    <t>While conducting routine location inspection and maintenance on December 26, 2022, fluids were noted on the surface near the heater treater along the path of the production wellhead line (Flowline ID: 477248) for the Yeamans #1 Wellhead. The wellhead and facility have been shut-in pending repairs to the flowline, and surface fluids will be removed with hydro-vacuum. The vertical and horizontal extents will be pursued with conventional excavation, and clearance samples will be collected from the base and sidewalls of the excavation.</t>
  </si>
  <si>
    <t>PDC discovered a reportable spill at the Sanford 21-29 Pad near the 6N separator. The source of the spill is controlled and was inside secondary containment. The volume and cause of the spill is being determined.  Spill clean-up and delineation activities are underway.</t>
  </si>
  <si>
    <t>LACT pipeline freeze caused a release of produced water..  Spill delineation and clean-up activities are underway.</t>
  </si>
  <si>
    <t>12/31/2022</t>
  </si>
  <si>
    <t>Lease operator identified a flowline failure through trending, and confirmed through a pressure test. Well was shut in and proper notifications were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</si>
</sst>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ont>
    <font>
      <sz val="11"/>
      <name val="Calibri"/>
      <family val="2"/>
    </font>
    <font>
      <sz val="11"/>
      <color rgb="FFFF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cellStyleXfs>
  <cellXfs count="3">
    <xf numFmtId="0" fontId="0" fillId="0" borderId="0" xfId="0"/>
    <xf numFmtId="14" fontId="0" fillId="0" borderId="0" xfId="0" applyNumberFormat="1"/>
    <xf numFmtId="0" fontId="0" fillId="0" borderId="0" xfId="0" applyAlignment="1">
      <alignment horizontal="center" vertical="center"/>
    </xf>
  </cellXfs>
  <cellStyles count="3">
    <cellStyle name="Normal" xfId="0" builtinId="0"/>
    <cellStyle name="Normal 2" xfId="2" xr:uid="{00000000-0005-0000-0000-000001000000}"/>
    <cellStyle name="Normal 3" xfId="1" xr:uid="{00000000-0005-0000-0000-000002000000}"/>
  </cellStyles>
  <dxfs count="0"/>
  <tableStyles count="0" defaultTableStyle="TableStyleMedium2" defaultPivotStyle="PivotStyleLight16"/>
  <colors>
    <mruColors>
      <color rgb="FF0099CC"/>
      <color rgb="FFCC0000"/>
      <color rgb="FF774EA0"/>
      <color rgb="FFFFD966"/>
      <color rgb="FFED7D31"/>
      <color rgb="FF9494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i="0" baseline="0">
                <a:effectLst/>
              </a:rPr>
              <a:t>Reported Causes of Flowline Releases</a:t>
            </a:r>
            <a:endParaRPr lang="en-US">
              <a:effectLst/>
            </a:endParaRPr>
          </a:p>
          <a:p>
            <a:pPr>
              <a:defRPr/>
            </a:pPr>
            <a:r>
              <a:rPr lang="en-US" sz="1800" b="1" i="0" baseline="0">
                <a:effectLst/>
              </a:rPr>
              <a:t>January 1, 2015 - June 30, 2018</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00B050"/>
          </a:solidFill>
          <a:ln w="19050">
            <a:solidFill>
              <a:schemeClr val="lt1"/>
            </a:solidFill>
          </a:ln>
          <a:effectLst/>
        </c:spPr>
      </c:pivotFmt>
      <c:pivotFmt>
        <c:idx val="11"/>
        <c:spPr>
          <a:solidFill>
            <a:srgbClr val="FFC000"/>
          </a:solidFill>
          <a:ln w="19050">
            <a:solidFill>
              <a:schemeClr val="lt1"/>
            </a:solidFill>
          </a:ln>
          <a:effectLst/>
        </c:spPr>
      </c:pivotFmt>
      <c:pivotFmt>
        <c:idx val="12"/>
        <c:spPr>
          <a:solidFill>
            <a:srgbClr val="FF0000"/>
          </a:solidFill>
          <a:ln w="19050">
            <a:solidFill>
              <a:schemeClr val="lt1"/>
            </a:solidFill>
          </a:ln>
          <a:effectLst/>
        </c:spPr>
      </c:pivotFmt>
      <c:pivotFmt>
        <c:idx val="13"/>
        <c:spPr>
          <a:solidFill>
            <a:srgbClr val="7030A0"/>
          </a:solidFill>
          <a:ln w="19050">
            <a:solidFill>
              <a:schemeClr val="lt1"/>
            </a:solidFill>
          </a:ln>
          <a:effectLst/>
        </c:spPr>
      </c:pivotFmt>
      <c:pivotFmt>
        <c:idx val="14"/>
        <c:spPr>
          <a:solidFill>
            <a:schemeClr val="accent1">
              <a:lumMod val="75000"/>
            </a:schemeClr>
          </a:solidFill>
          <a:ln w="19050">
            <a:solidFill>
              <a:schemeClr val="lt1"/>
            </a:solidFill>
          </a:ln>
          <a:effectLst/>
        </c:spPr>
      </c:pivotFmt>
      <c:pivotFmt>
        <c:idx val="15"/>
        <c:spPr>
          <a:solidFill>
            <a:schemeClr val="accent2">
              <a:lumMod val="75000"/>
            </a:schemeClr>
          </a:solidFill>
          <a:ln w="19050">
            <a:solidFill>
              <a:schemeClr val="lt1"/>
            </a:solidFill>
          </a:ln>
          <a:effectLst/>
        </c:spPr>
      </c:pivotFmt>
      <c:pivotFmt>
        <c:idx val="16"/>
        <c:spPr>
          <a:solidFill>
            <a:schemeClr val="bg1">
              <a:lumMod val="65000"/>
            </a:schemeClr>
          </a:solidFill>
          <a:ln w="19050">
            <a:solidFill>
              <a:schemeClr val="lt1"/>
            </a:solidFill>
          </a:ln>
          <a:effectLst/>
        </c:spPr>
      </c:pivotFmt>
      <c:pivotFmt>
        <c:idx val="17"/>
        <c:spPr>
          <a:solidFill>
            <a:srgbClr val="00B050"/>
          </a:solidFill>
          <a:ln w="19050">
            <a:noFill/>
          </a:ln>
          <a:effectLst/>
        </c:spPr>
      </c:pivotFmt>
      <c:pivotFmt>
        <c:idx val="18"/>
        <c:spPr>
          <a:solidFill>
            <a:srgbClr val="FFC000"/>
          </a:solidFill>
          <a:ln w="19050">
            <a:noFill/>
          </a:ln>
          <a:effectLst/>
        </c:spPr>
      </c:pivotFmt>
      <c:pivotFmt>
        <c:idx val="19"/>
        <c:spPr>
          <a:solidFill>
            <a:srgbClr val="FF0000"/>
          </a:solidFill>
          <a:ln w="19050">
            <a:noFill/>
          </a:ln>
          <a:effectLst/>
        </c:spPr>
      </c:pivotFmt>
      <c:pivotFmt>
        <c:idx val="20"/>
        <c:spPr>
          <a:solidFill>
            <a:srgbClr val="7030A0"/>
          </a:solidFill>
          <a:ln w="19050">
            <a:noFill/>
          </a:ln>
          <a:effectLst/>
        </c:spPr>
      </c:pivotFmt>
      <c:pivotFmt>
        <c:idx val="21"/>
        <c:spPr>
          <a:solidFill>
            <a:schemeClr val="accent1">
              <a:lumMod val="75000"/>
            </a:schemeClr>
          </a:solidFill>
          <a:ln w="19050">
            <a:noFill/>
          </a:ln>
          <a:effectLst/>
        </c:spPr>
      </c:pivotFmt>
      <c:pivotFmt>
        <c:idx val="22"/>
        <c:spPr>
          <a:solidFill>
            <a:schemeClr val="accent2">
              <a:lumMod val="75000"/>
            </a:schemeClr>
          </a:solidFill>
          <a:ln w="19050">
            <a:noFill/>
          </a:ln>
          <a:effectLst/>
        </c:spPr>
      </c:pivotFmt>
      <c:pivotFmt>
        <c:idx val="23"/>
        <c:spPr>
          <a:solidFill>
            <a:schemeClr val="bg1">
              <a:lumMod val="65000"/>
            </a:schemeClr>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00B050"/>
          </a:solidFill>
          <a:ln w="19050">
            <a:noFill/>
          </a:ln>
          <a:effectLst/>
        </c:spPr>
      </c:pivotFmt>
      <c:pivotFmt>
        <c:idx val="27"/>
        <c:spPr>
          <a:solidFill>
            <a:srgbClr val="FFC000"/>
          </a:solidFill>
          <a:ln w="19050">
            <a:noFill/>
          </a:ln>
          <a:effectLst/>
        </c:spPr>
      </c:pivotFmt>
      <c:pivotFmt>
        <c:idx val="28"/>
        <c:spPr>
          <a:solidFill>
            <a:srgbClr val="FF0000"/>
          </a:solidFill>
          <a:ln w="19050">
            <a:noFill/>
          </a:ln>
          <a:effectLst/>
        </c:spPr>
      </c:pivotFmt>
      <c:pivotFmt>
        <c:idx val="29"/>
        <c:spPr>
          <a:solidFill>
            <a:srgbClr val="7030A0"/>
          </a:solidFill>
          <a:ln w="19050">
            <a:noFill/>
          </a:ln>
          <a:effectLst/>
        </c:spPr>
      </c:pivotFmt>
      <c:pivotFmt>
        <c:idx val="30"/>
        <c:spPr>
          <a:solidFill>
            <a:schemeClr val="accent1">
              <a:lumMod val="75000"/>
            </a:schemeClr>
          </a:solidFill>
          <a:ln w="19050">
            <a:noFill/>
          </a:ln>
          <a:effectLst/>
        </c:spPr>
      </c:pivotFmt>
      <c:pivotFmt>
        <c:idx val="31"/>
        <c:spPr>
          <a:solidFill>
            <a:schemeClr val="accent2">
              <a:lumMod val="75000"/>
            </a:schemeClr>
          </a:solidFill>
          <a:ln w="19050">
            <a:noFill/>
          </a:ln>
          <a:effectLst/>
        </c:spPr>
      </c:pivotFmt>
      <c:pivotFmt>
        <c:idx val="32"/>
        <c:spPr>
          <a:solidFill>
            <a:schemeClr val="bg1">
              <a:lumMod val="65000"/>
            </a:schemeClr>
          </a:solidFill>
          <a:ln w="19050">
            <a:noFill/>
          </a:ln>
          <a:effectLst/>
        </c:spPr>
      </c:pivotFmt>
      <c:pivotFmt>
        <c:idx val="3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4"/>
        <c:spPr>
          <a:solidFill>
            <a:srgbClr val="00B050"/>
          </a:solidFill>
          <a:ln w="19050">
            <a:noFill/>
          </a:ln>
          <a:effectLst/>
        </c:spPr>
      </c:pivotFmt>
      <c:pivotFmt>
        <c:idx val="35"/>
        <c:spPr>
          <a:solidFill>
            <a:srgbClr val="FFC000"/>
          </a:solidFill>
          <a:ln w="19050">
            <a:noFill/>
          </a:ln>
          <a:effectLst/>
        </c:spPr>
      </c:pivotFmt>
      <c:pivotFmt>
        <c:idx val="36"/>
        <c:spPr>
          <a:solidFill>
            <a:srgbClr val="FF0000"/>
          </a:solidFill>
          <a:ln w="19050">
            <a:noFill/>
          </a:ln>
          <a:effectLst/>
        </c:spPr>
      </c:pivotFmt>
      <c:pivotFmt>
        <c:idx val="37"/>
        <c:spPr>
          <a:solidFill>
            <a:srgbClr val="7030A0"/>
          </a:solidFill>
          <a:ln w="19050">
            <a:noFill/>
          </a:ln>
          <a:effectLst/>
        </c:spPr>
      </c:pivotFmt>
      <c:pivotFmt>
        <c:idx val="38"/>
        <c:spPr>
          <a:solidFill>
            <a:schemeClr val="accent1">
              <a:lumMod val="75000"/>
            </a:schemeClr>
          </a:solidFill>
          <a:ln w="19050">
            <a:noFill/>
          </a:ln>
          <a:effectLst/>
        </c:spPr>
      </c:pivotFmt>
      <c:pivotFmt>
        <c:idx val="39"/>
        <c:spPr>
          <a:solidFill>
            <a:schemeClr val="accent2">
              <a:lumMod val="75000"/>
            </a:schemeClr>
          </a:solidFill>
          <a:ln w="19050">
            <a:noFill/>
          </a:ln>
          <a:effectLst/>
        </c:spPr>
      </c:pivotFmt>
      <c:pivotFmt>
        <c:idx val="40"/>
        <c:spPr>
          <a:solidFill>
            <a:schemeClr val="bg1">
              <a:lumMod val="65000"/>
            </a:schemeClr>
          </a:solidFill>
          <a:ln w="19050">
            <a:noFill/>
          </a:ln>
          <a:effectLst/>
        </c:spPr>
      </c:pivotFmt>
    </c:pivotFmts>
    <c:plotArea>
      <c:layout/>
      <c:pieChart>
        <c:varyColors val="1"/>
        <c:ser>
          <c:idx val="0"/>
          <c:order val="0"/>
          <c:tx>
            <c:v>Series1</c:v>
          </c:tx>
          <c:spPr>
            <a:ln>
              <a:noFill/>
            </a:ln>
          </c:spPr>
          <c:dPt>
            <c:idx val="0"/>
            <c:bubble3D val="0"/>
            <c:spPr>
              <a:solidFill>
                <a:srgbClr val="00B050"/>
              </a:solidFill>
              <a:ln w="19050">
                <a:noFill/>
              </a:ln>
              <a:effectLst/>
            </c:spPr>
            <c:extLst>
              <c:ext xmlns:c16="http://schemas.microsoft.com/office/drawing/2014/chart" uri="{C3380CC4-5D6E-409C-BE32-E72D297353CC}">
                <c16:uniqueId val="{00000001-6AF2-49A3-8575-F3BD440FFF90}"/>
              </c:ext>
            </c:extLst>
          </c:dPt>
          <c:dPt>
            <c:idx val="1"/>
            <c:bubble3D val="0"/>
            <c:spPr>
              <a:solidFill>
                <a:srgbClr val="FFC000"/>
              </a:solidFill>
              <a:ln w="19050">
                <a:noFill/>
              </a:ln>
              <a:effectLst/>
            </c:spPr>
            <c:extLst>
              <c:ext xmlns:c16="http://schemas.microsoft.com/office/drawing/2014/chart" uri="{C3380CC4-5D6E-409C-BE32-E72D297353CC}">
                <c16:uniqueId val="{00000003-6AF2-49A3-8575-F3BD440FFF90}"/>
              </c:ext>
            </c:extLst>
          </c:dPt>
          <c:dPt>
            <c:idx val="2"/>
            <c:bubble3D val="0"/>
            <c:spPr>
              <a:solidFill>
                <a:srgbClr val="FF0000"/>
              </a:solidFill>
              <a:ln w="19050">
                <a:noFill/>
              </a:ln>
              <a:effectLst/>
            </c:spPr>
            <c:extLst>
              <c:ext xmlns:c16="http://schemas.microsoft.com/office/drawing/2014/chart" uri="{C3380CC4-5D6E-409C-BE32-E72D297353CC}">
                <c16:uniqueId val="{00000005-6AF2-49A3-8575-F3BD440FFF90}"/>
              </c:ext>
            </c:extLst>
          </c:dPt>
          <c:dPt>
            <c:idx val="3"/>
            <c:bubble3D val="0"/>
            <c:spPr>
              <a:solidFill>
                <a:srgbClr val="7030A0"/>
              </a:solidFill>
              <a:ln w="19050">
                <a:noFill/>
              </a:ln>
              <a:effectLst/>
            </c:spPr>
            <c:extLst>
              <c:ext xmlns:c16="http://schemas.microsoft.com/office/drawing/2014/chart" uri="{C3380CC4-5D6E-409C-BE32-E72D297353CC}">
                <c16:uniqueId val="{00000007-6AF2-49A3-8575-F3BD440FFF90}"/>
              </c:ext>
            </c:extLst>
          </c:dPt>
          <c:dPt>
            <c:idx val="4"/>
            <c:bubble3D val="0"/>
            <c:spPr>
              <a:solidFill>
                <a:schemeClr val="accent1">
                  <a:lumMod val="75000"/>
                </a:schemeClr>
              </a:solidFill>
              <a:ln w="19050">
                <a:noFill/>
              </a:ln>
              <a:effectLst/>
            </c:spPr>
            <c:extLst>
              <c:ext xmlns:c16="http://schemas.microsoft.com/office/drawing/2014/chart" uri="{C3380CC4-5D6E-409C-BE32-E72D297353CC}">
                <c16:uniqueId val="{00000009-6AF2-49A3-8575-F3BD440FFF90}"/>
              </c:ext>
            </c:extLst>
          </c:dPt>
          <c:dPt>
            <c:idx val="5"/>
            <c:bubble3D val="0"/>
            <c:spPr>
              <a:solidFill>
                <a:schemeClr val="accent2">
                  <a:lumMod val="75000"/>
                </a:schemeClr>
              </a:solidFill>
              <a:ln w="19050">
                <a:noFill/>
              </a:ln>
              <a:effectLst/>
            </c:spPr>
            <c:extLst>
              <c:ext xmlns:c16="http://schemas.microsoft.com/office/drawing/2014/chart" uri="{C3380CC4-5D6E-409C-BE32-E72D297353CC}">
                <c16:uniqueId val="{0000000B-6AF2-49A3-8575-F3BD440FFF90}"/>
              </c:ext>
            </c:extLst>
          </c:dPt>
          <c:dPt>
            <c:idx val="6"/>
            <c:bubble3D val="0"/>
            <c:spPr>
              <a:solidFill>
                <a:schemeClr val="bg1">
                  <a:lumMod val="65000"/>
                </a:schemeClr>
              </a:solidFill>
              <a:ln w="19050">
                <a:noFill/>
              </a:ln>
              <a:effectLst/>
            </c:spPr>
            <c:extLst>
              <c:ext xmlns:c16="http://schemas.microsoft.com/office/drawing/2014/chart" uri="{C3380CC4-5D6E-409C-BE32-E72D297353CC}">
                <c16:uniqueId val="{0000000D-6AF2-49A3-8575-F3BD440FFF9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6AF2-49A3-8575-F3BD440FFF9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Corrosion</c:v>
              </c:pt>
              <c:pt idx="1">
                <c:v>Incorrect Operation</c:v>
              </c:pt>
              <c:pt idx="2">
                <c:v>Pipe, Weld, or Joint Failure</c:v>
              </c:pt>
              <c:pt idx="3">
                <c:v>Natural Force Damage</c:v>
              </c:pt>
              <c:pt idx="4">
                <c:v>Equipment Failure</c:v>
              </c:pt>
              <c:pt idx="5">
                <c:v>Other Outside Force Damage</c:v>
              </c:pt>
              <c:pt idx="6">
                <c:v>Excavation Force Damage</c:v>
              </c:pt>
            </c:strLit>
          </c:cat>
          <c:val>
            <c:numLit>
              <c:formatCode>General</c:formatCode>
              <c:ptCount val="7"/>
              <c:pt idx="0">
                <c:v>220</c:v>
              </c:pt>
              <c:pt idx="1">
                <c:v>123</c:v>
              </c:pt>
              <c:pt idx="2">
                <c:v>69</c:v>
              </c:pt>
              <c:pt idx="3">
                <c:v>55</c:v>
              </c:pt>
              <c:pt idx="4">
                <c:v>47</c:v>
              </c:pt>
              <c:pt idx="5">
                <c:v>20</c:v>
              </c:pt>
              <c:pt idx="6">
                <c:v>13</c:v>
              </c:pt>
            </c:numLit>
          </c:val>
          <c:extLst>
            <c:ext xmlns:c16="http://schemas.microsoft.com/office/drawing/2014/chart" uri="{C3380CC4-5D6E-409C-BE32-E72D297353CC}">
              <c16:uniqueId val="{00000010-6AF2-49A3-8575-F3BD440FFF9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sheetViews>
    <sheetView zoomScale="11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4408" cy="6291513"/>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WheelerS\Desktop\Spill%20Reports\Form19Data20190604%20(removed%20lined%20liner%20drill%20drilling%20added%20operat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WheelerS\Desktop\Spill%20Reports\Spills%20210212\Spills%20210212%20v4(post%20sort%20by%20tracking,%20hist%20remov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ot Cause Descriptions"/>
      <sheetName val="PW Vol."/>
      <sheetName val="Oil Vol."/>
      <sheetName val="Condensate Vol."/>
      <sheetName val="By Flowline Type"/>
      <sheetName val="#Spills w-Hist."/>
      <sheetName val="Most Reported"/>
      <sheetName val="Root Cause by Basin"/>
      <sheetName val="Root Cause by County"/>
      <sheetName val="Monthly Vol."/>
      <sheetName val="Composition"/>
      <sheetName val="Gathering"/>
      <sheetName val="Chart-Root Causes unk."/>
      <sheetName val="Chart-Root Causes"/>
      <sheetName val="Root Causes"/>
      <sheetName val="Liquid"/>
      <sheetName val="Flowline Spills"/>
      <sheetName val="Recent PW volume lookup"/>
      <sheetName val="Detailed Combos"/>
      <sheetName val="List of Operators"/>
      <sheetName val="Ken's Table"/>
      <sheetName val="Tank Spil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Operator Number</v>
          </cell>
          <cell r="B2" t="str">
            <v>Suffix</v>
          </cell>
          <cell r="C2" t="str">
            <v>Name</v>
          </cell>
          <cell r="D2" t="str">
            <v>Mailing Address</v>
          </cell>
          <cell r="E2" t="str">
            <v>Operations</v>
          </cell>
        </row>
        <row r="3">
          <cell r="A3" t="str">
            <v>10574 </v>
          </cell>
          <cell r="C3" t="str">
            <v>13 ENTERPRISES LLC </v>
          </cell>
          <cell r="D3" t="str">
            <v>1218 WEBSTER STREET</v>
          </cell>
          <cell r="E3" t="str">
            <v>DOMESTIC WELL OPER</v>
          </cell>
        </row>
        <row r="4">
          <cell r="D4" t="str">
            <v>HOUSTON , TX  </v>
          </cell>
        </row>
        <row r="5">
          <cell r="A5" t="str">
            <v>200350 </v>
          </cell>
          <cell r="C5" t="str">
            <v>20/20 EXPLORATION LLC </v>
          </cell>
          <cell r="D5" t="str">
            <v>475 17TH STREET STE 510</v>
          </cell>
        </row>
        <row r="6">
          <cell r="D6" t="str">
            <v>DENVER , CO  </v>
          </cell>
        </row>
        <row r="7">
          <cell r="A7" t="str">
            <v>10681 </v>
          </cell>
          <cell r="C7" t="str">
            <v>2RC OPERATING LLC </v>
          </cell>
          <cell r="D7" t="str">
            <v>P.O. BOX 756</v>
          </cell>
          <cell r="E7" t="str">
            <v>OPERATOR</v>
          </cell>
        </row>
        <row r="8">
          <cell r="D8" t="str">
            <v>BRUSH , CO  </v>
          </cell>
          <cell r="E8" t="str">
            <v>PRODUCER</v>
          </cell>
        </row>
        <row r="10">
          <cell r="A10" t="str">
            <v>200502 </v>
          </cell>
          <cell r="C10" t="str">
            <v>31 OPERATING </v>
          </cell>
          <cell r="D10" t="str">
            <v>3021 RIDGE RD #156</v>
          </cell>
          <cell r="E10" t="str">
            <v>DOWNSTREAM GAS FAC</v>
          </cell>
        </row>
        <row r="11">
          <cell r="D11" t="str">
            <v>ROCKWALL , TX  </v>
          </cell>
          <cell r="E11" t="str">
            <v>LEVY PAYOR</v>
          </cell>
        </row>
        <row r="12">
          <cell r="E12" t="str">
            <v>OPERATOR</v>
          </cell>
        </row>
        <row r="13">
          <cell r="E13" t="str">
            <v>PIT OPERATOR</v>
          </cell>
        </row>
        <row r="14">
          <cell r="E14" t="str">
            <v>PRODUCER</v>
          </cell>
        </row>
        <row r="15">
          <cell r="E15" t="str">
            <v>TRANSPORTER</v>
          </cell>
        </row>
        <row r="17">
          <cell r="A17" t="str">
            <v>30675 </v>
          </cell>
          <cell r="C17" t="str">
            <v>4-H OPERATING CORPORATION </v>
          </cell>
          <cell r="D17" t="str">
            <v>1801 BROADWAY ST STE 1510</v>
          </cell>
          <cell r="E17" t="str">
            <v>OPERATOR</v>
          </cell>
        </row>
        <row r="18">
          <cell r="D18" t="str">
            <v>DENVER , CO  </v>
          </cell>
          <cell r="E18" t="str">
            <v>PRODUCER</v>
          </cell>
        </row>
        <row r="20">
          <cell r="A20" t="str">
            <v>30676 </v>
          </cell>
          <cell r="C20" t="str">
            <v>4-H PARTNERSHIP </v>
          </cell>
          <cell r="D20" t="str">
            <v>,  </v>
          </cell>
        </row>
        <row r="21">
          <cell r="A21" t="str">
            <v>195 </v>
          </cell>
          <cell r="C21" t="str">
            <v>44 CANYON LLC </v>
          </cell>
          <cell r="D21" t="str">
            <v>1400 SMITH STREET #44195</v>
          </cell>
          <cell r="E21" t="str">
            <v>INJECTION WELL OPER</v>
          </cell>
        </row>
        <row r="22">
          <cell r="D22" t="str">
            <v>HOUSTON , TX  </v>
          </cell>
          <cell r="E22" t="str">
            <v>LEVY PAYOR</v>
          </cell>
        </row>
        <row r="23">
          <cell r="E23" t="str">
            <v>OPERATOR</v>
          </cell>
        </row>
        <row r="24">
          <cell r="E24" t="str">
            <v>PRODUCER</v>
          </cell>
        </row>
        <row r="26">
          <cell r="A26" t="str">
            <v>100979 </v>
          </cell>
          <cell r="C26" t="str">
            <v>54 OIL COMPANY </v>
          </cell>
          <cell r="D26" t="str">
            <v>,  </v>
          </cell>
        </row>
        <row r="27">
          <cell r="A27" t="str">
            <v>10575 </v>
          </cell>
          <cell r="C27" t="str">
            <v>8 NORTH LLC </v>
          </cell>
          <cell r="D27" t="str">
            <v>370 17TH STREET SUITE 5300</v>
          </cell>
          <cell r="E27" t="str">
            <v>LEVY PAYOR</v>
          </cell>
        </row>
        <row r="28">
          <cell r="D28" t="str">
            <v>DENVER , CO  </v>
          </cell>
          <cell r="E28" t="str">
            <v>OPERATOR</v>
          </cell>
        </row>
        <row r="29">
          <cell r="E29" t="str">
            <v>PRODUCER</v>
          </cell>
        </row>
        <row r="31">
          <cell r="A31" t="str">
            <v>100342 </v>
          </cell>
          <cell r="C31" t="str">
            <v>A &amp; B DRILLING CO </v>
          </cell>
          <cell r="D31" t="str">
            <v>1105 MILE HIGH CENTER</v>
          </cell>
        </row>
        <row r="32">
          <cell r="D32" t="str">
            <v>DENVER , CO  </v>
          </cell>
        </row>
        <row r="33">
          <cell r="A33" t="str">
            <v>200378 </v>
          </cell>
          <cell r="C33" t="str">
            <v>A &amp; W WATER SERVICE INC </v>
          </cell>
          <cell r="D33" t="str">
            <v>1892 DENVER AVE</v>
          </cell>
        </row>
        <row r="34">
          <cell r="D34" t="str">
            <v>FT LUPTON , CO  </v>
          </cell>
        </row>
        <row r="35">
          <cell r="A35" t="str">
            <v>205 </v>
          </cell>
          <cell r="C35" t="str">
            <v>A A PRODUCTION INC </v>
          </cell>
          <cell r="D35" t="str">
            <v>500 WEST WALL</v>
          </cell>
        </row>
        <row r="36">
          <cell r="D36" t="str">
            <v>MIDLAND , TX  </v>
          </cell>
        </row>
        <row r="37">
          <cell r="A37" t="str">
            <v>100956 </v>
          </cell>
          <cell r="C37" t="str">
            <v>A B CHASE </v>
          </cell>
          <cell r="D37" t="str">
            <v>PO BOX 845</v>
          </cell>
        </row>
        <row r="38">
          <cell r="D38" t="str">
            <v>DENVER , CO  </v>
          </cell>
        </row>
        <row r="39">
          <cell r="A39" t="str">
            <v>220 </v>
          </cell>
          <cell r="C39" t="str">
            <v>A J OIL CO </v>
          </cell>
          <cell r="D39" t="str">
            <v>P O BOX 36</v>
          </cell>
          <cell r="E39" t="str">
            <v>OPERATOR</v>
          </cell>
        </row>
        <row r="40">
          <cell r="D40" t="str">
            <v>RANGELY , CO  </v>
          </cell>
          <cell r="E40" t="str">
            <v>PRODUCER</v>
          </cell>
        </row>
        <row r="42">
          <cell r="A42" t="str">
            <v>4700 </v>
          </cell>
          <cell r="C42" t="str">
            <v>A.I.P.G. </v>
          </cell>
          <cell r="D42" t="str">
            <v>SUITE 100</v>
          </cell>
        </row>
        <row r="43">
          <cell r="D43" t="str">
            <v>LAKEWOOD , CO  </v>
          </cell>
        </row>
        <row r="44">
          <cell r="A44" t="str">
            <v>306 </v>
          </cell>
          <cell r="C44" t="str">
            <v>ABBOTT*J.C. </v>
          </cell>
          <cell r="D44" t="str">
            <v>DENVER , CO  </v>
          </cell>
          <cell r="E44" t="str">
            <v>OPERATOR</v>
          </cell>
        </row>
        <row r="46">
          <cell r="A46" t="str">
            <v>308 </v>
          </cell>
          <cell r="C46" t="str">
            <v>ABCO ENERGY CORP </v>
          </cell>
          <cell r="D46" t="str">
            <v>DENVER , CO  </v>
          </cell>
        </row>
        <row r="47">
          <cell r="A47" t="str">
            <v>290 </v>
          </cell>
          <cell r="C47" t="str">
            <v>ABCOIL PRODUCTION INC </v>
          </cell>
          <cell r="D47" t="str">
            <v>4095 S HANNIBAL ST</v>
          </cell>
        </row>
        <row r="48">
          <cell r="D48" t="str">
            <v>AURORA , CO  </v>
          </cell>
        </row>
        <row r="49">
          <cell r="A49" t="str">
            <v>100664 </v>
          </cell>
          <cell r="C49" t="str">
            <v>ABERCROMBIE* J S </v>
          </cell>
          <cell r="D49" t="str">
            <v>2001 GULF BLDG</v>
          </cell>
        </row>
        <row r="50">
          <cell r="D50" t="str">
            <v>HOUSTON , TX  </v>
          </cell>
        </row>
        <row r="51">
          <cell r="A51" t="str">
            <v>300 </v>
          </cell>
          <cell r="C51" t="str">
            <v>ABERCROMBIE, INC* A L </v>
          </cell>
          <cell r="D51" t="str">
            <v>801 UNION CENTER</v>
          </cell>
          <cell r="E51" t="str">
            <v>OPERATOR</v>
          </cell>
        </row>
        <row r="52">
          <cell r="D52" t="str">
            <v>WICHITA , KS  </v>
          </cell>
          <cell r="E52" t="str">
            <v>PRODUCER</v>
          </cell>
        </row>
        <row r="54">
          <cell r="A54" t="str">
            <v>365 </v>
          </cell>
          <cell r="C54" t="str">
            <v>ABERDEEN PETROLUEM (USA) INC. </v>
          </cell>
          <cell r="D54" t="str">
            <v>PO BOX 6129</v>
          </cell>
          <cell r="E54" t="str">
            <v>OPERATOR</v>
          </cell>
        </row>
        <row r="55">
          <cell r="D55" t="str">
            <v>ABILENE , TX  </v>
          </cell>
        </row>
        <row r="56">
          <cell r="A56" t="str">
            <v>10581 </v>
          </cell>
          <cell r="C56" t="str">
            <v>ABILENE PERFECT ENERGY JV LLC </v>
          </cell>
          <cell r="D56" t="str">
            <v>4600 PECOS STREET</v>
          </cell>
          <cell r="E56" t="str">
            <v>INJECTION WELL OPER</v>
          </cell>
        </row>
        <row r="57">
          <cell r="D57" t="str">
            <v>DENVER , CO  </v>
          </cell>
          <cell r="E57" t="str">
            <v>OPERATOR</v>
          </cell>
        </row>
        <row r="58">
          <cell r="E58" t="str">
            <v>PRODUCER</v>
          </cell>
        </row>
        <row r="60">
          <cell r="A60" t="str">
            <v>385 </v>
          </cell>
          <cell r="C60" t="str">
            <v>ABLE OIL &amp; GAS CO INC </v>
          </cell>
          <cell r="D60" t="str">
            <v>2491 SO HOLLY ST</v>
          </cell>
          <cell r="E60" t="str">
            <v>OPERATOR</v>
          </cell>
        </row>
        <row r="61">
          <cell r="D61" t="str">
            <v>DENVER , CO  </v>
          </cell>
        </row>
        <row r="62">
          <cell r="A62" t="str">
            <v>400 </v>
          </cell>
          <cell r="C62" t="str">
            <v>ABRAXAS PETROLEUM CORPORATION </v>
          </cell>
          <cell r="D62" t="str">
            <v>18803 MEISNER DRIVE</v>
          </cell>
          <cell r="E62" t="str">
            <v>LEVY PAYOR</v>
          </cell>
        </row>
        <row r="63">
          <cell r="D63" t="str">
            <v>SAN ANTONIO , TX  </v>
          </cell>
          <cell r="E63" t="str">
            <v>OPERATOR</v>
          </cell>
        </row>
        <row r="64">
          <cell r="E64" t="str">
            <v>PRODUCER</v>
          </cell>
        </row>
        <row r="66">
          <cell r="A66" t="str">
            <v>400 </v>
          </cell>
          <cell r="B66" t="str">
            <v>A </v>
          </cell>
          <cell r="C66" t="str">
            <v>ABRAXAS PETROLEUM CORPORATION </v>
          </cell>
          <cell r="D66" t="str">
            <v>134 PINE STREET, SUITE 1</v>
          </cell>
        </row>
        <row r="67">
          <cell r="D67" t="str">
            <v>LUSK , WY  </v>
          </cell>
        </row>
        <row r="68">
          <cell r="A68" t="str">
            <v>400 </v>
          </cell>
          <cell r="B68" t="str">
            <v>B </v>
          </cell>
          <cell r="C68" t="str">
            <v>ABRAXAS PETROLEUM CORPORATION </v>
          </cell>
          <cell r="D68" t="str">
            <v>134 PINE STREET - SUITE 1</v>
          </cell>
        </row>
        <row r="69">
          <cell r="D69" t="str">
            <v>LUSK , WY  </v>
          </cell>
        </row>
        <row r="70">
          <cell r="A70" t="str">
            <v>200405 </v>
          </cell>
          <cell r="C70" t="str">
            <v>ABSAROKA ENERGY AND ENVIRONMENTAL SOLUTIONS LLC </v>
          </cell>
          <cell r="D70" t="str">
            <v>112 HIGH STREET</v>
          </cell>
        </row>
        <row r="71">
          <cell r="D71" t="str">
            <v>BUFFALO , WY  </v>
          </cell>
        </row>
        <row r="72">
          <cell r="A72" t="str">
            <v>466 </v>
          </cell>
          <cell r="C72" t="str">
            <v>ACCEPTANCE INSURANCE COMPANY </v>
          </cell>
          <cell r="D72" t="str">
            <v>1009 BROADWAY</v>
          </cell>
          <cell r="E72" t="str">
            <v>FINANCIAL ASSURANCE</v>
          </cell>
        </row>
        <row r="73">
          <cell r="D73" t="str">
            <v>LITTLE ROCK , AR  </v>
          </cell>
        </row>
        <row r="74">
          <cell r="A74" t="str">
            <v>466 </v>
          </cell>
          <cell r="B74" t="str">
            <v>A </v>
          </cell>
          <cell r="C74" t="str">
            <v>ACCEPTANCE INSURANCE COMPANY </v>
          </cell>
          <cell r="D74" t="str">
            <v>100 PEARL ST 16TH FLR</v>
          </cell>
        </row>
        <row r="75">
          <cell r="D75" t="str">
            <v>HARTFORD , CT  </v>
          </cell>
        </row>
        <row r="76">
          <cell r="A76" t="str">
            <v>200179 </v>
          </cell>
          <cell r="C76" t="str">
            <v>ACCESS ENVIRONMENTAL LLC </v>
          </cell>
          <cell r="D76" t="str">
            <v>106 SOUTH WHITE TAIL DR</v>
          </cell>
        </row>
        <row r="77">
          <cell r="D77" t="str">
            <v>FRANKTOWN , CO  </v>
          </cell>
        </row>
        <row r="78">
          <cell r="A78" t="str">
            <v>200178 </v>
          </cell>
          <cell r="C78" t="str">
            <v>ACE USA </v>
          </cell>
          <cell r="D78" t="str">
            <v>ROUTING WA10A PO BOX 5108</v>
          </cell>
        </row>
        <row r="79">
          <cell r="D79" t="str">
            <v>SCRANTON , PA  </v>
          </cell>
        </row>
        <row r="80">
          <cell r="A80" t="str">
            <v>100239 </v>
          </cell>
          <cell r="C80" t="str">
            <v>ACE USA BOND SERVICES </v>
          </cell>
          <cell r="D80" t="str">
            <v>P O BOX 2005</v>
          </cell>
          <cell r="E80" t="str">
            <v>INSURANCE AGENT</v>
          </cell>
        </row>
        <row r="81">
          <cell r="D81" t="str">
            <v>VIRGINIA BEACH , VA  </v>
          </cell>
        </row>
        <row r="82">
          <cell r="A82" t="str">
            <v>470 </v>
          </cell>
          <cell r="C82" t="str">
            <v>ACEITE ENERGY CORP </v>
          </cell>
          <cell r="D82" t="str">
            <v>11150 HURON ST STE 210</v>
          </cell>
          <cell r="E82" t="str">
            <v>LEVY PAYOR</v>
          </cell>
        </row>
        <row r="83">
          <cell r="D83" t="str">
            <v>NORTHGLENN , CO  </v>
          </cell>
          <cell r="E83" t="str">
            <v>OPERATOR</v>
          </cell>
        </row>
        <row r="84">
          <cell r="E84" t="str">
            <v>PRODUCER</v>
          </cell>
        </row>
        <row r="86">
          <cell r="A86" t="str">
            <v>100377 </v>
          </cell>
          <cell r="C86" t="str">
            <v>ACHESON* MELVIN </v>
          </cell>
          <cell r="D86" t="str">
            <v>BOX 392</v>
          </cell>
        </row>
        <row r="87">
          <cell r="D87" t="str">
            <v>SCOTTSBLUFF , NE  </v>
          </cell>
        </row>
        <row r="88">
          <cell r="A88" t="str">
            <v>608 </v>
          </cell>
          <cell r="C88" t="str">
            <v>ACKMAN* EDWARD J. </v>
          </cell>
          <cell r="D88" t="str">
            <v>DENVER , CO  </v>
          </cell>
        </row>
        <row r="89">
          <cell r="A89" t="str">
            <v>588 </v>
          </cell>
          <cell r="C89" t="str">
            <v>ACKMAN-SCHULEIN &amp; ASSOC., LTD </v>
          </cell>
          <cell r="D89" t="str">
            <v>DENVER , CO  </v>
          </cell>
        </row>
        <row r="90">
          <cell r="A90" t="str">
            <v>200515 </v>
          </cell>
          <cell r="C90" t="str">
            <v>ADAM ABFALL OIL AND GAS SERVICES LLC </v>
          </cell>
          <cell r="D90" t="str">
            <v>3028 177TH STREET</v>
          </cell>
        </row>
        <row r="91">
          <cell r="D91" t="str">
            <v>HOPKINS , MI  </v>
          </cell>
        </row>
        <row r="92">
          <cell r="A92" t="str">
            <v>600 </v>
          </cell>
          <cell r="C92" t="str">
            <v>ADAMS CNTY PLANNING &amp; DEVELP </v>
          </cell>
          <cell r="D92" t="str">
            <v>4955 EAST 74TH AVE</v>
          </cell>
        </row>
        <row r="93">
          <cell r="D93" t="str">
            <v>COMMERCE CITY , CO  </v>
          </cell>
        </row>
        <row r="94">
          <cell r="A94" t="str">
            <v>635 </v>
          </cell>
          <cell r="C94" t="str">
            <v>ADAMS COUNTY </v>
          </cell>
          <cell r="D94" t="str">
            <v>4430 SO ADAMS CO PKWY #C2436</v>
          </cell>
          <cell r="E94" t="str">
            <v>LEVY PAYOR</v>
          </cell>
        </row>
        <row r="95">
          <cell r="D95" t="str">
            <v>BRIGHTON , CO  </v>
          </cell>
          <cell r="E95" t="str">
            <v>OPERATOR</v>
          </cell>
        </row>
        <row r="96">
          <cell r="E96" t="str">
            <v>PRODUCER</v>
          </cell>
        </row>
        <row r="98">
          <cell r="A98" t="str">
            <v>100590 </v>
          </cell>
          <cell r="C98" t="str">
            <v>Adams County </v>
          </cell>
          <cell r="D98" t="str">
            <v>4430 South Adams County Pkwy,</v>
          </cell>
        </row>
        <row r="99">
          <cell r="D99" t="str">
            <v>Brighton , CO  </v>
          </cell>
        </row>
        <row r="100">
          <cell r="A100" t="str">
            <v>645 </v>
          </cell>
          <cell r="C100" t="str">
            <v>ADAMS OIL COMPANY* GLEN </v>
          </cell>
          <cell r="D100" t="str">
            <v>1621 E 17TH AVE</v>
          </cell>
        </row>
        <row r="101">
          <cell r="D101" t="str">
            <v>DENVER , CO  </v>
          </cell>
        </row>
        <row r="102">
          <cell r="A102" t="str">
            <v>36859 </v>
          </cell>
          <cell r="C102" t="str">
            <v>ADDINGTON &amp; ASSOCIATES* H W </v>
          </cell>
          <cell r="D102" t="str">
            <v>670 PETROLEUM CLUB BLDG</v>
          </cell>
        </row>
        <row r="103">
          <cell r="D103" t="str">
            <v>DENVER , CO  </v>
          </cell>
        </row>
        <row r="104">
          <cell r="A104" t="str">
            <v>650 </v>
          </cell>
          <cell r="C104" t="str">
            <v>ADKINS OIL CO </v>
          </cell>
          <cell r="D104" t="str">
            <v>RRT BOX 266</v>
          </cell>
        </row>
        <row r="105">
          <cell r="D105" t="str">
            <v>WOODROW , CO  </v>
          </cell>
        </row>
        <row r="106">
          <cell r="A106" t="str">
            <v>700 </v>
          </cell>
          <cell r="C106" t="str">
            <v>ADMIRAL OILS INC </v>
          </cell>
          <cell r="D106" t="str">
            <v>BOX 674</v>
          </cell>
        </row>
        <row r="107">
          <cell r="D107" t="str">
            <v>OKLAHOMA CITY , OK  </v>
          </cell>
        </row>
        <row r="108">
          <cell r="A108" t="str">
            <v>720 </v>
          </cell>
          <cell r="C108" t="str">
            <v>ADOBE OIL &amp; GAS CORPORATION </v>
          </cell>
          <cell r="D108" t="str">
            <v>1625 BROADWAY STE 800</v>
          </cell>
        </row>
        <row r="109">
          <cell r="D109" t="str">
            <v>DENVER , CO  </v>
          </cell>
        </row>
        <row r="110">
          <cell r="A110" t="str">
            <v>705 </v>
          </cell>
          <cell r="C110" t="str">
            <v>ADOBE RESOURCES CORP </v>
          </cell>
          <cell r="D110" t="str">
            <v>300 WEST TEXAS</v>
          </cell>
        </row>
        <row r="111">
          <cell r="D111" t="str">
            <v>MIDLAND , TX  </v>
          </cell>
        </row>
        <row r="112">
          <cell r="A112" t="str">
            <v>10094 </v>
          </cell>
          <cell r="C112" t="str">
            <v>ADVANCED DRILLING TECHNOLOGIES LLC </v>
          </cell>
          <cell r="D112" t="str">
            <v>P O BOX 227</v>
          </cell>
          <cell r="E112" t="str">
            <v>DRILLER</v>
          </cell>
        </row>
        <row r="113">
          <cell r="D113" t="str">
            <v>YUMA , CO  </v>
          </cell>
        </row>
        <row r="114">
          <cell r="A114" t="str">
            <v>708 </v>
          </cell>
          <cell r="C114" t="str">
            <v>ADVANCED RECOVERY SERVICES CO </v>
          </cell>
          <cell r="D114" t="str">
            <v>P O BOX 5143</v>
          </cell>
          <cell r="E114" t="str">
            <v>OPERATOR</v>
          </cell>
        </row>
        <row r="115">
          <cell r="D115" t="str">
            <v>ENGLEWOOD , CO  </v>
          </cell>
        </row>
        <row r="116">
          <cell r="A116" t="str">
            <v>709 </v>
          </cell>
          <cell r="C116" t="str">
            <v>ADVANTAGE RESOURCES, INC </v>
          </cell>
          <cell r="D116" t="str">
            <v>1775 SHERMAN ST STE 1700</v>
          </cell>
          <cell r="E116" t="str">
            <v>LEVY PAYOR</v>
          </cell>
        </row>
        <row r="117">
          <cell r="D117" t="str">
            <v>DENVER , CO  </v>
          </cell>
          <cell r="E117" t="str">
            <v>OPERATOR</v>
          </cell>
        </row>
        <row r="118">
          <cell r="E118" t="str">
            <v>PRODUCER</v>
          </cell>
        </row>
        <row r="120">
          <cell r="A120" t="str">
            <v>100147 </v>
          </cell>
          <cell r="C120" t="str">
            <v>AEC GATHERING SERVICES (USA) INC </v>
          </cell>
          <cell r="D120" t="str">
            <v>792 BUCKHORN DR</v>
          </cell>
          <cell r="E120" t="str">
            <v>GATHERER</v>
          </cell>
        </row>
        <row r="121">
          <cell r="D121" t="str">
            <v>RIFLE , CO  </v>
          </cell>
        </row>
        <row r="122">
          <cell r="A122" t="str">
            <v>100131 </v>
          </cell>
          <cell r="C122" t="str">
            <v>AEC OIL &amp; GAS (USA) INC </v>
          </cell>
          <cell r="D122" t="str">
            <v>950 17TH ST STE 2600</v>
          </cell>
          <cell r="E122" t="str">
            <v>DOWNSTREAM GAS FAC</v>
          </cell>
        </row>
        <row r="123">
          <cell r="D123" t="str">
            <v>DENVER , CO  </v>
          </cell>
          <cell r="E123" t="str">
            <v>DRILLER</v>
          </cell>
        </row>
        <row r="124">
          <cell r="E124" t="str">
            <v>INJECTION WELL OPER</v>
          </cell>
        </row>
        <row r="125">
          <cell r="E125" t="str">
            <v>LEVY PAYOR</v>
          </cell>
        </row>
        <row r="126">
          <cell r="E126" t="str">
            <v>OPERATOR</v>
          </cell>
        </row>
        <row r="127">
          <cell r="E127" t="str">
            <v>PIT OPERATOR</v>
          </cell>
        </row>
        <row r="128">
          <cell r="E128" t="str">
            <v>PRODUCER</v>
          </cell>
        </row>
        <row r="129">
          <cell r="E129" t="str">
            <v>SEISMIC OPERATOR</v>
          </cell>
        </row>
        <row r="131">
          <cell r="A131" t="str">
            <v>100131 </v>
          </cell>
          <cell r="B131" t="str">
            <v>A </v>
          </cell>
          <cell r="C131" t="str">
            <v>AEC OIL &amp; GAS (USA) INC </v>
          </cell>
          <cell r="D131" t="str">
            <v>792 BUCKHORN DR</v>
          </cell>
        </row>
        <row r="132">
          <cell r="D132" t="str">
            <v>RIFLE , CO  </v>
          </cell>
        </row>
        <row r="133">
          <cell r="A133" t="str">
            <v>200547 </v>
          </cell>
          <cell r="C133" t="str">
            <v>AECOM </v>
          </cell>
          <cell r="D133" t="str">
            <v>6200 SOUTH QUEBEC STREET</v>
          </cell>
        </row>
        <row r="134">
          <cell r="D134" t="str">
            <v>GREENWOOD VILLAGE , CO  </v>
          </cell>
        </row>
        <row r="135">
          <cell r="A135" t="str">
            <v>710 </v>
          </cell>
          <cell r="C135" t="str">
            <v>AEON ENERGY CORP </v>
          </cell>
          <cell r="D135" t="str">
            <v>2600 SOUTH LEWIS WAY #102</v>
          </cell>
          <cell r="E135" t="str">
            <v>OPERATOR</v>
          </cell>
        </row>
        <row r="136">
          <cell r="D136" t="str">
            <v>LAKEWOOD , CO  </v>
          </cell>
          <cell r="E136" t="str">
            <v>PRODUCER</v>
          </cell>
        </row>
        <row r="138">
          <cell r="A138" t="str">
            <v>100678 </v>
          </cell>
          <cell r="C138" t="str">
            <v>AETNA CASUALTY AND SURETY COMPANY* THE </v>
          </cell>
          <cell r="D138" t="str">
            <v>ONE TOWER SQUARE</v>
          </cell>
          <cell r="E138" t="str">
            <v>FINANCIAL ASSURANCE</v>
          </cell>
        </row>
        <row r="139">
          <cell r="D139" t="str">
            <v>HARTFORD , CT  </v>
          </cell>
        </row>
        <row r="140">
          <cell r="A140" t="str">
            <v>800 </v>
          </cell>
          <cell r="C140" t="str">
            <v>AETNA/TRAVELERS SURETY COMPANY </v>
          </cell>
          <cell r="D140" t="str">
            <v>7979 E TUFTS AVE PKWY</v>
          </cell>
          <cell r="E140" t="str">
            <v>FINANCIAL ASSURANCE</v>
          </cell>
        </row>
        <row r="141">
          <cell r="D141" t="str">
            <v>DENVER , CO  </v>
          </cell>
        </row>
        <row r="142">
          <cell r="A142" t="str">
            <v>1200 </v>
          </cell>
          <cell r="C142" t="str">
            <v>AEXCO INC </v>
          </cell>
          <cell r="D142" t="str">
            <v>1660 LINCOLN ST</v>
          </cell>
        </row>
        <row r="143">
          <cell r="D143" t="str">
            <v>DENVER , CO  </v>
          </cell>
        </row>
        <row r="144">
          <cell r="A144" t="str">
            <v>100841 </v>
          </cell>
          <cell r="C144" t="str">
            <v>AGAVE ENERGY COMPANY </v>
          </cell>
          <cell r="D144" t="str">
            <v>105 S 4TH ST</v>
          </cell>
          <cell r="E144" t="str">
            <v>GATHERER</v>
          </cell>
        </row>
        <row r="145">
          <cell r="D145" t="str">
            <v>ARTESIA , NM  </v>
          </cell>
        </row>
        <row r="146">
          <cell r="A146" t="str">
            <v>10492 </v>
          </cell>
          <cell r="C146" t="str">
            <v>AGAVE OIL &amp; GAS LLC </v>
          </cell>
          <cell r="D146" t="str">
            <v>201 PECAN STREET #100</v>
          </cell>
          <cell r="E146" t="str">
            <v>OPERATOR</v>
          </cell>
        </row>
        <row r="147">
          <cell r="D147" t="str">
            <v>FORT WORTH , TX  </v>
          </cell>
          <cell r="E147" t="str">
            <v>PRODUCER</v>
          </cell>
        </row>
        <row r="149">
          <cell r="A149" t="str">
            <v>10366 </v>
          </cell>
          <cell r="C149" t="str">
            <v>AGGREGATE INDUSTRIES-WCR, INC </v>
          </cell>
          <cell r="D149" t="str">
            <v>1707 COLE BLVD SUITE 100</v>
          </cell>
          <cell r="E149" t="str">
            <v>OPERATOR</v>
          </cell>
        </row>
        <row r="150">
          <cell r="D150" t="str">
            <v>GOLDEN , CO  </v>
          </cell>
        </row>
        <row r="151">
          <cell r="A151" t="str">
            <v>10415 </v>
          </cell>
          <cell r="C151" t="str">
            <v>AGUILA EXPLORATION MANAGEMENT INC </v>
          </cell>
          <cell r="D151" t="str">
            <v>1600 GLENARM PLACE #3003</v>
          </cell>
          <cell r="E151" t="str">
            <v>SEISMIC OPERATOR</v>
          </cell>
        </row>
        <row r="152">
          <cell r="D152" t="str">
            <v>DENVER , CO  </v>
          </cell>
        </row>
        <row r="153">
          <cell r="A153" t="str">
            <v>832 </v>
          </cell>
          <cell r="C153" t="str">
            <v>AID INSURANCE CO </v>
          </cell>
          <cell r="D153" t="str">
            <v>655 BROADWAY #450</v>
          </cell>
          <cell r="E153" t="str">
            <v>FINANCIAL ASSURANCE</v>
          </cell>
        </row>
        <row r="154">
          <cell r="D154" t="str">
            <v>DENVER , CO  </v>
          </cell>
        </row>
        <row r="155">
          <cell r="C155" t="str">
            <v>AID INSURANCE CO (MUTUAL) </v>
          </cell>
          <cell r="D155" t="str">
            <v>655 BROADWAY</v>
          </cell>
        </row>
        <row r="156">
          <cell r="D156" t="str">
            <v>DENVER , CO  </v>
          </cell>
        </row>
        <row r="157">
          <cell r="A157" t="str">
            <v>1390 </v>
          </cell>
          <cell r="C157" t="str">
            <v>AIR ACADEMY NATIONAL BANK </v>
          </cell>
          <cell r="D157" t="str">
            <v>COMMUNITY CENTER DR BLDG 5122</v>
          </cell>
          <cell r="E157" t="str">
            <v>FINANCIAL ASSURANCE</v>
          </cell>
        </row>
        <row r="158">
          <cell r="D158" t="str">
            <v>COLORADO SPRINGS , CO  </v>
          </cell>
        </row>
        <row r="159">
          <cell r="A159" t="str">
            <v>200537 </v>
          </cell>
          <cell r="C159" t="str">
            <v>AIR POLLUTION TESTING INC </v>
          </cell>
          <cell r="D159" t="str">
            <v>5530 MARSHALL STREET</v>
          </cell>
        </row>
        <row r="160">
          <cell r="D160" t="str">
            <v>ARVADA , CO  </v>
          </cell>
        </row>
        <row r="161">
          <cell r="A161" t="str">
            <v>10477 </v>
          </cell>
          <cell r="C161" t="str">
            <v>AIR PRODUCTS HELIUM INC </v>
          </cell>
          <cell r="D161" t="str">
            <v>7201 HAMILTON BLVD MC-A11BS</v>
          </cell>
          <cell r="E161" t="str">
            <v>DOWNSTREAM GAS FAC</v>
          </cell>
        </row>
        <row r="162">
          <cell r="D162" t="str">
            <v>ALLENTOWN , PA  </v>
          </cell>
          <cell r="E162" t="str">
            <v>OPERATOR</v>
          </cell>
        </row>
        <row r="163">
          <cell r="E163" t="str">
            <v>PRODUCER</v>
          </cell>
        </row>
        <row r="165">
          <cell r="A165" t="str">
            <v>200563 </v>
          </cell>
          <cell r="C165" t="str">
            <v>AIRSWIFT </v>
          </cell>
          <cell r="D165" t="str">
            <v>3050 POST OAK BLVD #1450</v>
          </cell>
        </row>
        <row r="166">
          <cell r="D166" t="str">
            <v>HOUSTON , TX  </v>
          </cell>
        </row>
        <row r="167">
          <cell r="A167" t="str">
            <v>100306 </v>
          </cell>
          <cell r="C167" t="str">
            <v>AJAX OIL &amp; DEVELOPMENT CO </v>
          </cell>
          <cell r="D167" t="str">
            <v>4758 WHITEWOOD</v>
          </cell>
        </row>
        <row r="168">
          <cell r="D168" t="str">
            <v>LONG BEACH , CA  </v>
          </cell>
        </row>
        <row r="169">
          <cell r="A169" t="str">
            <v>100323 </v>
          </cell>
          <cell r="C169" t="str">
            <v>AKA ENERGY GROUP LLC </v>
          </cell>
          <cell r="D169" t="str">
            <v>125 MERCADO STREET #201</v>
          </cell>
          <cell r="E169" t="str">
            <v>DOWNSTREAM GAS FAC</v>
          </cell>
        </row>
        <row r="170">
          <cell r="D170" t="str">
            <v>DURANGO , CO  </v>
          </cell>
          <cell r="E170" t="str">
            <v>GATHERER</v>
          </cell>
        </row>
        <row r="171">
          <cell r="E171" t="str">
            <v>PRODUCER</v>
          </cell>
        </row>
        <row r="173">
          <cell r="A173" t="str">
            <v>100323 </v>
          </cell>
          <cell r="B173" t="str">
            <v>A </v>
          </cell>
          <cell r="C173" t="str">
            <v>AKA ENERGY GROUP LLC </v>
          </cell>
          <cell r="D173" t="str">
            <v>13472 WELD CR 40</v>
          </cell>
        </row>
        <row r="174">
          <cell r="D174" t="str">
            <v>PLATTEVILLE , CO  </v>
          </cell>
        </row>
        <row r="175">
          <cell r="A175" t="str">
            <v>100191 </v>
          </cell>
          <cell r="C175" t="str">
            <v>AKRON GASOLINE CO </v>
          </cell>
          <cell r="D175" t="str">
            <v>,  </v>
          </cell>
        </row>
        <row r="176">
          <cell r="A176" t="str">
            <v>200228 </v>
          </cell>
          <cell r="C176" t="str">
            <v>AL DUNIHOO CONSULTANT INC </v>
          </cell>
          <cell r="D176" t="str">
            <v>17512 HILAND LANE HC 31 BOX 2</v>
          </cell>
        </row>
        <row r="177">
          <cell r="D177" t="str">
            <v>HILAND , WY  </v>
          </cell>
        </row>
        <row r="178">
          <cell r="A178" t="str">
            <v>100427 </v>
          </cell>
          <cell r="C178" t="str">
            <v>ALADDIN PETROLEUM CORPORATION </v>
          </cell>
          <cell r="D178" t="str">
            <v>PETROLEUM BUILDING</v>
          </cell>
        </row>
        <row r="179">
          <cell r="D179" t="str">
            <v>WICHITA , KS  </v>
          </cell>
        </row>
        <row r="180">
          <cell r="A180" t="str">
            <v>888 </v>
          </cell>
          <cell r="C180" t="str">
            <v>ALAMO CORPORATION </v>
          </cell>
          <cell r="D180" t="str">
            <v>DENVER , CO  </v>
          </cell>
        </row>
        <row r="181">
          <cell r="A181" t="str">
            <v>901 </v>
          </cell>
          <cell r="C181" t="str">
            <v>ALAMOSA COUNTY </v>
          </cell>
          <cell r="D181" t="str">
            <v>,  </v>
          </cell>
        </row>
        <row r="182">
          <cell r="A182" t="str">
            <v>900 </v>
          </cell>
          <cell r="C182" t="str">
            <v>ALAMOSA DRILLING INC </v>
          </cell>
          <cell r="D182" t="str">
            <v>8150 N. CENTRAL EXPY - STE 750</v>
          </cell>
          <cell r="E182" t="str">
            <v>DRILLER</v>
          </cell>
        </row>
        <row r="183">
          <cell r="D183" t="str">
            <v>DALLAS , TX  </v>
          </cell>
          <cell r="E183" t="str">
            <v>LEVY PAYOR</v>
          </cell>
        </row>
        <row r="184">
          <cell r="E184" t="str">
            <v>OPERATOR</v>
          </cell>
        </row>
        <row r="185">
          <cell r="E185" t="str">
            <v>PRODUCER</v>
          </cell>
        </row>
        <row r="187">
          <cell r="A187" t="str">
            <v>900 </v>
          </cell>
          <cell r="B187" t="str">
            <v>A </v>
          </cell>
          <cell r="C187" t="str">
            <v>ALAMOSA DRILLING INC </v>
          </cell>
          <cell r="D187" t="str">
            <v>8150 N CENTRAL EXPWY STE 635</v>
          </cell>
        </row>
        <row r="188">
          <cell r="D188" t="str">
            <v>DALLAS , TX  </v>
          </cell>
        </row>
        <row r="189">
          <cell r="A189" t="str">
            <v>1050 </v>
          </cell>
          <cell r="C189" t="str">
            <v>ALAMOSA NATIONAL BANK </v>
          </cell>
          <cell r="D189" t="str">
            <v>601 MAIN ST</v>
          </cell>
          <cell r="E189" t="str">
            <v>FINANCIAL ASSURANCE</v>
          </cell>
        </row>
        <row r="190">
          <cell r="D190" t="str">
            <v>ALAMOSA , CO  </v>
          </cell>
        </row>
        <row r="191">
          <cell r="A191" t="str">
            <v>930 </v>
          </cell>
          <cell r="C191" t="str">
            <v>ALAN GABLE OIL DEVELOPMENT </v>
          </cell>
          <cell r="D191" t="str">
            <v>22 CAPITOL ST</v>
          </cell>
        </row>
        <row r="192">
          <cell r="D192" t="str">
            <v>CHARLESTON , WV  </v>
          </cell>
        </row>
        <row r="193">
          <cell r="A193" t="str">
            <v>46220 </v>
          </cell>
          <cell r="C193" t="str">
            <v>ALAN HOWARD KARCHMER LIVING TRUST </v>
          </cell>
          <cell r="D193" t="str">
            <v>8645 LINDEN DR</v>
          </cell>
          <cell r="E193" t="str">
            <v>LEVY PAYOR</v>
          </cell>
        </row>
        <row r="194">
          <cell r="D194" t="str">
            <v>PRAIRIE VILLAGE , KS  </v>
          </cell>
          <cell r="E194" t="str">
            <v>OPERATOR</v>
          </cell>
        </row>
        <row r="195">
          <cell r="E195" t="str">
            <v>PRODUCER</v>
          </cell>
        </row>
        <row r="197">
          <cell r="A197" t="str">
            <v>10493 </v>
          </cell>
          <cell r="C197" t="str">
            <v>ALANCO ENERGY SERVICES INC </v>
          </cell>
          <cell r="D197" t="str">
            <v>7950 E ACOMA DRIVE STE 111</v>
          </cell>
          <cell r="E197" t="str">
            <v>INJECTION WELL OPER</v>
          </cell>
        </row>
        <row r="198">
          <cell r="D198" t="str">
            <v>SCOTTDALE , AZ  </v>
          </cell>
          <cell r="E198" t="str">
            <v>OPERATOR</v>
          </cell>
        </row>
        <row r="199">
          <cell r="E199" t="str">
            <v>PRODUCER</v>
          </cell>
        </row>
        <row r="201">
          <cell r="A201" t="str">
            <v>935 </v>
          </cell>
          <cell r="C201" t="str">
            <v>ALARADO LLC </v>
          </cell>
          <cell r="D201" t="str">
            <v>SUITE 450</v>
          </cell>
        </row>
        <row r="202">
          <cell r="D202" t="str">
            <v>LAKEWOOD , CO  </v>
          </cell>
        </row>
        <row r="203">
          <cell r="A203" t="str">
            <v>200213 </v>
          </cell>
          <cell r="C203" t="str">
            <v>ALASKA ENERGY CORPORATION </v>
          </cell>
          <cell r="D203" t="str">
            <v>BOX 1912</v>
          </cell>
          <cell r="E203" t="str">
            <v>FINANCIAL ASSURANCE</v>
          </cell>
        </row>
        <row r="204">
          <cell r="D204" t="str">
            <v>FAIRBANKS , AK  </v>
          </cell>
        </row>
        <row r="205">
          <cell r="A205" t="str">
            <v>940 </v>
          </cell>
          <cell r="C205" t="str">
            <v>ALASKA OIL &amp; MINERALS CORP </v>
          </cell>
          <cell r="D205" t="str">
            <v>DENVER , CO  </v>
          </cell>
        </row>
        <row r="206">
          <cell r="A206" t="str">
            <v>960 </v>
          </cell>
          <cell r="C206" t="str">
            <v>ALBERTSON RANCH CO </v>
          </cell>
          <cell r="D206" t="str">
            <v>5466 202 RD</v>
          </cell>
          <cell r="E206" t="str">
            <v>DOMESTIC WELL OPER</v>
          </cell>
        </row>
        <row r="207">
          <cell r="D207" t="str">
            <v>DEBEQUE , CO  </v>
          </cell>
        </row>
        <row r="208">
          <cell r="A208" t="str">
            <v>1053 </v>
          </cell>
          <cell r="C208" t="str">
            <v>ALCO OIL AND GAS CORPORATION </v>
          </cell>
          <cell r="D208" t="str">
            <v>2019 MILE HIGH CENTER</v>
          </cell>
        </row>
        <row r="209">
          <cell r="D209" t="str">
            <v>DENVER , CO  </v>
          </cell>
        </row>
        <row r="210">
          <cell r="A210" t="str">
            <v>1040 </v>
          </cell>
          <cell r="C210" t="str">
            <v>ALCOIL EXPLORATION INC </v>
          </cell>
          <cell r="D210" t="str">
            <v>2525 CERRITOS AVE</v>
          </cell>
        </row>
        <row r="211">
          <cell r="D211" t="str">
            <v>SIGNAL HILL , CA  </v>
          </cell>
        </row>
        <row r="212">
          <cell r="A212" t="str">
            <v>1049 </v>
          </cell>
          <cell r="C212" t="str">
            <v>ALDEN STATE BANK </v>
          </cell>
          <cell r="D212" t="str">
            <v>P O BOX 185</v>
          </cell>
        </row>
        <row r="213">
          <cell r="D213" t="str">
            <v>ALDEN , CO  </v>
          </cell>
        </row>
        <row r="214">
          <cell r="A214" t="str">
            <v>1060 </v>
          </cell>
          <cell r="C214" t="str">
            <v>ALEXANDER &amp; AMBROSE OIL CORP </v>
          </cell>
          <cell r="D214" t="str">
            <v>MOVED NO FWD ADD</v>
          </cell>
          <cell r="E214" t="str">
            <v>OPERATOR</v>
          </cell>
        </row>
        <row r="215">
          <cell r="D215" t="str">
            <v>NEW YORK , NY  </v>
          </cell>
        </row>
        <row r="216">
          <cell r="A216" t="str">
            <v>1065 </v>
          </cell>
          <cell r="C216" t="str">
            <v>ALEXANDER ENERGY CORP </v>
          </cell>
          <cell r="D216" t="str">
            <v>1400 ONE ENERGY SQURE</v>
          </cell>
        </row>
        <row r="217">
          <cell r="D217" t="str">
            <v>DALLAS , TX  </v>
          </cell>
        </row>
        <row r="218">
          <cell r="A218" t="str">
            <v>1075 </v>
          </cell>
          <cell r="C218" t="str">
            <v>ALFA RESOURCES </v>
          </cell>
          <cell r="D218" t="str">
            <v>905 10TH AVE</v>
          </cell>
        </row>
        <row r="219">
          <cell r="D219" t="str">
            <v>GREELEY , OH  </v>
          </cell>
        </row>
        <row r="220">
          <cell r="A220" t="str">
            <v>1360 </v>
          </cell>
          <cell r="C220" t="str">
            <v>ALL STAR DRILLING INC </v>
          </cell>
          <cell r="D220" t="str">
            <v>3130 TEMPLETON GAP ROAD</v>
          </cell>
          <cell r="E220" t="str">
            <v>DRILLER</v>
          </cell>
        </row>
        <row r="221">
          <cell r="D221" t="str">
            <v>COLORADO SPGS , CO  </v>
          </cell>
        </row>
        <row r="222">
          <cell r="A222" t="str">
            <v>1365 </v>
          </cell>
          <cell r="C222" t="str">
            <v>ALL STATE OIL CORPORATION </v>
          </cell>
          <cell r="D222" t="str">
            <v>1217 MILE HIGH CENTER</v>
          </cell>
        </row>
        <row r="223">
          <cell r="D223" t="str">
            <v>DENVER , CO  </v>
          </cell>
        </row>
        <row r="224">
          <cell r="A224" t="str">
            <v>200042 </v>
          </cell>
          <cell r="C224" t="str">
            <v>ALL STATES OIL &amp; GAS CO </v>
          </cell>
          <cell r="D224" t="str">
            <v>327 SOUTHERN BLDG</v>
          </cell>
        </row>
        <row r="225">
          <cell r="D225" t="str">
            <v>WASHINGTON , DC  </v>
          </cell>
        </row>
        <row r="226">
          <cell r="A226" t="str">
            <v>1220 </v>
          </cell>
          <cell r="C226" t="str">
            <v>ALLANTE OPERATING COMPANY </v>
          </cell>
          <cell r="D226" t="str">
            <v>SUITE 843</v>
          </cell>
          <cell r="E226" t="str">
            <v>OPERATOR</v>
          </cell>
        </row>
        <row r="227">
          <cell r="D227" t="str">
            <v>DALLAS , TX  </v>
          </cell>
          <cell r="E227" t="str">
            <v>PRODUCER</v>
          </cell>
        </row>
        <row r="229">
          <cell r="A229" t="str">
            <v>1229 </v>
          </cell>
          <cell r="C229" t="str">
            <v>ALLARDYCE* R..L. </v>
          </cell>
          <cell r="D229" t="str">
            <v>DENVER , CO  </v>
          </cell>
        </row>
        <row r="230">
          <cell r="A230" t="str">
            <v>10697 </v>
          </cell>
          <cell r="C230" t="str">
            <v>ALLEGHENY CASUALTY COMPANY </v>
          </cell>
          <cell r="D230" t="str">
            <v>ONE NEWARK CENTER, 20TH FLOOR</v>
          </cell>
          <cell r="E230" t="str">
            <v>FINANCIAL ASSURANCE</v>
          </cell>
        </row>
        <row r="231">
          <cell r="D231" t="str">
            <v>NEWARK , NJ  </v>
          </cell>
        </row>
        <row r="232">
          <cell r="A232" t="str">
            <v>1230 </v>
          </cell>
          <cell r="C232" t="str">
            <v>ALLEN &amp; ASSOCIATES INC* VINCE </v>
          </cell>
          <cell r="D232" t="str">
            <v>410 SEVENTEENTH STREET</v>
          </cell>
          <cell r="E232" t="str">
            <v>INJECTION WELL OPER</v>
          </cell>
        </row>
        <row r="233">
          <cell r="D233" t="str">
            <v>DENVER , CO  </v>
          </cell>
          <cell r="E233" t="str">
            <v>OPERATOR</v>
          </cell>
        </row>
        <row r="235">
          <cell r="A235" t="str">
            <v>1250 </v>
          </cell>
          <cell r="C235" t="str">
            <v>ALLEN &amp; SCHRAMM INC </v>
          </cell>
          <cell r="D235" t="str">
            <v>510 PETROLEUM BLDG</v>
          </cell>
          <cell r="E235" t="str">
            <v>OPERATOR</v>
          </cell>
        </row>
        <row r="236">
          <cell r="D236" t="str">
            <v>DENVER , CO  </v>
          </cell>
        </row>
        <row r="237">
          <cell r="A237" t="str">
            <v>1257 </v>
          </cell>
          <cell r="C237" t="str">
            <v>ALLEN OIL &amp; GAS LLC </v>
          </cell>
          <cell r="D237" t="str">
            <v>301 KNIPP RD</v>
          </cell>
          <cell r="E237" t="str">
            <v>OPERATOR</v>
          </cell>
        </row>
        <row r="238">
          <cell r="D238" t="str">
            <v>HOUSTON , TX  </v>
          </cell>
          <cell r="E238" t="str">
            <v>PIT OPERATOR</v>
          </cell>
        </row>
        <row r="239">
          <cell r="E239" t="str">
            <v>PRODUCER</v>
          </cell>
        </row>
        <row r="241">
          <cell r="A241" t="str">
            <v>1240 </v>
          </cell>
          <cell r="C241" t="str">
            <v>ALLEN* BOB </v>
          </cell>
          <cell r="D241" t="str">
            <v>817 17TH ST</v>
          </cell>
          <cell r="E241" t="str">
            <v>OPERATOR</v>
          </cell>
        </row>
        <row r="242">
          <cell r="D242" t="str">
            <v>DENVER , CO  </v>
          </cell>
        </row>
        <row r="243">
          <cell r="A243" t="str">
            <v>1245 </v>
          </cell>
          <cell r="C243" t="str">
            <v>ALLEN* H C </v>
          </cell>
          <cell r="D243" t="str">
            <v>DENVER , CO  </v>
          </cell>
        </row>
        <row r="244">
          <cell r="A244" t="str">
            <v>1280 </v>
          </cell>
          <cell r="C244" t="str">
            <v>ALLEN* ROBERT </v>
          </cell>
          <cell r="D244" t="str">
            <v>791 S EMPORIA ST</v>
          </cell>
        </row>
        <row r="245">
          <cell r="D245" t="str">
            <v>DENVER , CO  </v>
          </cell>
        </row>
        <row r="246">
          <cell r="A246" t="str">
            <v>100704 </v>
          </cell>
          <cell r="C246" t="str">
            <v>ALLIANCE WESTERN INC </v>
          </cell>
          <cell r="D246" t="str">
            <v>555 17TH ST</v>
          </cell>
        </row>
        <row r="247">
          <cell r="D247" t="str">
            <v>DENVER , CO  </v>
          </cell>
        </row>
        <row r="248">
          <cell r="A248" t="str">
            <v>100915 </v>
          </cell>
          <cell r="C248" t="str">
            <v>ALLIANT INSURANCE SERVICES </v>
          </cell>
          <cell r="D248" t="str">
            <v>5847 SAN FELIPE STE 2750</v>
          </cell>
          <cell r="E248" t="str">
            <v>INSURANCE AGENT</v>
          </cell>
        </row>
        <row r="249">
          <cell r="D249" t="str">
            <v>HOUSTON , TX  </v>
          </cell>
        </row>
        <row r="250">
          <cell r="A250" t="str">
            <v>1285 </v>
          </cell>
          <cell r="C250" t="str">
            <v>ALLIED FIDELITY INSURANCE CO </v>
          </cell>
          <cell r="D250" t="str">
            <v>P O BOX 7001</v>
          </cell>
          <cell r="E250" t="str">
            <v>FINANCIAL ASSURANCE</v>
          </cell>
        </row>
        <row r="251">
          <cell r="D251" t="str">
            <v>INDIANAPOLIS , IN  </v>
          </cell>
        </row>
        <row r="252">
          <cell r="A252" t="str">
            <v>10693 </v>
          </cell>
          <cell r="C252" t="str">
            <v>ALLIED WASTE SYSTEM OF COLORADO LLC </v>
          </cell>
          <cell r="D252" t="str">
            <v>8480 TOWER RD</v>
          </cell>
          <cell r="E252" t="str">
            <v>OPERATOR</v>
          </cell>
        </row>
        <row r="253">
          <cell r="D253" t="str">
            <v>COMMERCE CITY , CO  </v>
          </cell>
        </row>
        <row r="254">
          <cell r="A254" t="str">
            <v>1345 </v>
          </cell>
          <cell r="C254" t="str">
            <v>ALLISON BROS DRILLING CO INC </v>
          </cell>
          <cell r="D254" t="str">
            <v>425 SOUTH CHERRY ST #800</v>
          </cell>
          <cell r="E254" t="str">
            <v>DRILLER</v>
          </cell>
        </row>
        <row r="255">
          <cell r="D255" t="str">
            <v>DENVER , CO  </v>
          </cell>
        </row>
        <row r="256">
          <cell r="A256" t="str">
            <v>1350 </v>
          </cell>
          <cell r="C256" t="str">
            <v>ALLISON DRILLING COMPANY INC </v>
          </cell>
          <cell r="D256" t="str">
            <v>425 SOUTH CHERRY ST #800</v>
          </cell>
          <cell r="E256" t="str">
            <v>DRILLER</v>
          </cell>
        </row>
        <row r="257">
          <cell r="D257" t="str">
            <v>DENVER , CO  </v>
          </cell>
          <cell r="E257" t="str">
            <v>OPERATOR</v>
          </cell>
        </row>
        <row r="258">
          <cell r="E258" t="str">
            <v>PRODUCER</v>
          </cell>
        </row>
        <row r="260">
          <cell r="A260" t="str">
            <v>1300 </v>
          </cell>
          <cell r="C260" t="str">
            <v>ALLISON ESTATE* B F </v>
          </cell>
          <cell r="D260" t="str">
            <v>1275 SHERMAN ST</v>
          </cell>
          <cell r="E260" t="str">
            <v>OPERATOR</v>
          </cell>
        </row>
        <row r="261">
          <cell r="D261" t="str">
            <v>DENVER , CO  </v>
          </cell>
        </row>
        <row r="262">
          <cell r="A262" t="str">
            <v>1355 </v>
          </cell>
          <cell r="C262" t="str">
            <v>ALLISON* WAYNE N </v>
          </cell>
          <cell r="D262" t="str">
            <v>423 E GUNNISON</v>
          </cell>
          <cell r="E262" t="str">
            <v>DRILLER</v>
          </cell>
        </row>
        <row r="263">
          <cell r="D263" t="str">
            <v>GUNNISON , CO  </v>
          </cell>
          <cell r="E263" t="str">
            <v>OPERATOR</v>
          </cell>
        </row>
        <row r="264">
          <cell r="E264" t="str">
            <v>PRODUCER</v>
          </cell>
        </row>
        <row r="266">
          <cell r="A266" t="str">
            <v>1358 </v>
          </cell>
          <cell r="C266" t="str">
            <v>ALLISON-ZION SUPPLY CO </v>
          </cell>
          <cell r="D266" t="str">
            <v>DENVER , CO  </v>
          </cell>
        </row>
        <row r="267">
          <cell r="A267" t="str">
            <v>200154 </v>
          </cell>
          <cell r="C267" t="str">
            <v>ALLSTATE PERMIT SERVICES </v>
          </cell>
          <cell r="D267" t="str">
            <v>5646 MILTON STREET</v>
          </cell>
        </row>
        <row r="268">
          <cell r="D268" t="str">
            <v>DALLAS , TX  </v>
          </cell>
        </row>
        <row r="269">
          <cell r="C269" t="str">
            <v>ALMA TOWN </v>
          </cell>
          <cell r="D269" t="str">
            <v>,  </v>
          </cell>
        </row>
        <row r="270">
          <cell r="A270" t="str">
            <v>1370 </v>
          </cell>
          <cell r="C270" t="str">
            <v>ALPAR ENERGY LP </v>
          </cell>
          <cell r="D270" t="str">
            <v>P O BOX 1046</v>
          </cell>
          <cell r="E270" t="str">
            <v>OPERATOR</v>
          </cell>
        </row>
        <row r="271">
          <cell r="D271" t="str">
            <v>PERRYTON , TX  </v>
          </cell>
        </row>
        <row r="272">
          <cell r="A272" t="str">
            <v>1372 </v>
          </cell>
          <cell r="C272" t="str">
            <v>ALPHA-OMEGA EXPLORATION CO </v>
          </cell>
          <cell r="D272" t="str">
            <v>402 PATTERSON BLDG</v>
          </cell>
        </row>
        <row r="273">
          <cell r="D273" t="str">
            <v>DENVER , CO  </v>
          </cell>
        </row>
        <row r="274">
          <cell r="A274" t="str">
            <v>100184 </v>
          </cell>
          <cell r="C274" t="str">
            <v>ALPINE BANK </v>
          </cell>
          <cell r="D274" t="str">
            <v>2200 GRAND AVE</v>
          </cell>
          <cell r="E274" t="str">
            <v>FINANCIAL ASSURANCE</v>
          </cell>
        </row>
        <row r="275">
          <cell r="D275" t="str">
            <v>GLENWOOD SPRINGS , CO  </v>
          </cell>
        </row>
        <row r="276">
          <cell r="A276" t="str">
            <v>1378 </v>
          </cell>
          <cell r="C276" t="str">
            <v>ALPINE LAND CORP OF ARIZONA </v>
          </cell>
          <cell r="D276" t="str">
            <v>DENVER , CO  </v>
          </cell>
        </row>
        <row r="277">
          <cell r="A277" t="str">
            <v>1380 </v>
          </cell>
          <cell r="C277" t="str">
            <v>ALPINE OIL &amp; GAS CORP </v>
          </cell>
          <cell r="D277" t="str">
            <v>P O BOX 2567</v>
          </cell>
          <cell r="E277" t="str">
            <v>OPERATOR</v>
          </cell>
        </row>
        <row r="278">
          <cell r="D278" t="str">
            <v>DURANGO , CO  </v>
          </cell>
        </row>
        <row r="279">
          <cell r="A279" t="str">
            <v>1425 </v>
          </cell>
          <cell r="C279" t="str">
            <v>ALTA ENERGY CORP </v>
          </cell>
          <cell r="D279" t="str">
            <v>20 N BROADWAY AVE STE 1500</v>
          </cell>
          <cell r="E279" t="str">
            <v>LEVY PAYOR</v>
          </cell>
        </row>
        <row r="280">
          <cell r="D280" t="str">
            <v>OKLAHOMA CITY , OK  </v>
          </cell>
          <cell r="E280" t="str">
            <v>OPERATOR</v>
          </cell>
        </row>
        <row r="281">
          <cell r="E281" t="str">
            <v>PRODUCER</v>
          </cell>
        </row>
        <row r="283">
          <cell r="A283" t="str">
            <v>10630 </v>
          </cell>
          <cell r="C283" t="str">
            <v>ALTA MESA SERVICES LP </v>
          </cell>
          <cell r="D283" t="str">
            <v>15021 KATY FREEWAY SUITE 400</v>
          </cell>
          <cell r="E283" t="str">
            <v>OPERATOR</v>
          </cell>
        </row>
        <row r="284">
          <cell r="D284" t="str">
            <v>HOUSTON , TX  </v>
          </cell>
          <cell r="E284" t="str">
            <v>PRODUCER</v>
          </cell>
        </row>
        <row r="286">
          <cell r="A286" t="str">
            <v>1450 </v>
          </cell>
          <cell r="C286" t="str">
            <v>ALTEX OIL CORP </v>
          </cell>
          <cell r="D286" t="str">
            <v>P O BOX 1057</v>
          </cell>
        </row>
        <row r="287">
          <cell r="D287" t="str">
            <v>BRECKENRIDGE , CO  </v>
          </cell>
        </row>
        <row r="288">
          <cell r="A288" t="str">
            <v>1451 </v>
          </cell>
          <cell r="C288" t="str">
            <v>ALTEX OIL CORPORATION </v>
          </cell>
          <cell r="D288" t="str">
            <v>1660 WYNKOOP</v>
          </cell>
        </row>
        <row r="289">
          <cell r="D289" t="str">
            <v>DENVER , CO  </v>
          </cell>
        </row>
        <row r="290">
          <cell r="A290" t="str">
            <v>1490 </v>
          </cell>
          <cell r="C290" t="str">
            <v>ALUMNI OIL CO </v>
          </cell>
          <cell r="D290" t="str">
            <v>P O BOX 5660</v>
          </cell>
          <cell r="E290" t="str">
            <v>OPERATOR</v>
          </cell>
        </row>
        <row r="291">
          <cell r="D291" t="str">
            <v>DENVER , CO  </v>
          </cell>
        </row>
        <row r="292">
          <cell r="A292" t="str">
            <v>1495 </v>
          </cell>
          <cell r="C292" t="str">
            <v>AM GAS MARKETING CORP. </v>
          </cell>
          <cell r="D292" t="str">
            <v>P.O. BOX 7941</v>
          </cell>
          <cell r="E292" t="str">
            <v>GATHERER</v>
          </cell>
        </row>
        <row r="293">
          <cell r="D293" t="str">
            <v>ASPEN , CO  </v>
          </cell>
        </row>
        <row r="294">
          <cell r="A294" t="str">
            <v>1498 </v>
          </cell>
          <cell r="C294" t="str">
            <v>AMALGAMATED PETROLEUM CO. </v>
          </cell>
          <cell r="D294" t="str">
            <v>DENVER , CO  </v>
          </cell>
        </row>
        <row r="295">
          <cell r="A295" t="str">
            <v>60001 </v>
          </cell>
          <cell r="C295" t="str">
            <v>AMARALA PETROLEUM INC </v>
          </cell>
          <cell r="D295" t="str">
            <v>BOX 309</v>
          </cell>
        </row>
        <row r="296">
          <cell r="D296" t="str">
            <v>AMARILLO , TX  </v>
          </cell>
        </row>
        <row r="297">
          <cell r="A297" t="str">
            <v>100378 </v>
          </cell>
          <cell r="C297" t="str">
            <v>AMAREX INC </v>
          </cell>
          <cell r="D297" t="str">
            <v>P O BOX 1678</v>
          </cell>
        </row>
        <row r="298">
          <cell r="D298" t="str">
            <v>OKLAHOMA CITY , OK  </v>
          </cell>
        </row>
        <row r="299">
          <cell r="A299" t="str">
            <v>1517 </v>
          </cell>
          <cell r="C299" t="str">
            <v>AMARILLO NATIONAL BANK </v>
          </cell>
          <cell r="D299" t="str">
            <v>PLAZA ONE</v>
          </cell>
          <cell r="E299" t="str">
            <v>FINANCIAL ASSURANCE</v>
          </cell>
        </row>
        <row r="300">
          <cell r="D300" t="str">
            <v>AMARILLO , TX  </v>
          </cell>
        </row>
        <row r="301">
          <cell r="A301" t="str">
            <v>1500 </v>
          </cell>
          <cell r="C301" t="str">
            <v>AMARILLO NATURAL GAS CO </v>
          </cell>
          <cell r="D301" t="str">
            <v>6214 1/2 BELPREE</v>
          </cell>
          <cell r="E301" t="str">
            <v>OPERATOR</v>
          </cell>
        </row>
        <row r="302">
          <cell r="D302" t="str">
            <v>AMARILLO , TX  </v>
          </cell>
        </row>
        <row r="303">
          <cell r="A303" t="str">
            <v>100711 </v>
          </cell>
          <cell r="C303" t="str">
            <v>AMARILLO OIL COMPANY </v>
          </cell>
          <cell r="D303" t="str">
            <v>P O BOX 151</v>
          </cell>
        </row>
        <row r="304">
          <cell r="D304" t="str">
            <v>AMARILLO , TX  </v>
          </cell>
        </row>
        <row r="305">
          <cell r="A305" t="str">
            <v>1595 </v>
          </cell>
          <cell r="C305" t="str">
            <v>AMAX OIL &amp; GAS INC </v>
          </cell>
          <cell r="D305" t="str">
            <v>ATTN: MS 2600</v>
          </cell>
        </row>
        <row r="306">
          <cell r="D306" t="str">
            <v>FORT WORTH , TX  </v>
          </cell>
        </row>
        <row r="307">
          <cell r="A307" t="str">
            <v>1600 </v>
          </cell>
          <cell r="C307" t="str">
            <v>AMAX PETROLEUM CORP </v>
          </cell>
          <cell r="D307" t="str">
            <v>1300 W BELT</v>
          </cell>
          <cell r="E307" t="str">
            <v>OPERATOR</v>
          </cell>
        </row>
        <row r="308">
          <cell r="D308" t="str">
            <v>HOUSTON , TX  </v>
          </cell>
        </row>
        <row r="309">
          <cell r="A309" t="str">
            <v>1640 </v>
          </cell>
          <cell r="C309" t="str">
            <v>AMBASSADOR OIL CORP </v>
          </cell>
          <cell r="D309" t="str">
            <v>DENVER , CO  </v>
          </cell>
        </row>
        <row r="310">
          <cell r="A310" t="str">
            <v>1650 </v>
          </cell>
          <cell r="C310" t="str">
            <v>AMBRA OIL &amp; GAS CO </v>
          </cell>
          <cell r="D310" t="str">
            <v>209 W 21ST ST</v>
          </cell>
          <cell r="E310" t="str">
            <v>LEVY PAYOR</v>
          </cell>
        </row>
        <row r="311">
          <cell r="D311" t="str">
            <v>LORAIN , OH  </v>
          </cell>
          <cell r="E311" t="str">
            <v>OPERATOR</v>
          </cell>
        </row>
        <row r="313">
          <cell r="C313" t="str">
            <v>AMERADA HESS CORP </v>
          </cell>
          <cell r="D313" t="str">
            <v>SUITE 1867 500 DALLAS ST</v>
          </cell>
        </row>
        <row r="314">
          <cell r="D314" t="str">
            <v>HOUSTON , TX  </v>
          </cell>
        </row>
        <row r="315">
          <cell r="A315" t="str">
            <v>1700 </v>
          </cell>
          <cell r="C315" t="str">
            <v>AMERADA HESS CORP </v>
          </cell>
          <cell r="D315" t="str">
            <v>501 MCKINNEY STREET</v>
          </cell>
          <cell r="E315" t="str">
            <v>OPERATOR</v>
          </cell>
        </row>
        <row r="316">
          <cell r="D316" t="str">
            <v>HOUSTON , TX  </v>
          </cell>
          <cell r="E316" t="str">
            <v>PRODUCER</v>
          </cell>
        </row>
        <row r="318">
          <cell r="A318" t="str">
            <v>1702 </v>
          </cell>
          <cell r="C318" t="str">
            <v>AMERADA HESS CORP </v>
          </cell>
          <cell r="D318" t="str">
            <v>500 DALLAS ST STE 200</v>
          </cell>
          <cell r="E318" t="str">
            <v>LEVY PAYOR</v>
          </cell>
        </row>
        <row r="319">
          <cell r="D319" t="str">
            <v>HOUSTON , TX  </v>
          </cell>
          <cell r="E319" t="str">
            <v>PIT OPERATOR</v>
          </cell>
        </row>
        <row r="321">
          <cell r="A321" t="str">
            <v>1808 </v>
          </cell>
          <cell r="C321" t="str">
            <v>AMERADA PETROLEUM CORPORATION </v>
          </cell>
          <cell r="D321" t="str">
            <v>DENVER , CO  </v>
          </cell>
        </row>
        <row r="322">
          <cell r="A322" t="str">
            <v>1802 </v>
          </cell>
          <cell r="C322" t="str">
            <v>AMERICAN ATLAS RESOURCE CORP </v>
          </cell>
          <cell r="D322" t="str">
            <v>240 W JESSUP ST</v>
          </cell>
        </row>
        <row r="323">
          <cell r="D323" t="str">
            <v>BRIGHTON , CO  </v>
          </cell>
        </row>
        <row r="324">
          <cell r="A324" t="str">
            <v>1950 </v>
          </cell>
          <cell r="C324" t="str">
            <v>AMERICAN BANK </v>
          </cell>
          <cell r="D324" t="str">
            <v>300 E 29TH ST</v>
          </cell>
          <cell r="E324" t="str">
            <v>FINANCIAL ASSURANCE</v>
          </cell>
        </row>
        <row r="325">
          <cell r="D325" t="str">
            <v>LOVELAND , CO  </v>
          </cell>
        </row>
        <row r="326">
          <cell r="A326" t="str">
            <v>1809 </v>
          </cell>
          <cell r="C326" t="str">
            <v>AMERICAN CASUALTY COMPANY OF READING PENNSYLVANIA </v>
          </cell>
          <cell r="D326" t="str">
            <v>CNA PLAZA 13TH FLR SOUTH</v>
          </cell>
          <cell r="E326" t="str">
            <v>FINANCIAL ASSURANCE</v>
          </cell>
        </row>
        <row r="327">
          <cell r="D327" t="str">
            <v>CHICAGO , IL  </v>
          </cell>
        </row>
        <row r="328">
          <cell r="A328" t="str">
            <v>1810 </v>
          </cell>
          <cell r="C328" t="str">
            <v>AMERICAN COMETRA INC </v>
          </cell>
          <cell r="D328" t="str">
            <v>500 THROCKMORTON ST</v>
          </cell>
          <cell r="E328" t="str">
            <v>LEVY PAYOR</v>
          </cell>
        </row>
        <row r="329">
          <cell r="D329" t="str">
            <v>FORT WORTH , TX  </v>
          </cell>
          <cell r="E329" t="str">
            <v>OPERATOR</v>
          </cell>
        </row>
        <row r="330">
          <cell r="E330" t="str">
            <v>PRODUCER</v>
          </cell>
        </row>
        <row r="332">
          <cell r="A332" t="str">
            <v>100823 </v>
          </cell>
          <cell r="C332" t="str">
            <v>AMERICAN CONTRACTORS INDEMNITY COMPANY </v>
          </cell>
          <cell r="D332" t="str">
            <v>801 S FIGUEORA STREET #700</v>
          </cell>
          <cell r="E332" t="str">
            <v>FINANCIAL ASSURANCE</v>
          </cell>
        </row>
        <row r="333">
          <cell r="D333" t="str">
            <v>LOS ANGELES , CA  </v>
          </cell>
        </row>
        <row r="334">
          <cell r="A334" t="str">
            <v>200193 </v>
          </cell>
          <cell r="C334" t="str">
            <v>AMERICAN CONTRACTORS INDEMNITY COMPANY/HCC SURETY </v>
          </cell>
          <cell r="D334" t="str">
            <v>801 S FIGUEROA STREET #700</v>
          </cell>
        </row>
        <row r="335">
          <cell r="D335" t="str">
            <v>LOS ANGELES , CA  </v>
          </cell>
        </row>
        <row r="336">
          <cell r="A336" t="str">
            <v>200193 </v>
          </cell>
          <cell r="B336" t="str">
            <v>A </v>
          </cell>
          <cell r="C336" t="str">
            <v>AMERICAN CONTRACTORS INDEMNITY COMPANY/HCC SURETY </v>
          </cell>
          <cell r="D336" t="str">
            <v>333 W HAMPDEN AVENUE #815</v>
          </cell>
        </row>
        <row r="337">
          <cell r="D337" t="str">
            <v>ENGLEWOOD , CO  </v>
          </cell>
        </row>
        <row r="338">
          <cell r="A338" t="str">
            <v>1811 </v>
          </cell>
          <cell r="C338" t="str">
            <v>AMERICAN EMPLOYERS INSURANCE CO </v>
          </cell>
          <cell r="D338" t="str">
            <v>ONE BEACON LANE</v>
          </cell>
          <cell r="E338" t="str">
            <v>FINANCIAL ASSURANCE</v>
          </cell>
        </row>
        <row r="339">
          <cell r="D339" t="str">
            <v>CANTON , MA  </v>
          </cell>
        </row>
        <row r="340">
          <cell r="A340" t="str">
            <v>1843 </v>
          </cell>
          <cell r="C340" t="str">
            <v>AMERICAN EMPLOYERS INSURANCE CO </v>
          </cell>
          <cell r="D340" t="str">
            <v>P O BOX 3615</v>
          </cell>
          <cell r="E340" t="str">
            <v>FINANCIAL ASSURANCE</v>
          </cell>
        </row>
        <row r="341">
          <cell r="D341" t="str">
            <v>SAN FRANCISCO , CA  </v>
          </cell>
        </row>
        <row r="342">
          <cell r="A342" t="str">
            <v>1812 </v>
          </cell>
          <cell r="C342" t="str">
            <v>AMERICAN EXPLORATION CO </v>
          </cell>
          <cell r="D342" t="str">
            <v>1331 LAMAR</v>
          </cell>
        </row>
        <row r="343">
          <cell r="D343" t="str">
            <v>HOUSTON , TX  </v>
          </cell>
        </row>
        <row r="344">
          <cell r="A344" t="str">
            <v>1813 </v>
          </cell>
          <cell r="C344" t="str">
            <v>AMERICAN EXPLORATION GAS SYS </v>
          </cell>
          <cell r="D344" t="str">
            <v>2100 NCNB CENTER</v>
          </cell>
        </row>
        <row r="345">
          <cell r="D345" t="str">
            <v>HOUSTON , TX  </v>
          </cell>
        </row>
        <row r="346">
          <cell r="A346" t="str">
            <v>1814 </v>
          </cell>
          <cell r="C346" t="str">
            <v>AMERICAN HOME ASSURANCE CO </v>
          </cell>
          <cell r="D346" t="str">
            <v>70 PINE ST</v>
          </cell>
        </row>
        <row r="347">
          <cell r="D347" t="str">
            <v>NEW YORK , NY  </v>
          </cell>
        </row>
        <row r="348">
          <cell r="A348" t="str">
            <v>1815 </v>
          </cell>
          <cell r="C348" t="str">
            <v>AMERICAN HUNTER EXPLORATION LTD </v>
          </cell>
          <cell r="D348" t="str">
            <v>435-4TH AVE S W STE 700</v>
          </cell>
        </row>
        <row r="349">
          <cell r="D349" t="str">
            <v>CALGARY , AB  </v>
          </cell>
        </row>
        <row r="350">
          <cell r="A350" t="str">
            <v>1816 </v>
          </cell>
          <cell r="C350" t="str">
            <v>AMERICAN INSURANCE CO* THE </v>
          </cell>
          <cell r="D350" t="str">
            <v>P O BOX 193136</v>
          </cell>
          <cell r="E350" t="str">
            <v>FINANCIAL ASSURANCE</v>
          </cell>
        </row>
        <row r="351">
          <cell r="D351" t="str">
            <v>SAN FRANCISCO , CA  </v>
          </cell>
        </row>
        <row r="352">
          <cell r="A352" t="str">
            <v>1817 </v>
          </cell>
          <cell r="C352" t="str">
            <v>AMERICAN INSURANCE CO* THE </v>
          </cell>
          <cell r="D352" t="str">
            <v>777 SAN MARIN DR</v>
          </cell>
          <cell r="E352" t="str">
            <v>FINANCIAL ASSURANCE</v>
          </cell>
        </row>
        <row r="353">
          <cell r="D353" t="str">
            <v>NOVATO , CA  </v>
          </cell>
        </row>
        <row r="354">
          <cell r="A354" t="str">
            <v>1818 </v>
          </cell>
          <cell r="C354" t="str">
            <v>AMERICAN INTERNATIONAL CO </v>
          </cell>
          <cell r="D354" t="str">
            <v>2200 NORTH LOOP WEST</v>
          </cell>
          <cell r="E354" t="str">
            <v>FINANCIAL ASSURANCE</v>
          </cell>
        </row>
        <row r="355">
          <cell r="D355" t="str">
            <v>HOUSTON , TX  </v>
          </cell>
        </row>
        <row r="356">
          <cell r="A356" t="str">
            <v>1820 </v>
          </cell>
          <cell r="C356" t="str">
            <v>AMERICAN INTERNATIONAL ENERGY CORP </v>
          </cell>
          <cell r="D356" t="str">
            <v>2909 HILLCROFT STE 550</v>
          </cell>
          <cell r="E356" t="str">
            <v>INJECTION WELL OPER</v>
          </cell>
        </row>
        <row r="357">
          <cell r="D357" t="str">
            <v>HOUSTON , TX  </v>
          </cell>
          <cell r="E357" t="str">
            <v>OPERATOR</v>
          </cell>
        </row>
        <row r="358">
          <cell r="E358" t="str">
            <v>PRODUCER</v>
          </cell>
        </row>
        <row r="360">
          <cell r="A360" t="str">
            <v>1821 </v>
          </cell>
          <cell r="C360" t="str">
            <v>AMERICAN MANUFACTURERS MUTUAL </v>
          </cell>
          <cell r="D360" t="str">
            <v>ONE KEMPER DR</v>
          </cell>
          <cell r="E360" t="str">
            <v>FINANCIAL ASSURANCE</v>
          </cell>
        </row>
        <row r="361">
          <cell r="D361" t="str">
            <v>LONG GROVE , IL  </v>
          </cell>
        </row>
        <row r="362">
          <cell r="A362" t="str">
            <v>1822 </v>
          </cell>
          <cell r="C362" t="str">
            <v>AMERICAN MATRIX RESERVES INC </v>
          </cell>
          <cell r="D362" t="str">
            <v>P O BOX 237</v>
          </cell>
        </row>
        <row r="363">
          <cell r="D363" t="str">
            <v>LARAMIE , WY  </v>
          </cell>
        </row>
        <row r="364">
          <cell r="A364" t="str">
            <v>1853 </v>
          </cell>
          <cell r="C364" t="str">
            <v>AMERICAN MERCURY INSURANCE CO </v>
          </cell>
          <cell r="D364" t="str">
            <v>P O BOX 26967</v>
          </cell>
          <cell r="E364" t="str">
            <v>FINANCIAL ASSURANCE</v>
          </cell>
        </row>
        <row r="365">
          <cell r="D365" t="str">
            <v>OKLAHOMA CITY , OK  </v>
          </cell>
          <cell r="E365" t="str">
            <v>OPERATOR</v>
          </cell>
        </row>
        <row r="367">
          <cell r="A367" t="str">
            <v>1823 </v>
          </cell>
          <cell r="C367" t="str">
            <v>AMERICAN METAL CLIMAX </v>
          </cell>
          <cell r="D367" t="str">
            <v>DENVER , CO  </v>
          </cell>
        </row>
        <row r="368">
          <cell r="A368" t="str">
            <v>1919 </v>
          </cell>
          <cell r="C368" t="str">
            <v>AMERICAN MUTUAL OIL COMPANY </v>
          </cell>
          <cell r="D368" t="str">
            <v>1640 COURT PL</v>
          </cell>
        </row>
        <row r="369">
          <cell r="D369" t="str">
            <v>DENVER , CO  </v>
          </cell>
        </row>
        <row r="370">
          <cell r="A370" t="str">
            <v>1825 </v>
          </cell>
          <cell r="C370" t="str">
            <v>AMERICAN NATIONAL PETROLEUM CO </v>
          </cell>
          <cell r="D370" t="str">
            <v>P O BOX 27725</v>
          </cell>
          <cell r="E370" t="str">
            <v>LEVY PAYOR</v>
          </cell>
        </row>
        <row r="371">
          <cell r="D371" t="str">
            <v>HOUSTON , TX  </v>
          </cell>
          <cell r="E371" t="str">
            <v>OPERATOR</v>
          </cell>
        </row>
        <row r="372">
          <cell r="E372" t="str">
            <v>PRODUCER</v>
          </cell>
        </row>
        <row r="374">
          <cell r="A374" t="str">
            <v>1827 </v>
          </cell>
          <cell r="C374" t="str">
            <v>AMERICAN PENN ENERGY </v>
          </cell>
          <cell r="D374" t="str">
            <v>250 - 6TH AVE SW STE 550</v>
          </cell>
          <cell r="E374" t="str">
            <v>INJECTION WELL OPER</v>
          </cell>
        </row>
        <row r="375">
          <cell r="D375" t="str">
            <v>CALGARY , AB  </v>
          </cell>
          <cell r="E375" t="str">
            <v>LEVY PAYOR</v>
          </cell>
        </row>
        <row r="376">
          <cell r="E376" t="str">
            <v>OPERATOR</v>
          </cell>
        </row>
        <row r="377">
          <cell r="E377" t="str">
            <v>PRODUCER</v>
          </cell>
        </row>
        <row r="379">
          <cell r="A379" t="str">
            <v>1827 </v>
          </cell>
          <cell r="B379" t="str">
            <v>A </v>
          </cell>
          <cell r="C379" t="str">
            <v>AMERICAN PENN ENERGY </v>
          </cell>
          <cell r="D379" t="str">
            <v>P O BOX 297</v>
          </cell>
        </row>
        <row r="380">
          <cell r="D380" t="str">
            <v>FT MORGAN , CO  </v>
          </cell>
        </row>
        <row r="381">
          <cell r="A381" t="str">
            <v>1826 </v>
          </cell>
          <cell r="C381" t="str">
            <v>AMERICAN PETROFINA CO OF TEXAS </v>
          </cell>
          <cell r="D381" t="str">
            <v>DENVER , CO  </v>
          </cell>
        </row>
        <row r="382">
          <cell r="A382" t="str">
            <v>1830 </v>
          </cell>
          <cell r="C382" t="str">
            <v>AMERICAN PETROLEUM ENERGY CO </v>
          </cell>
          <cell r="D382" t="str">
            <v>5944 LUTHER LANE #900</v>
          </cell>
          <cell r="E382" t="str">
            <v>INJECTION WELL OPER</v>
          </cell>
        </row>
        <row r="383">
          <cell r="D383" t="str">
            <v>DALLAS , TX  </v>
          </cell>
          <cell r="E383" t="str">
            <v>LEVY PAYOR</v>
          </cell>
        </row>
        <row r="384">
          <cell r="E384" t="str">
            <v>OPERATOR</v>
          </cell>
        </row>
        <row r="385">
          <cell r="E385" t="str">
            <v>PRODUCER</v>
          </cell>
        </row>
        <row r="387">
          <cell r="A387" t="str">
            <v>10004 </v>
          </cell>
          <cell r="C387" t="str">
            <v>AMERICAN PETROLEUM INSTITUTE </v>
          </cell>
          <cell r="D387" t="str">
            <v>1220 L STREET NW</v>
          </cell>
        </row>
        <row r="388">
          <cell r="D388" t="str">
            <v>WASHINGTON , DC  </v>
          </cell>
        </row>
        <row r="389">
          <cell r="A389" t="str">
            <v>1900 </v>
          </cell>
          <cell r="C389" t="str">
            <v>AMERICAN PIONEER EXPL LLC </v>
          </cell>
          <cell r="D389" t="str">
            <v>1019 8TH ST #306</v>
          </cell>
          <cell r="E389" t="str">
            <v>OPERATOR</v>
          </cell>
        </row>
        <row r="390">
          <cell r="D390" t="str">
            <v>GOLDEN , CO  </v>
          </cell>
        </row>
        <row r="391">
          <cell r="A391" t="str">
            <v>100717 </v>
          </cell>
          <cell r="C391" t="str">
            <v>AMERICAN PUBLIC ENERGY COMPANY </v>
          </cell>
          <cell r="D391" t="str">
            <v>744 CAMPBELL CENTRE</v>
          </cell>
        </row>
        <row r="392">
          <cell r="D392" t="str">
            <v>DALLAS , TX  </v>
          </cell>
        </row>
        <row r="393">
          <cell r="A393" t="str">
            <v>2225 </v>
          </cell>
          <cell r="C393" t="str">
            <v>AMERICAN QUASAR PETROLEUM CO. </v>
          </cell>
          <cell r="D393" t="str">
            <v>204 SUPERIOR BLDG</v>
          </cell>
          <cell r="E393" t="str">
            <v>OPERATOR</v>
          </cell>
        </row>
        <row r="394">
          <cell r="D394" t="str">
            <v>CASPER , WY  </v>
          </cell>
          <cell r="E394" t="str">
            <v>PRODUCER</v>
          </cell>
        </row>
        <row r="396">
          <cell r="A396" t="str">
            <v>2250 </v>
          </cell>
          <cell r="C396" t="str">
            <v>AMERICAN RESOURCES MGMT CORP </v>
          </cell>
          <cell r="D396" t="str">
            <v>P O BOX 3525</v>
          </cell>
          <cell r="E396" t="str">
            <v>OPERATOR</v>
          </cell>
        </row>
        <row r="397">
          <cell r="D397" t="str">
            <v>GRAND JUNCTION , CO  </v>
          </cell>
          <cell r="E397" t="str">
            <v>PRODUCER</v>
          </cell>
        </row>
        <row r="399">
          <cell r="A399" t="str">
            <v>200121 </v>
          </cell>
          <cell r="C399" t="str">
            <v>AMERICAN SAFETY CASUALTY INSURANCE COMPANY </v>
          </cell>
          <cell r="D399" t="str">
            <v>909 S. MERIDIAN AVE., SUITE 700</v>
          </cell>
        </row>
        <row r="400">
          <cell r="D400" t="str">
            <v>OKLAHOMA CITY , OK  </v>
          </cell>
        </row>
        <row r="401">
          <cell r="A401" t="str">
            <v>200126 </v>
          </cell>
          <cell r="C401" t="str">
            <v>AMERICAN SAFETY CASUALTY INSURANCE COMPANY </v>
          </cell>
          <cell r="D401" t="str">
            <v>100 GALLERIA PARKWAY SE - STE #700</v>
          </cell>
        </row>
        <row r="402">
          <cell r="D402" t="str">
            <v>ATLANTA , GA  </v>
          </cell>
        </row>
        <row r="403">
          <cell r="A403" t="str">
            <v>2255 </v>
          </cell>
          <cell r="C403" t="str">
            <v>AMERICAN STAR ENERGY &amp; MINERAL </v>
          </cell>
          <cell r="D403" t="str">
            <v>1616 SOUTH KENTUCKY</v>
          </cell>
          <cell r="E403" t="str">
            <v>OPERATOR</v>
          </cell>
        </row>
        <row r="404">
          <cell r="D404" t="str">
            <v>AMARILLO , TX  </v>
          </cell>
        </row>
        <row r="405">
          <cell r="A405" t="str">
            <v>2258 </v>
          </cell>
          <cell r="C405" t="str">
            <v>AMERICAN STATE BANK &amp; TRUST </v>
          </cell>
          <cell r="D405" t="str">
            <v>P O BOX 1446</v>
          </cell>
          <cell r="E405" t="str">
            <v>FINANCIAL ASSURANCE</v>
          </cell>
        </row>
        <row r="406">
          <cell r="D406" t="str">
            <v>WILLISTON , ND  </v>
          </cell>
        </row>
        <row r="407">
          <cell r="A407" t="str">
            <v>2261 </v>
          </cell>
          <cell r="C407" t="str">
            <v>AMERICAN STATES INSURANCE CO </v>
          </cell>
          <cell r="D407" t="str">
            <v>500 N MERIDIAN ST</v>
          </cell>
          <cell r="E407" t="str">
            <v>FINANCIAL ASSURANCE</v>
          </cell>
        </row>
        <row r="408">
          <cell r="D408" t="str">
            <v>INDIANAPOLIS , IN  </v>
          </cell>
        </row>
        <row r="409">
          <cell r="A409" t="str">
            <v>2265 </v>
          </cell>
          <cell r="C409" t="str">
            <v>AMERICAN WARRIOR, INC. </v>
          </cell>
          <cell r="D409" t="str">
            <v>2814 W JONES AVE</v>
          </cell>
          <cell r="E409" t="str">
            <v>LEVY PAYOR</v>
          </cell>
        </row>
        <row r="410">
          <cell r="D410" t="str">
            <v>GARDEN CITY , KS  </v>
          </cell>
          <cell r="E410" t="str">
            <v>OPERATOR</v>
          </cell>
        </row>
        <row r="411">
          <cell r="E411" t="str">
            <v>PRODUCER</v>
          </cell>
        </row>
        <row r="413">
          <cell r="A413" t="str">
            <v>200123 </v>
          </cell>
          <cell r="C413" t="str">
            <v>AMERIGAS PROPANE LP DBA PROPANE TRANSPORT INTERN'L </v>
          </cell>
          <cell r="D413" t="str">
            <v>13105 NW FREEWAY STE 1110</v>
          </cell>
          <cell r="E413" t="str">
            <v>TRANSPORTER</v>
          </cell>
        </row>
        <row r="414">
          <cell r="D414" t="str">
            <v>HOUSTON , TX  </v>
          </cell>
        </row>
        <row r="415">
          <cell r="A415" t="str">
            <v>2270 </v>
          </cell>
          <cell r="C415" t="str">
            <v>AMERIGAS-CO2 DIVISION </v>
          </cell>
          <cell r="D415" t="str">
            <v>575 MOUNTAIN AVE</v>
          </cell>
          <cell r="E415" t="str">
            <v>GATHERER</v>
          </cell>
        </row>
        <row r="416">
          <cell r="D416" t="str">
            <v>NEW PROVIDENCE , NJ  </v>
          </cell>
        </row>
        <row r="417">
          <cell r="A417" t="str">
            <v>2280 </v>
          </cell>
          <cell r="C417" t="str">
            <v>AMERIND OIL COMPANY LTD </v>
          </cell>
          <cell r="D417" t="str">
            <v>415 W WALL</v>
          </cell>
          <cell r="E417" t="str">
            <v>OPERATOR</v>
          </cell>
        </row>
        <row r="418">
          <cell r="D418" t="str">
            <v>MIDLAND , TX  </v>
          </cell>
        </row>
        <row r="419">
          <cell r="A419" t="str">
            <v>2300 </v>
          </cell>
          <cell r="C419" t="str">
            <v>AMES OIL &amp; GAS CORP </v>
          </cell>
          <cell r="D419" t="str">
            <v>5051 WESTHEIMER STE 1000</v>
          </cell>
          <cell r="E419" t="str">
            <v>OPERATOR</v>
          </cell>
        </row>
        <row r="420">
          <cell r="D420" t="str">
            <v>HOUSTON , TX  </v>
          </cell>
        </row>
        <row r="421">
          <cell r="A421" t="str">
            <v>2395 </v>
          </cell>
          <cell r="C421" t="str">
            <v>AMIRMEX INC </v>
          </cell>
          <cell r="D421" t="str">
            <v>7625 S COOK WAY</v>
          </cell>
          <cell r="E421" t="str">
            <v>OPERATOR</v>
          </cell>
        </row>
        <row r="422">
          <cell r="D422" t="str">
            <v>LITTLETON , CO  </v>
          </cell>
          <cell r="E422" t="str">
            <v>PRODUCER</v>
          </cell>
        </row>
        <row r="424">
          <cell r="A424" t="str">
            <v>2410 </v>
          </cell>
          <cell r="C424" t="str">
            <v>AMKEL RESOURCES LLC </v>
          </cell>
          <cell r="D424" t="str">
            <v>5894 S HANOVER WAY</v>
          </cell>
          <cell r="E424" t="str">
            <v>LEVY PAYOR</v>
          </cell>
        </row>
        <row r="425">
          <cell r="D425" t="str">
            <v>GREENWOOD VILLAGE , CO  </v>
          </cell>
          <cell r="E425" t="str">
            <v>OPERATOR</v>
          </cell>
        </row>
        <row r="426">
          <cell r="E426" t="str">
            <v>PRODUCER</v>
          </cell>
        </row>
        <row r="428">
          <cell r="A428" t="str">
            <v>2490 </v>
          </cell>
          <cell r="C428" t="str">
            <v>AMOCO OIL TRUCKS </v>
          </cell>
          <cell r="D428" t="str">
            <v>6395 E 80TH AVE</v>
          </cell>
        </row>
        <row r="429">
          <cell r="D429" t="str">
            <v>DUPONT , CO  </v>
          </cell>
        </row>
        <row r="430">
          <cell r="A430" t="str">
            <v>2500 </v>
          </cell>
          <cell r="C430" t="str">
            <v>AMOCO PRODUCTION COMPANY </v>
          </cell>
          <cell r="D430" t="str">
            <v>P O BOX 3092 ROOM 2.554</v>
          </cell>
          <cell r="E430" t="str">
            <v>GATHERER</v>
          </cell>
        </row>
        <row r="431">
          <cell r="D431" t="str">
            <v>HOUSTON , TX  </v>
          </cell>
          <cell r="E431" t="str">
            <v>INJECTION WELL OPER</v>
          </cell>
        </row>
        <row r="432">
          <cell r="E432" t="str">
            <v>LEVY PAYOR</v>
          </cell>
        </row>
        <row r="433">
          <cell r="E433" t="str">
            <v>OPERATOR</v>
          </cell>
        </row>
        <row r="434">
          <cell r="E434" t="str">
            <v>PIT OPERATOR</v>
          </cell>
        </row>
        <row r="435">
          <cell r="E435" t="str">
            <v>PRODUCER</v>
          </cell>
        </row>
        <row r="436">
          <cell r="E436" t="str">
            <v>TRANSPORTER</v>
          </cell>
        </row>
        <row r="438">
          <cell r="A438" t="str">
            <v>2500 </v>
          </cell>
          <cell r="B438" t="str">
            <v>A </v>
          </cell>
          <cell r="C438" t="str">
            <v>AMOCO PRODUCTION COMPANY </v>
          </cell>
          <cell r="D438" t="str">
            <v>380 AIRPORT RD</v>
          </cell>
        </row>
        <row r="439">
          <cell r="D439" t="str">
            <v>DURANGO , CO  </v>
          </cell>
        </row>
        <row r="440">
          <cell r="A440" t="str">
            <v>2500 </v>
          </cell>
          <cell r="B440" t="str">
            <v>B </v>
          </cell>
          <cell r="C440" t="str">
            <v>AMOCO PRODUCTION COMPANY </v>
          </cell>
          <cell r="D440" t="str">
            <v>P O BOX 591</v>
          </cell>
        </row>
        <row r="441">
          <cell r="D441" t="str">
            <v>TULSA , OK  </v>
          </cell>
        </row>
        <row r="442">
          <cell r="A442" t="str">
            <v>2500 </v>
          </cell>
          <cell r="B442" t="str">
            <v>C </v>
          </cell>
          <cell r="C442" t="str">
            <v>AMOCO PRODUCTION COMPANY </v>
          </cell>
          <cell r="D442" t="str">
            <v>1909 POWHATON RD</v>
          </cell>
        </row>
        <row r="443">
          <cell r="D443" t="str">
            <v>AURORA , CO  </v>
          </cell>
        </row>
        <row r="444">
          <cell r="A444" t="str">
            <v>2500 </v>
          </cell>
          <cell r="B444" t="str">
            <v>D </v>
          </cell>
          <cell r="C444" t="str">
            <v>AMOCO PRODUCTION COMPANY </v>
          </cell>
          <cell r="D444" t="str">
            <v>P O BOX 3092</v>
          </cell>
        </row>
        <row r="445">
          <cell r="D445" t="str">
            <v>HOUSTON , TX  </v>
          </cell>
        </row>
        <row r="446">
          <cell r="A446" t="str">
            <v>2500 </v>
          </cell>
          <cell r="B446" t="str">
            <v>E </v>
          </cell>
          <cell r="C446" t="str">
            <v>AMOCO PRODUCTION COMPANY </v>
          </cell>
          <cell r="D446" t="str">
            <v>429 COMMERCIAL</v>
          </cell>
        </row>
        <row r="447">
          <cell r="D447" t="str">
            <v>TRINIDAD , CO  </v>
          </cell>
        </row>
        <row r="448">
          <cell r="A448" t="str">
            <v>2550 </v>
          </cell>
          <cell r="C448" t="str">
            <v>AMPET INC </v>
          </cell>
          <cell r="D448" t="str">
            <v>, CO  </v>
          </cell>
          <cell r="E448" t="str">
            <v>LEVY PAYOR</v>
          </cell>
        </row>
        <row r="449">
          <cell r="E449" t="str">
            <v>OPERATOR</v>
          </cell>
        </row>
        <row r="451">
          <cell r="A451" t="str">
            <v>2613 </v>
          </cell>
          <cell r="C451" t="str">
            <v>AMPHORIA OIL &amp; GAS INC </v>
          </cell>
          <cell r="D451" t="str">
            <v>P O BOX 20666</v>
          </cell>
        </row>
        <row r="452">
          <cell r="D452" t="str">
            <v>EL PASO , TX  </v>
          </cell>
        </row>
        <row r="453">
          <cell r="A453" t="str">
            <v>2650 </v>
          </cell>
          <cell r="C453" t="str">
            <v>AMPOLEX (USA) INC </v>
          </cell>
          <cell r="D453" t="str">
            <v>1050 17TH ST STE 2500</v>
          </cell>
          <cell r="E453" t="str">
            <v>LEVY PAYOR</v>
          </cell>
        </row>
        <row r="454">
          <cell r="D454" t="str">
            <v>DENVER , CO  </v>
          </cell>
          <cell r="E454" t="str">
            <v>OPERATOR</v>
          </cell>
        </row>
        <row r="455">
          <cell r="E455" t="str">
            <v>PRODUCER</v>
          </cell>
        </row>
        <row r="457">
          <cell r="A457" t="str">
            <v>2556 </v>
          </cell>
          <cell r="C457" t="str">
            <v>AMWEST SURETY INSURANCE CO </v>
          </cell>
          <cell r="D457" t="str">
            <v>5230 LAS VIRGENES RD</v>
          </cell>
          <cell r="E457" t="str">
            <v>FINANCIAL ASSURANCE</v>
          </cell>
        </row>
        <row r="458">
          <cell r="D458" t="str">
            <v>CALABASAS , CA  </v>
          </cell>
        </row>
        <row r="459">
          <cell r="A459" t="str">
            <v>2556 </v>
          </cell>
          <cell r="B459" t="str">
            <v>A </v>
          </cell>
          <cell r="C459" t="str">
            <v>AMWEST SURETY INSURANCE CO </v>
          </cell>
          <cell r="D459" t="str">
            <v>2590 W MAIN</v>
          </cell>
        </row>
        <row r="460">
          <cell r="D460" t="str">
            <v>LITTLETON , CO  </v>
          </cell>
        </row>
        <row r="461">
          <cell r="A461" t="str">
            <v>2556 </v>
          </cell>
          <cell r="B461" t="str">
            <v>B </v>
          </cell>
          <cell r="C461" t="str">
            <v>AMWEST SURETY INSURANCE CO </v>
          </cell>
          <cell r="D461" t="str">
            <v>P O BOX 4500</v>
          </cell>
        </row>
        <row r="462">
          <cell r="D462" t="str">
            <v>WOODLANDS HILLS , CA  </v>
          </cell>
        </row>
        <row r="463">
          <cell r="A463" t="str">
            <v>2556 </v>
          </cell>
          <cell r="B463" t="str">
            <v>C </v>
          </cell>
          <cell r="C463" t="str">
            <v>AMWEST SURETY INSURANCE CO </v>
          </cell>
          <cell r="D463" t="str">
            <v>5000 QUORUM DR STE 440</v>
          </cell>
        </row>
        <row r="464">
          <cell r="D464" t="str">
            <v>DALLAS , TX  </v>
          </cell>
        </row>
        <row r="465">
          <cell r="A465" t="str">
            <v>2935 </v>
          </cell>
          <cell r="C465" t="str">
            <v>AN-DE-BET OIL </v>
          </cell>
          <cell r="D465" t="str">
            <v>3016 WEST COUNTY ROAD 10</v>
          </cell>
          <cell r="E465" t="str">
            <v>OPERATOR</v>
          </cell>
        </row>
        <row r="466">
          <cell r="D466" t="str">
            <v>BERTHOUD , CO  </v>
          </cell>
        </row>
        <row r="467">
          <cell r="A467" t="str">
            <v>10719 </v>
          </cell>
          <cell r="C467" t="str">
            <v>ANADARKO DJ GAS PROCESSING LLC </v>
          </cell>
          <cell r="D467" t="str">
            <v>1099 18TH STREET #1800</v>
          </cell>
          <cell r="E467" t="str">
            <v>OPERATOR</v>
          </cell>
        </row>
        <row r="468">
          <cell r="D468" t="str">
            <v>DENVER , CO  </v>
          </cell>
        </row>
        <row r="469">
          <cell r="A469" t="str">
            <v>10719 </v>
          </cell>
          <cell r="B469" t="str">
            <v>A </v>
          </cell>
          <cell r="C469" t="str">
            <v>ANADARKO DJ GAS PROCESSING LLC </v>
          </cell>
          <cell r="D469" t="str">
            <v>501 N DIVISION BLVD</v>
          </cell>
        </row>
        <row r="470">
          <cell r="D470" t="str">
            <v>PLATTEVILLE , CO  </v>
          </cell>
        </row>
        <row r="471">
          <cell r="A471" t="str">
            <v>2800 </v>
          </cell>
          <cell r="B471" t="str">
            <v>A </v>
          </cell>
          <cell r="C471" t="str">
            <v>ANADARKO E&amp;P ONSHORE LLC </v>
          </cell>
          <cell r="D471" t="str">
            <v>501 N DIVISION BLVD</v>
          </cell>
        </row>
        <row r="472">
          <cell r="D472" t="str">
            <v>PLATTEVILLE , CO  </v>
          </cell>
        </row>
        <row r="473">
          <cell r="A473" t="str">
            <v>2800 </v>
          </cell>
          <cell r="C473" t="str">
            <v>ANADARKO E&amp;P ONSHORE LLC </v>
          </cell>
          <cell r="D473" t="str">
            <v>P O BOX 173779</v>
          </cell>
          <cell r="E473" t="str">
            <v>DOWNSTREAM GAS FAC</v>
          </cell>
        </row>
        <row r="474">
          <cell r="D474" t="str">
            <v>DENVER , CO  </v>
          </cell>
          <cell r="E474" t="str">
            <v>INJECTION WELL OPER</v>
          </cell>
        </row>
        <row r="475">
          <cell r="E475" t="str">
            <v>LEVY PAYOR</v>
          </cell>
        </row>
        <row r="476">
          <cell r="E476" t="str">
            <v>OPERATOR</v>
          </cell>
        </row>
        <row r="477">
          <cell r="E477" t="str">
            <v>PRODUCER</v>
          </cell>
        </row>
        <row r="478">
          <cell r="E478" t="str">
            <v>TRANSPORTER</v>
          </cell>
        </row>
        <row r="480">
          <cell r="A480" t="str">
            <v>2795 </v>
          </cell>
          <cell r="C480" t="str">
            <v>ANADARKO PETROLEUM CORPORATION </v>
          </cell>
          <cell r="D480" t="str">
            <v>P O BOX 1330</v>
          </cell>
          <cell r="E480" t="str">
            <v>INJECTION WELL OPER</v>
          </cell>
        </row>
        <row r="481">
          <cell r="D481" t="str">
            <v>HOUSTON , TX  </v>
          </cell>
          <cell r="E481" t="str">
            <v>LEVY PAYOR</v>
          </cell>
        </row>
        <row r="482">
          <cell r="E482" t="str">
            <v>OPERATOR</v>
          </cell>
        </row>
        <row r="484">
          <cell r="A484" t="str">
            <v>2795 </v>
          </cell>
          <cell r="B484" t="str">
            <v>A </v>
          </cell>
          <cell r="C484" t="str">
            <v>ANADARKO PETROLEUM CORPORATION </v>
          </cell>
          <cell r="D484" t="str">
            <v>15562 HIGHWAY 385</v>
          </cell>
        </row>
        <row r="485">
          <cell r="D485" t="str">
            <v>CHEYENNE WELLS , CO  </v>
          </cell>
        </row>
        <row r="486">
          <cell r="A486" t="str">
            <v>10600 </v>
          </cell>
          <cell r="C486" t="str">
            <v>ANADARKO WATTENBERG OIL COMPLEX LLC </v>
          </cell>
          <cell r="D486" t="str">
            <v>1099 18TH STREET #1800</v>
          </cell>
          <cell r="E486" t="str">
            <v>DOWNSTREAM GAS FAC</v>
          </cell>
        </row>
        <row r="487">
          <cell r="D487" t="str">
            <v>DENVER , CO  </v>
          </cell>
          <cell r="E487" t="str">
            <v>TRANSPORTER</v>
          </cell>
        </row>
        <row r="489">
          <cell r="A489" t="str">
            <v>10600 </v>
          </cell>
          <cell r="B489" t="str">
            <v>A </v>
          </cell>
          <cell r="C489" t="str">
            <v>ANADARKO WATTENBERG OIL COMPLEX LLC </v>
          </cell>
          <cell r="D489" t="str">
            <v>23349 COUNTY RD 30</v>
          </cell>
        </row>
        <row r="490">
          <cell r="D490" t="str">
            <v>HUDSON , CO  </v>
          </cell>
        </row>
        <row r="491">
          <cell r="A491" t="str">
            <v>200302 </v>
          </cell>
          <cell r="C491" t="str">
            <v>ANB BANK </v>
          </cell>
          <cell r="D491" t="str">
            <v>444 17TH ST STE 100</v>
          </cell>
        </row>
        <row r="492">
          <cell r="D492" t="str">
            <v>DENVER , CO  </v>
          </cell>
        </row>
        <row r="493">
          <cell r="A493" t="str">
            <v>200541 </v>
          </cell>
          <cell r="C493" t="str">
            <v>ANB BANK </v>
          </cell>
          <cell r="D493" t="str">
            <v>2108 MILESTONE DRIVE</v>
          </cell>
          <cell r="E493" t="str">
            <v>FINANCIAL ASSURANCE</v>
          </cell>
        </row>
        <row r="494">
          <cell r="D494" t="str">
            <v>FT COLLINS , CO  </v>
          </cell>
        </row>
        <row r="495">
          <cell r="A495" t="str">
            <v>200556 </v>
          </cell>
          <cell r="C495" t="str">
            <v>ANB BANK </v>
          </cell>
          <cell r="D495" t="str">
            <v>1130 N CIRCLE DRIVE</v>
          </cell>
        </row>
        <row r="496">
          <cell r="D496" t="str">
            <v>COLORADO SPRINGS , CO  </v>
          </cell>
        </row>
        <row r="497">
          <cell r="A497" t="str">
            <v>200151 </v>
          </cell>
          <cell r="C497" t="str">
            <v>ANB BANK - CASPER </v>
          </cell>
          <cell r="D497" t="str">
            <v>400 E. 1ST STREET</v>
          </cell>
        </row>
        <row r="498">
          <cell r="D498" t="str">
            <v>CASPER , WY  </v>
          </cell>
        </row>
        <row r="499">
          <cell r="A499" t="str">
            <v>6155 </v>
          </cell>
          <cell r="C499" t="str">
            <v>ANB BANK - CHERRY CR </v>
          </cell>
          <cell r="D499" t="str">
            <v>3033 EAST FIRST AVE</v>
          </cell>
          <cell r="E499" t="str">
            <v>FINANCIAL ASSURANCE</v>
          </cell>
        </row>
        <row r="500">
          <cell r="D500" t="str">
            <v>DENVER , CO  </v>
          </cell>
        </row>
        <row r="501">
          <cell r="A501" t="str">
            <v>2825 </v>
          </cell>
          <cell r="C501" t="str">
            <v>ANCHOR BAY CORPORATION </v>
          </cell>
          <cell r="D501" t="str">
            <v>1600 STOUT ST STE 750</v>
          </cell>
          <cell r="E501" t="str">
            <v>INJECTION WELL OPER</v>
          </cell>
        </row>
        <row r="502">
          <cell r="D502" t="str">
            <v>DENVER , CO  </v>
          </cell>
          <cell r="E502" t="str">
            <v>LEVY PAYOR</v>
          </cell>
        </row>
        <row r="503">
          <cell r="E503" t="str">
            <v>OPERATOR</v>
          </cell>
        </row>
        <row r="505">
          <cell r="A505" t="str">
            <v>22380 </v>
          </cell>
          <cell r="C505" t="str">
            <v>ANCONIAN OIL COMPANY </v>
          </cell>
          <cell r="D505" t="str">
            <v>P O BOX 1093</v>
          </cell>
          <cell r="E505" t="str">
            <v>LEVY PAYOR</v>
          </cell>
        </row>
        <row r="506">
          <cell r="D506" t="str">
            <v>FORT MORGAN , CO  </v>
          </cell>
        </row>
        <row r="507">
          <cell r="A507" t="str">
            <v>100343 </v>
          </cell>
          <cell r="C507" t="str">
            <v>ANCORA CORPORATION </v>
          </cell>
          <cell r="D507" t="str">
            <v>635 PETROLEUM CLUB BLDG</v>
          </cell>
        </row>
        <row r="508">
          <cell r="D508" t="str">
            <v>DENVER , CO  </v>
          </cell>
        </row>
        <row r="509">
          <cell r="A509" t="str">
            <v>10551 </v>
          </cell>
          <cell r="C509" t="str">
            <v>ANDEAVOR FIELD SERVICES LLC </v>
          </cell>
          <cell r="D509" t="str">
            <v>1801 CALIFORNIA ST #1200</v>
          </cell>
          <cell r="E509" t="str">
            <v>DOWNSTREAM GAS FAC</v>
          </cell>
        </row>
        <row r="510">
          <cell r="D510" t="str">
            <v>DENVER , CO  </v>
          </cell>
          <cell r="E510" t="str">
            <v>GATHERER</v>
          </cell>
        </row>
        <row r="511">
          <cell r="E511" t="str">
            <v>LEVY PAYOR</v>
          </cell>
        </row>
        <row r="512">
          <cell r="E512" t="str">
            <v>OPERATOR</v>
          </cell>
        </row>
        <row r="513">
          <cell r="E513" t="str">
            <v>TRANSPORTER</v>
          </cell>
        </row>
        <row r="515">
          <cell r="A515" t="str">
            <v>10551 </v>
          </cell>
          <cell r="B515" t="str">
            <v>B </v>
          </cell>
          <cell r="C515" t="str">
            <v>ANDEAVOR FIELD SERVICES LLC </v>
          </cell>
          <cell r="D515" t="str">
            <v>19100 RIDGEWOOD PARKWAY</v>
          </cell>
        </row>
        <row r="516">
          <cell r="D516" t="str">
            <v>SAN ANTONIO , TX  </v>
          </cell>
        </row>
        <row r="517">
          <cell r="A517" t="str">
            <v>10551 </v>
          </cell>
          <cell r="B517" t="str">
            <v>A </v>
          </cell>
          <cell r="C517" t="str">
            <v>ANDEAVOR FIELD SERVICES LLC </v>
          </cell>
          <cell r="D517" t="str">
            <v>1955 BLAIRTOWN RD</v>
          </cell>
        </row>
        <row r="518">
          <cell r="D518" t="str">
            <v>ROCK SPRINGS , WY  </v>
          </cell>
        </row>
        <row r="519">
          <cell r="A519" t="str">
            <v>74929 </v>
          </cell>
          <cell r="C519" t="str">
            <v>ANDERSON &amp; ASSOC./RMOGA </v>
          </cell>
          <cell r="D519" t="str">
            <v>SUITE 418</v>
          </cell>
        </row>
        <row r="520">
          <cell r="D520" t="str">
            <v>DENVER , CO  </v>
          </cell>
        </row>
        <row r="521">
          <cell r="A521" t="str">
            <v>10266 </v>
          </cell>
          <cell r="C521" t="str">
            <v>ANDERSON CRUDE TRANSPORATION INC </v>
          </cell>
          <cell r="D521" t="str">
            <v>PO BOX 691</v>
          </cell>
          <cell r="E521" t="str">
            <v>TRANSPORTER</v>
          </cell>
        </row>
        <row r="522">
          <cell r="D522" t="str">
            <v>KIMBALL , NE  </v>
          </cell>
        </row>
        <row r="523">
          <cell r="A523" t="str">
            <v>2950 </v>
          </cell>
          <cell r="C523" t="str">
            <v>ANDERSON OIL COMPANY </v>
          </cell>
          <cell r="D523" t="str">
            <v>1200 17TH ST</v>
          </cell>
          <cell r="E523" t="str">
            <v>OPERATOR</v>
          </cell>
        </row>
        <row r="524">
          <cell r="D524" t="str">
            <v>DENVER , CO  </v>
          </cell>
        </row>
        <row r="525">
          <cell r="A525" t="str">
            <v>2952 </v>
          </cell>
          <cell r="C525" t="str">
            <v>ANDERSON PETROLEUM INC </v>
          </cell>
          <cell r="D525" t="str">
            <v>1776 LINCOLN ST STE 1200</v>
          </cell>
        </row>
        <row r="526">
          <cell r="D526" t="str">
            <v>DENVER , CO  </v>
          </cell>
        </row>
        <row r="527">
          <cell r="A527" t="str">
            <v>2920 </v>
          </cell>
          <cell r="C527" t="str">
            <v>ANDERSON* BRUCE </v>
          </cell>
          <cell r="D527" t="str">
            <v>1000 LOUISIANA ST</v>
          </cell>
          <cell r="E527" t="str">
            <v>OPERATOR</v>
          </cell>
        </row>
        <row r="528">
          <cell r="D528" t="str">
            <v>HOUSTON , TX  </v>
          </cell>
        </row>
        <row r="529">
          <cell r="A529" t="str">
            <v>100731 </v>
          </cell>
          <cell r="C529" t="str">
            <v>ANDERSON* F R </v>
          </cell>
          <cell r="D529" t="str">
            <v>901 SHERMAN ST</v>
          </cell>
        </row>
        <row r="530">
          <cell r="D530" t="str">
            <v>DENVER , CO  </v>
          </cell>
        </row>
        <row r="531">
          <cell r="A531" t="str">
            <v>2989 </v>
          </cell>
          <cell r="C531" t="str">
            <v>ANDERSON* MAC T. </v>
          </cell>
          <cell r="D531" t="str">
            <v>DENVER , CO  </v>
          </cell>
        </row>
        <row r="532">
          <cell r="A532" t="str">
            <v>200270 </v>
          </cell>
          <cell r="C532" t="str">
            <v>ANDERSON* ROBERT </v>
          </cell>
          <cell r="D532" t="str">
            <v>3310 S EMERSON ST</v>
          </cell>
        </row>
        <row r="533">
          <cell r="D533" t="str">
            <v>ENGLEWOOD , CO  </v>
          </cell>
        </row>
        <row r="534">
          <cell r="A534" t="str">
            <v>2988 </v>
          </cell>
          <cell r="C534" t="str">
            <v>ANDERSON* T.C. </v>
          </cell>
          <cell r="D534" t="str">
            <v>DENVER , CO  </v>
          </cell>
        </row>
        <row r="535">
          <cell r="A535" t="str">
            <v>3060 </v>
          </cell>
          <cell r="C535" t="str">
            <v>ANDERSON* THORNTON E </v>
          </cell>
          <cell r="D535" t="str">
            <v>212 N MARKET</v>
          </cell>
          <cell r="E535" t="str">
            <v>OPERATOR</v>
          </cell>
        </row>
        <row r="536">
          <cell r="D536" t="str">
            <v>WICHITA , KS  </v>
          </cell>
        </row>
        <row r="537">
          <cell r="A537" t="str">
            <v>100303 </v>
          </cell>
          <cell r="C537" t="str">
            <v>ANDERSON-PRICHARD OIL CORP </v>
          </cell>
          <cell r="D537" t="str">
            <v>311 PARAMOUNT BLDG</v>
          </cell>
        </row>
        <row r="538">
          <cell r="D538" t="str">
            <v>DENVER , CO  </v>
          </cell>
        </row>
        <row r="539">
          <cell r="A539" t="str">
            <v>3075 </v>
          </cell>
          <cell r="C539" t="str">
            <v>ANDRAU ENTERPRISES INC </v>
          </cell>
          <cell r="D539" t="str">
            <v>1616 S VOSS ROAD</v>
          </cell>
        </row>
        <row r="540">
          <cell r="D540" t="str">
            <v>HOUSTON , TX  </v>
          </cell>
        </row>
        <row r="541">
          <cell r="A541" t="str">
            <v>100923 </v>
          </cell>
          <cell r="C541" t="str">
            <v>ANDREATTA BROTHERS </v>
          </cell>
          <cell r="D541" t="str">
            <v>,  </v>
          </cell>
        </row>
        <row r="542">
          <cell r="A542" t="str">
            <v>3082 </v>
          </cell>
          <cell r="C542" t="str">
            <v>ANDREWS* WAYNE </v>
          </cell>
          <cell r="D542" t="str">
            <v>DENVER , CO  </v>
          </cell>
        </row>
        <row r="543">
          <cell r="A543" t="str">
            <v>3085 </v>
          </cell>
          <cell r="C543" t="str">
            <v>ANDRIKOPOULOS RESOURCES* A G </v>
          </cell>
          <cell r="D543" t="str">
            <v>P O BOX 788</v>
          </cell>
          <cell r="E543" t="str">
            <v>OPERATOR</v>
          </cell>
        </row>
        <row r="544">
          <cell r="D544" t="str">
            <v>CHEYENNE , WY  </v>
          </cell>
          <cell r="E544" t="str">
            <v>PRODUCER</v>
          </cell>
        </row>
        <row r="546">
          <cell r="A546" t="str">
            <v>10519 </v>
          </cell>
          <cell r="C546" t="str">
            <v>ANGELINA GATHERING COMPANY LLC </v>
          </cell>
          <cell r="D546" t="str">
            <v>2350 N SAM HOUSTON PKY E SUITE 125</v>
          </cell>
          <cell r="E546" t="str">
            <v>DOWNSTREAM GAS FAC</v>
          </cell>
        </row>
        <row r="547">
          <cell r="D547" t="str">
            <v>HOUSTON , TX  </v>
          </cell>
          <cell r="E547" t="str">
            <v>PRODUCER</v>
          </cell>
        </row>
        <row r="549">
          <cell r="A549" t="str">
            <v>10519 </v>
          </cell>
          <cell r="B549" t="str">
            <v>A </v>
          </cell>
          <cell r="C549" t="str">
            <v>ANGELINA GATHERING COMPANY LLC </v>
          </cell>
          <cell r="D549" t="str">
            <v>390 YUPON AVE</v>
          </cell>
        </row>
        <row r="550">
          <cell r="D550" t="str">
            <v>CRAIG , CO  </v>
          </cell>
        </row>
        <row r="551">
          <cell r="A551" t="str">
            <v>100738 </v>
          </cell>
          <cell r="C551" t="str">
            <v>ANGUS AND HARRISON </v>
          </cell>
          <cell r="D551" t="str">
            <v>522 S PROSPECT</v>
          </cell>
        </row>
        <row r="552">
          <cell r="D552" t="str">
            <v>COLORADO SPRINGS , CO  </v>
          </cell>
        </row>
        <row r="553">
          <cell r="A553" t="str">
            <v>10423 </v>
          </cell>
          <cell r="C553" t="str">
            <v>ANGUS NATURAL RESOURCES LLC </v>
          </cell>
          <cell r="D553" t="str">
            <v>1323 EAST 71ST STREET #400</v>
          </cell>
          <cell r="E553" t="str">
            <v>INJECTION WELL OPER</v>
          </cell>
        </row>
        <row r="554">
          <cell r="D554" t="str">
            <v>TULSA , OK  </v>
          </cell>
          <cell r="E554" t="str">
            <v>OPERATOR</v>
          </cell>
        </row>
        <row r="555">
          <cell r="E555" t="str">
            <v>PRODUCER</v>
          </cell>
        </row>
        <row r="557">
          <cell r="A557" t="str">
            <v>100626 </v>
          </cell>
          <cell r="C557" t="str">
            <v>ANGUS PETROLEUM CORP </v>
          </cell>
          <cell r="D557" t="str">
            <v>14062 DENVER W PKWY STE 200</v>
          </cell>
        </row>
        <row r="558">
          <cell r="D558" t="str">
            <v>GOLDEN , CO  </v>
          </cell>
        </row>
        <row r="559">
          <cell r="A559" t="str">
            <v>3092 </v>
          </cell>
          <cell r="C559" t="str">
            <v>ANR PRODUCTION COMPANY </v>
          </cell>
          <cell r="D559" t="str">
            <v>1001 LOUISIANA RM N2830</v>
          </cell>
          <cell r="E559" t="str">
            <v>LEVY PAYOR</v>
          </cell>
        </row>
        <row r="560">
          <cell r="D560" t="str">
            <v>HOUSTON , TX  </v>
          </cell>
          <cell r="E560" t="str">
            <v>OPERATOR</v>
          </cell>
        </row>
        <row r="561">
          <cell r="E561" t="str">
            <v>PRODUCER</v>
          </cell>
        </row>
        <row r="563">
          <cell r="A563" t="str">
            <v>3100 </v>
          </cell>
          <cell r="C563" t="str">
            <v>ANSCHUTZ CORP0RATION* THE </v>
          </cell>
          <cell r="D563" t="str">
            <v>555 17TH ST STE 2400</v>
          </cell>
          <cell r="E563" t="str">
            <v>INJECTION WELL OPER</v>
          </cell>
        </row>
        <row r="564">
          <cell r="D564" t="str">
            <v>DENVER , CO  </v>
          </cell>
          <cell r="E564" t="str">
            <v>LEVY PAYOR</v>
          </cell>
        </row>
        <row r="565">
          <cell r="E565" t="str">
            <v>OPERATOR</v>
          </cell>
        </row>
        <row r="566">
          <cell r="E566" t="str">
            <v>PRODUCER</v>
          </cell>
        </row>
        <row r="568">
          <cell r="A568" t="str">
            <v>3103 </v>
          </cell>
          <cell r="C568" t="str">
            <v>ANSCHUTZ DRILLING CO. INC. </v>
          </cell>
          <cell r="D568" t="str">
            <v>DENVER , CO  </v>
          </cell>
        </row>
        <row r="569">
          <cell r="A569" t="str">
            <v>3104 </v>
          </cell>
          <cell r="C569" t="str">
            <v>ANSCHUTZ EXPLORATION CORP </v>
          </cell>
          <cell r="D569" t="str">
            <v>555 17TH ST STE 2400</v>
          </cell>
          <cell r="E569" t="str">
            <v>INJECTION WELL OPER</v>
          </cell>
        </row>
        <row r="570">
          <cell r="D570" t="str">
            <v>DENVER , CO  </v>
          </cell>
          <cell r="E570" t="str">
            <v>LEVY PAYOR</v>
          </cell>
        </row>
        <row r="571">
          <cell r="E571" t="str">
            <v>OPERATOR</v>
          </cell>
        </row>
        <row r="572">
          <cell r="E572" t="str">
            <v>PRODUCER</v>
          </cell>
        </row>
        <row r="574">
          <cell r="A574" t="str">
            <v>3102 </v>
          </cell>
          <cell r="C574" t="str">
            <v>ANSCHUTZ MARKETING &amp; TRANSPORT </v>
          </cell>
          <cell r="D574" t="str">
            <v>555 17TH ST</v>
          </cell>
          <cell r="E574" t="str">
            <v>TRANSPORTER</v>
          </cell>
        </row>
        <row r="575">
          <cell r="D575" t="str">
            <v>DENVER , CO  </v>
          </cell>
        </row>
        <row r="576">
          <cell r="A576" t="str">
            <v>3140 </v>
          </cell>
          <cell r="C576" t="str">
            <v>ANTARA RESOURCES INC </v>
          </cell>
          <cell r="D576" t="str">
            <v>1100 LOUISIANA STE 3500</v>
          </cell>
          <cell r="E576" t="str">
            <v>GATHERER</v>
          </cell>
        </row>
        <row r="577">
          <cell r="D577" t="str">
            <v>HOUSTON , TX  </v>
          </cell>
          <cell r="E577" t="str">
            <v>LEVY PAYOR</v>
          </cell>
        </row>
        <row r="578">
          <cell r="E578" t="str">
            <v>OPERATOR</v>
          </cell>
        </row>
        <row r="579">
          <cell r="E579" t="str">
            <v>PRODUCER</v>
          </cell>
        </row>
        <row r="581">
          <cell r="A581" t="str">
            <v>3150 </v>
          </cell>
          <cell r="C581" t="str">
            <v>ANTARES OIL CORPORATION </v>
          </cell>
          <cell r="D581" t="str">
            <v>4380 S SYRACUSE STE 610</v>
          </cell>
          <cell r="E581" t="str">
            <v>OPERATOR</v>
          </cell>
        </row>
        <row r="582">
          <cell r="D582" t="str">
            <v>DENVER , CO  </v>
          </cell>
        </row>
        <row r="583">
          <cell r="A583" t="str">
            <v>3200 </v>
          </cell>
          <cell r="C583" t="str">
            <v>ANTELOPE DRILLING CO </v>
          </cell>
          <cell r="D583" t="str">
            <v>1650 CHAMBERS RD</v>
          </cell>
          <cell r="E583" t="str">
            <v>DRILLER</v>
          </cell>
        </row>
        <row r="584">
          <cell r="D584" t="str">
            <v>AURORA , CO  </v>
          </cell>
          <cell r="E584" t="str">
            <v>OPERATOR</v>
          </cell>
        </row>
        <row r="585">
          <cell r="E585" t="str">
            <v>TRANSPORTER</v>
          </cell>
        </row>
        <row r="587">
          <cell r="A587" t="str">
            <v>3250 </v>
          </cell>
          <cell r="C587" t="str">
            <v>ANTELOPE ENERGY COMPANY LLC </v>
          </cell>
          <cell r="D587" t="str">
            <v>P O BOX 577</v>
          </cell>
          <cell r="E587" t="str">
            <v>DOWNSTREAM GAS FAC</v>
          </cell>
        </row>
        <row r="588">
          <cell r="D588" t="str">
            <v>KIMBALL , NE  </v>
          </cell>
          <cell r="E588" t="str">
            <v>GATHERER</v>
          </cell>
        </row>
        <row r="589">
          <cell r="E589" t="str">
            <v>INJECTION WELL OPER</v>
          </cell>
        </row>
        <row r="590">
          <cell r="E590" t="str">
            <v>LEVY PAYOR</v>
          </cell>
        </row>
        <row r="591">
          <cell r="E591" t="str">
            <v>OPERATOR</v>
          </cell>
        </row>
        <row r="592">
          <cell r="E592" t="str">
            <v>PRODUCER</v>
          </cell>
        </row>
        <row r="593">
          <cell r="E593" t="str">
            <v>TRANSPORTER</v>
          </cell>
        </row>
        <row r="595">
          <cell r="A595" t="str">
            <v>3210 </v>
          </cell>
          <cell r="C595" t="str">
            <v>ANTELOPE GAS PRODUCTS COMPANY </v>
          </cell>
          <cell r="D595" t="str">
            <v>BOX 577</v>
          </cell>
          <cell r="E595" t="str">
            <v>OPERATOR</v>
          </cell>
        </row>
        <row r="596">
          <cell r="D596" t="str">
            <v>KIMBALL , NE  </v>
          </cell>
        </row>
        <row r="597">
          <cell r="A597" t="str">
            <v>100989 </v>
          </cell>
          <cell r="C597" t="str">
            <v>ANTELOPE LAND SERVICES </v>
          </cell>
          <cell r="D597" t="str">
            <v>PO BOX 577</v>
          </cell>
        </row>
        <row r="598">
          <cell r="D598" t="str">
            <v>KIMBALL , NE  </v>
          </cell>
        </row>
        <row r="599">
          <cell r="A599" t="str">
            <v>10079 </v>
          </cell>
          <cell r="C599" t="str">
            <v>ANTERO RESOURCES PICEANCE LLC </v>
          </cell>
          <cell r="D599" t="str">
            <v>1625 17TH ST STE 300</v>
          </cell>
          <cell r="E599" t="str">
            <v>LEVY PAYOR</v>
          </cell>
        </row>
        <row r="600">
          <cell r="D600" t="str">
            <v>DENVER , CO  </v>
          </cell>
          <cell r="E600" t="str">
            <v>OPERATOR</v>
          </cell>
        </row>
        <row r="601">
          <cell r="E601" t="str">
            <v>PRODUCER</v>
          </cell>
        </row>
        <row r="603">
          <cell r="A603" t="str">
            <v>10210 </v>
          </cell>
          <cell r="C603" t="str">
            <v>ANTERO RESOURCES PIPELINE LLC </v>
          </cell>
          <cell r="D603" t="str">
            <v>1625 17TH ST STE 300</v>
          </cell>
          <cell r="E603" t="str">
            <v>DOMESTIC WELL OPER</v>
          </cell>
        </row>
        <row r="604">
          <cell r="D604" t="str">
            <v>DENVER , CO  </v>
          </cell>
          <cell r="E604" t="str">
            <v>DOWNSTREAM GAS FAC</v>
          </cell>
        </row>
        <row r="605">
          <cell r="E605" t="str">
            <v>GATHERER</v>
          </cell>
        </row>
        <row r="606">
          <cell r="E606" t="str">
            <v>OPERATOR</v>
          </cell>
        </row>
        <row r="607">
          <cell r="E607" t="str">
            <v>PIT OPERATOR</v>
          </cell>
        </row>
        <row r="608">
          <cell r="E608" t="str">
            <v>TRANSPORTER</v>
          </cell>
        </row>
        <row r="610">
          <cell r="A610" t="str">
            <v>200399 </v>
          </cell>
          <cell r="C610" t="str">
            <v>ANTHONY BENEDETTI </v>
          </cell>
          <cell r="D610" t="str">
            <v>9466 S BURGUNDY CIRCLE</v>
          </cell>
        </row>
        <row r="611">
          <cell r="D611" t="str">
            <v>HIGHLANDS RANCH , CO  </v>
          </cell>
        </row>
        <row r="612">
          <cell r="A612" t="str">
            <v>3223 </v>
          </cell>
          <cell r="C612" t="str">
            <v>ANTHRUST INC </v>
          </cell>
          <cell r="D612" t="str">
            <v>DOME TOWER STE 1200</v>
          </cell>
        </row>
        <row r="613">
          <cell r="D613" t="str">
            <v>DENVER , CO  </v>
          </cell>
        </row>
        <row r="614">
          <cell r="A614" t="str">
            <v>10407 </v>
          </cell>
          <cell r="C614" t="str">
            <v>ANTLER ENERGY LLC </v>
          </cell>
          <cell r="D614" t="str">
            <v>PO BOX 104</v>
          </cell>
          <cell r="E614" t="str">
            <v>OPERATOR</v>
          </cell>
        </row>
        <row r="615">
          <cell r="D615" t="str">
            <v>BAGGS , WY  </v>
          </cell>
          <cell r="E615" t="str">
            <v>PRODUCER</v>
          </cell>
        </row>
        <row r="617">
          <cell r="C617" t="str">
            <v>ANTONITO TOWN </v>
          </cell>
          <cell r="D617" t="str">
            <v>,  </v>
          </cell>
        </row>
        <row r="618">
          <cell r="A618" t="str">
            <v>3270 </v>
          </cell>
          <cell r="C618" t="str">
            <v>ANTUCA OIL CO </v>
          </cell>
          <cell r="D618" t="str">
            <v>P O BOX 7096</v>
          </cell>
        </row>
        <row r="619">
          <cell r="D619" t="str">
            <v>PUEBLO WEST , CO  </v>
          </cell>
        </row>
        <row r="620">
          <cell r="A620" t="str">
            <v>3274 </v>
          </cell>
          <cell r="C620" t="str">
            <v>AON RISK SERVICES INC COLO </v>
          </cell>
          <cell r="D620" t="str">
            <v>4100 E MISSISSIPPI AVE #1500</v>
          </cell>
          <cell r="E620" t="str">
            <v>FINANCIAL ASSURANCE</v>
          </cell>
        </row>
        <row r="621">
          <cell r="D621" t="str">
            <v>DENVER , CO  </v>
          </cell>
        </row>
        <row r="622">
          <cell r="A622" t="str">
            <v>3276 </v>
          </cell>
          <cell r="C622" t="str">
            <v>AON RISK SERVICES INC TEXAS </v>
          </cell>
          <cell r="D622" t="str">
            <v>1330 POST OAK BLVD STE 900</v>
          </cell>
          <cell r="E622" t="str">
            <v>INSURANCE AGENT</v>
          </cell>
        </row>
        <row r="623">
          <cell r="D623" t="str">
            <v>HOUSTON , TX  </v>
          </cell>
        </row>
        <row r="624">
          <cell r="A624" t="str">
            <v>3380 </v>
          </cell>
          <cell r="B624" t="str">
            <v>A </v>
          </cell>
          <cell r="C624" t="str">
            <v>APACHE CORPORATION </v>
          </cell>
          <cell r="D624" t="str">
            <v>PO BOX 27709</v>
          </cell>
        </row>
        <row r="625">
          <cell r="D625" t="str">
            <v>HOUSTON , TX  </v>
          </cell>
        </row>
        <row r="626">
          <cell r="A626" t="str">
            <v>3380 </v>
          </cell>
          <cell r="C626" t="str">
            <v>APACHE CORPORATION </v>
          </cell>
          <cell r="D626" t="str">
            <v>2000 POST OAK BLVD #100</v>
          </cell>
          <cell r="E626" t="str">
            <v>INJECTION WELL OPER</v>
          </cell>
        </row>
        <row r="627">
          <cell r="D627" t="str">
            <v>HOUSTON , TX  </v>
          </cell>
          <cell r="E627" t="str">
            <v>LEVY PAYOR</v>
          </cell>
        </row>
        <row r="628">
          <cell r="E628" t="str">
            <v>OPERATOR</v>
          </cell>
        </row>
        <row r="629">
          <cell r="E629" t="str">
            <v>PRODUCER</v>
          </cell>
        </row>
        <row r="631">
          <cell r="A631" t="str">
            <v>3400 </v>
          </cell>
          <cell r="C631" t="str">
            <v>APC OPERATING PARTNERSHIP </v>
          </cell>
          <cell r="D631" t="str">
            <v>1700 LINCOLN ST</v>
          </cell>
          <cell r="E631" t="str">
            <v>OPERATOR</v>
          </cell>
        </row>
        <row r="632">
          <cell r="D632" t="str">
            <v>DENVER , CO  </v>
          </cell>
          <cell r="E632" t="str">
            <v>PRODUCER</v>
          </cell>
        </row>
        <row r="634">
          <cell r="A634" t="str">
            <v>3443 </v>
          </cell>
          <cell r="C634" t="str">
            <v>APCO OIL CORPORATION </v>
          </cell>
          <cell r="D634" t="str">
            <v>HOUSTON NATURAL GAS BLDG</v>
          </cell>
        </row>
        <row r="635">
          <cell r="D635" t="str">
            <v>HOUSTON , TX  </v>
          </cell>
        </row>
        <row r="636">
          <cell r="A636" t="str">
            <v>10605 </v>
          </cell>
          <cell r="C636" t="str">
            <v>APEX OIL VENTURES INC </v>
          </cell>
          <cell r="D636" t="str">
            <v>8823 S. REDWOOD ROAD #D-1</v>
          </cell>
          <cell r="E636" t="str">
            <v>LEVY PAYOR</v>
          </cell>
        </row>
        <row r="637">
          <cell r="D637" t="str">
            <v>WEST JORDAN , UT  </v>
          </cell>
          <cell r="E637" t="str">
            <v>OPERATOR</v>
          </cell>
        </row>
        <row r="638">
          <cell r="E638" t="str">
            <v>PRODUCER</v>
          </cell>
        </row>
        <row r="640">
          <cell r="A640" t="str">
            <v>200274 </v>
          </cell>
          <cell r="C640" t="str">
            <v>APEX COMPANIES LLC </v>
          </cell>
          <cell r="D640" t="str">
            <v>15850 CRABBS BRANCH WY STE 200</v>
          </cell>
        </row>
        <row r="641">
          <cell r="D641" t="str">
            <v>ROCKVILLE , MD  </v>
          </cell>
        </row>
        <row r="642">
          <cell r="A642" t="str">
            <v>200274 </v>
          </cell>
          <cell r="B642" t="str">
            <v>A </v>
          </cell>
          <cell r="C642" t="str">
            <v>APEX COMPANIES LLC </v>
          </cell>
          <cell r="D642" t="str">
            <v>743 HORIZON COURT SUITE 110</v>
          </cell>
        </row>
        <row r="643">
          <cell r="D643" t="str">
            <v>GRAND JUNCTION , CO  </v>
          </cell>
        </row>
        <row r="644">
          <cell r="A644" t="str">
            <v>200274 </v>
          </cell>
          <cell r="B644" t="str">
            <v>C </v>
          </cell>
          <cell r="C644" t="str">
            <v>APEX COMPANIES LLC </v>
          </cell>
          <cell r="D644" t="str">
            <v>4150 DARLEY AVENUE STE 1</v>
          </cell>
        </row>
        <row r="645">
          <cell r="D645" t="str">
            <v>BOULDER , CO  </v>
          </cell>
        </row>
        <row r="646">
          <cell r="A646" t="str">
            <v>200274 </v>
          </cell>
          <cell r="B646" t="str">
            <v>D </v>
          </cell>
          <cell r="C646" t="str">
            <v>APEX COMPANIES LLC </v>
          </cell>
          <cell r="D646" t="str">
            <v>1746 COLE BLVD #250</v>
          </cell>
        </row>
        <row r="647">
          <cell r="D647" t="str">
            <v>LAKEWOOD , CO  </v>
          </cell>
        </row>
        <row r="648">
          <cell r="A648" t="str">
            <v>3445 </v>
          </cell>
          <cell r="C648" t="str">
            <v>APEX ENERGY COMPANY </v>
          </cell>
          <cell r="D648" t="str">
            <v>410 17TH STREET</v>
          </cell>
          <cell r="E648" t="str">
            <v>OPERATOR</v>
          </cell>
        </row>
        <row r="649">
          <cell r="D649" t="str">
            <v>DENVER , CO  </v>
          </cell>
        </row>
        <row r="650">
          <cell r="A650" t="str">
            <v>3450 </v>
          </cell>
          <cell r="C650" t="str">
            <v>APEX OIL VENTURES </v>
          </cell>
          <cell r="D650" t="str">
            <v>2005 SOUTH 300 WEST</v>
          </cell>
          <cell r="E650" t="str">
            <v>LEVY PAYOR</v>
          </cell>
        </row>
        <row r="651">
          <cell r="D651" t="str">
            <v>SALT LAKE CITY , UT  </v>
          </cell>
          <cell r="E651" t="str">
            <v>OPERATOR</v>
          </cell>
        </row>
        <row r="653">
          <cell r="A653" t="str">
            <v>3455 </v>
          </cell>
          <cell r="C653" t="str">
            <v>APEX OPERATING COMPANY INC </v>
          </cell>
          <cell r="D653" t="str">
            <v>, CO  </v>
          </cell>
          <cell r="E653" t="str">
            <v>LEVY PAYOR</v>
          </cell>
        </row>
        <row r="654">
          <cell r="E654" t="str">
            <v>OPERATOR</v>
          </cell>
        </row>
        <row r="655">
          <cell r="E655" t="str">
            <v>PRODUCER</v>
          </cell>
        </row>
        <row r="657">
          <cell r="A657" t="str">
            <v>3466 </v>
          </cell>
          <cell r="C657" t="str">
            <v>APEXCO, INC. </v>
          </cell>
          <cell r="D657" t="str">
            <v>DENVER , CO  </v>
          </cell>
        </row>
        <row r="658">
          <cell r="A658" t="str">
            <v>3483 </v>
          </cell>
          <cell r="C658" t="str">
            <v>APOLLO ENTERPRISES INC </v>
          </cell>
          <cell r="D658" t="str">
            <v>P O BOX 4066</v>
          </cell>
        </row>
        <row r="659">
          <cell r="D659" t="str">
            <v>OMAHA , NE  </v>
          </cell>
        </row>
        <row r="660">
          <cell r="A660" t="str">
            <v>10051 </v>
          </cell>
          <cell r="C660" t="str">
            <v>APOLLO OPERATING LLC </v>
          </cell>
          <cell r="D660" t="str">
            <v>1538 WAZEE ST STE 200</v>
          </cell>
          <cell r="E660" t="str">
            <v>LEVY PAYOR</v>
          </cell>
        </row>
        <row r="661">
          <cell r="D661" t="str">
            <v>DENVER , CO  </v>
          </cell>
          <cell r="E661" t="str">
            <v>OPERATOR</v>
          </cell>
        </row>
        <row r="662">
          <cell r="E662" t="str">
            <v>PRODUCER</v>
          </cell>
        </row>
        <row r="664">
          <cell r="A664" t="str">
            <v>200203 </v>
          </cell>
          <cell r="C664" t="str">
            <v>APOLLO/ATEC DRILLING VENTURES LLC </v>
          </cell>
          <cell r="D664" t="str">
            <v>PO BOX 280969</v>
          </cell>
          <cell r="E664" t="str">
            <v>LEVY PAYOR</v>
          </cell>
        </row>
        <row r="665">
          <cell r="D665" t="str">
            <v>LAKEWOOD , CO  </v>
          </cell>
        </row>
        <row r="666">
          <cell r="A666" t="str">
            <v>3500 </v>
          </cell>
          <cell r="C666" t="str">
            <v>APPERSON &amp; SHERROD </v>
          </cell>
          <cell r="D666" t="str">
            <v>DENVER , CO  </v>
          </cell>
        </row>
        <row r="667">
          <cell r="A667" t="str">
            <v>3510 </v>
          </cell>
          <cell r="C667" t="str">
            <v>APPLE DRILLING, INC </v>
          </cell>
          <cell r="D667" t="str">
            <v>P O BOX 1141</v>
          </cell>
          <cell r="E667" t="str">
            <v>DRILLER</v>
          </cell>
        </row>
        <row r="668">
          <cell r="D668" t="str">
            <v>PAGOSA SPGS , CO  </v>
          </cell>
          <cell r="E668" t="str">
            <v>OPERATOR</v>
          </cell>
        </row>
        <row r="670">
          <cell r="A670" t="str">
            <v>100706 </v>
          </cell>
          <cell r="C670" t="str">
            <v>APPLETON OIL COMPANY </v>
          </cell>
          <cell r="D670" t="str">
            <v>506 BEACON BLDG</v>
          </cell>
        </row>
        <row r="671">
          <cell r="D671" t="str">
            <v>TULSA , OK  </v>
          </cell>
        </row>
        <row r="672">
          <cell r="A672" t="str">
            <v>100723 </v>
          </cell>
          <cell r="C672" t="str">
            <v>APPLETON OIL COMPANY </v>
          </cell>
          <cell r="D672" t="str">
            <v>506 BEACON BLDG</v>
          </cell>
        </row>
        <row r="673">
          <cell r="D673" t="str">
            <v>TULSA , OK  </v>
          </cell>
        </row>
        <row r="674">
          <cell r="A674" t="str">
            <v>200266 </v>
          </cell>
          <cell r="C674" t="str">
            <v>APTIM ENVIRONMENTAL &amp; INFRASTRUCTURE INC </v>
          </cell>
          <cell r="D674" t="str">
            <v>4171 ESSEN LANE</v>
          </cell>
        </row>
        <row r="675">
          <cell r="D675" t="str">
            <v>BATON ROUGE , LA  </v>
          </cell>
        </row>
        <row r="676">
          <cell r="A676" t="str">
            <v>200266 </v>
          </cell>
          <cell r="B676" t="str">
            <v>A </v>
          </cell>
          <cell r="C676" t="str">
            <v>APTIM ENVIRONMENTAL &amp; INFRASTRUCTURE INC </v>
          </cell>
          <cell r="D676" t="str">
            <v>6380 S FIDDLER'S GREEN CIRCLE STE 310</v>
          </cell>
        </row>
        <row r="677">
          <cell r="D677" t="str">
            <v>GREENWOOD VILLAGE , CO  </v>
          </cell>
        </row>
        <row r="678">
          <cell r="A678" t="str">
            <v>67150 </v>
          </cell>
          <cell r="C678" t="str">
            <v>APX WESTERN CORPORATION </v>
          </cell>
          <cell r="D678" t="str">
            <v>P O BOX 351</v>
          </cell>
          <cell r="E678" t="str">
            <v>LEVY PAYOR</v>
          </cell>
        </row>
        <row r="679">
          <cell r="D679" t="str">
            <v>LIBERAL , KS  </v>
          </cell>
        </row>
        <row r="680">
          <cell r="A680" t="str">
            <v>3775 </v>
          </cell>
          <cell r="C680" t="str">
            <v>AQUATIC &amp; WETLAND CONSTRUCTION </v>
          </cell>
          <cell r="D680" t="str">
            <v>SUITE 260</v>
          </cell>
        </row>
        <row r="681">
          <cell r="D681" t="str">
            <v>BOULDER , CO  </v>
          </cell>
        </row>
        <row r="682">
          <cell r="A682" t="str">
            <v>200413 </v>
          </cell>
          <cell r="C682" t="str">
            <v>AQUIONIX </v>
          </cell>
          <cell r="D682" t="str">
            <v>3700 E 41ST AVENUE</v>
          </cell>
        </row>
        <row r="683">
          <cell r="D683" t="str">
            <v>DENVER , CO  </v>
          </cell>
        </row>
        <row r="684">
          <cell r="A684" t="str">
            <v>10717 </v>
          </cell>
          <cell r="C684" t="str">
            <v>ARAMARK SPORTS &amp; ENTERTAINMENT SERVICES LLC </v>
          </cell>
          <cell r="D684" t="str">
            <v>34879 HWY 160</v>
          </cell>
          <cell r="E684" t="str">
            <v>DOMESTIC WELL OPER</v>
          </cell>
        </row>
        <row r="685">
          <cell r="D685" t="str">
            <v>MANCOS , CO  </v>
          </cell>
        </row>
        <row r="686">
          <cell r="A686" t="str">
            <v>3800 </v>
          </cell>
          <cell r="C686" t="str">
            <v>ARAPAHO PETROLEUM INC </v>
          </cell>
          <cell r="D686" t="str">
            <v>7409 ALTON COURT</v>
          </cell>
        </row>
        <row r="687">
          <cell r="D687" t="str">
            <v>ENGLEWOOD , CO  </v>
          </cell>
        </row>
        <row r="688">
          <cell r="A688" t="str">
            <v>3801 </v>
          </cell>
          <cell r="C688" t="str">
            <v>ARAPAHO PETROLEUM INC </v>
          </cell>
          <cell r="D688" t="str">
            <v>P O BOX 3438</v>
          </cell>
        </row>
        <row r="689">
          <cell r="D689" t="str">
            <v>ENGLEWOOD , CO  </v>
          </cell>
        </row>
        <row r="690">
          <cell r="C690" t="str">
            <v>Arapahoe County Planning Division </v>
          </cell>
          <cell r="D690" t="str">
            <v>6924 South Lima Street</v>
          </cell>
        </row>
        <row r="691">
          <cell r="D691" t="str">
            <v>Centennial , CO  </v>
          </cell>
        </row>
        <row r="692">
          <cell r="A692" t="str">
            <v>3803 </v>
          </cell>
          <cell r="C692" t="str">
            <v>ARAPAHOE DRILLING CO </v>
          </cell>
          <cell r="D692" t="str">
            <v>P O BOX 26687</v>
          </cell>
          <cell r="E692" t="str">
            <v>DRILLER</v>
          </cell>
        </row>
        <row r="693">
          <cell r="D693" t="str">
            <v>ALBUQUERQUE , NM  </v>
          </cell>
          <cell r="E693" t="str">
            <v>OPERATOR</v>
          </cell>
        </row>
        <row r="695">
          <cell r="A695" t="str">
            <v>3802 </v>
          </cell>
          <cell r="C695" t="str">
            <v>ARAPAHOE PETROLEUM, INC. </v>
          </cell>
          <cell r="D695" t="str">
            <v>P.O. BOX 3438</v>
          </cell>
        </row>
        <row r="696">
          <cell r="D696" t="str">
            <v>ENGLEWOOD , CO  </v>
          </cell>
        </row>
        <row r="697">
          <cell r="A697" t="str">
            <v>3805 </v>
          </cell>
          <cell r="C697" t="str">
            <v>ARAPAHOE PIPELINE CO </v>
          </cell>
          <cell r="D697" t="str">
            <v>P O BOX 304</v>
          </cell>
          <cell r="E697" t="str">
            <v>TRANSPORTER</v>
          </cell>
        </row>
        <row r="698">
          <cell r="D698" t="str">
            <v>BRUSH , CO  </v>
          </cell>
        </row>
        <row r="699">
          <cell r="A699" t="str">
            <v>10709 </v>
          </cell>
          <cell r="C699" t="str">
            <v>ARB MIDSTREAM LLC </v>
          </cell>
          <cell r="D699" t="str">
            <v>1600 BROADWAY AVENUE #2400</v>
          </cell>
          <cell r="E699" t="str">
            <v>TRANSPORTER</v>
          </cell>
        </row>
        <row r="700">
          <cell r="D700" t="str">
            <v>DENVER , CO  </v>
          </cell>
        </row>
        <row r="701">
          <cell r="A701" t="str">
            <v>10709 </v>
          </cell>
          <cell r="B701" t="str">
            <v>A </v>
          </cell>
          <cell r="C701" t="str">
            <v>ARB MIDSTREAM LLC </v>
          </cell>
          <cell r="D701" t="str">
            <v>21634 COUNTY ROAD 66</v>
          </cell>
        </row>
        <row r="702">
          <cell r="D702" t="str">
            <v>GREELEY , CO  </v>
          </cell>
        </row>
        <row r="703">
          <cell r="A703" t="str">
            <v>10588 </v>
          </cell>
          <cell r="C703" t="str">
            <v>ARB MIDSTREAM LOGISTICS LLC </v>
          </cell>
          <cell r="D703" t="str">
            <v>1600 BROADWAY SUITE 2400</v>
          </cell>
          <cell r="E703" t="str">
            <v>TRANSPORTER</v>
          </cell>
        </row>
        <row r="704">
          <cell r="D704" t="str">
            <v>DENVER , CO  </v>
          </cell>
        </row>
        <row r="705">
          <cell r="A705" t="str">
            <v>200043 </v>
          </cell>
          <cell r="C705" t="str">
            <v>ARC DRILLING &amp; EXPLORATION INC </v>
          </cell>
          <cell r="D705" t="str">
            <v>,  </v>
          </cell>
        </row>
        <row r="706">
          <cell r="A706" t="str">
            <v>200314 </v>
          </cell>
          <cell r="C706" t="str">
            <v>ARCADIS US INC </v>
          </cell>
          <cell r="D706" t="str">
            <v>630 PLAZA DRIVE SUITE 100</v>
          </cell>
        </row>
        <row r="707">
          <cell r="D707" t="str">
            <v>HIGHLANDS RANCH , CO  </v>
          </cell>
        </row>
        <row r="708">
          <cell r="A708" t="str">
            <v>3885 </v>
          </cell>
          <cell r="C708" t="str">
            <v>ARCANUM CORP </v>
          </cell>
          <cell r="D708" t="str">
            <v>P O BOX 7155</v>
          </cell>
          <cell r="E708" t="str">
            <v>OPERATOR</v>
          </cell>
        </row>
        <row r="709">
          <cell r="D709" t="str">
            <v>PUEBLO WEST , CO  </v>
          </cell>
          <cell r="E709" t="str">
            <v>PRODUCER</v>
          </cell>
        </row>
        <row r="711">
          <cell r="A711" t="str">
            <v>10528 </v>
          </cell>
          <cell r="C711" t="str">
            <v>ARCH OIL &amp; GAS LLC </v>
          </cell>
          <cell r="D711" t="str">
            <v>16400 DALLAS PARKWAY SUITE 400</v>
          </cell>
          <cell r="E711" t="str">
            <v>OPERATOR</v>
          </cell>
        </row>
        <row r="712">
          <cell r="D712" t="str">
            <v>DALLAS , TX  </v>
          </cell>
          <cell r="E712" t="str">
            <v>PRODUCER</v>
          </cell>
        </row>
        <row r="714">
          <cell r="A714" t="str">
            <v>200362 </v>
          </cell>
          <cell r="C714" t="str">
            <v>ARCH INSURANCE COMPANY </v>
          </cell>
          <cell r="D714" t="str">
            <v>311 SOUTH WACKER DRIVE #3700</v>
          </cell>
        </row>
        <row r="715">
          <cell r="D715" t="str">
            <v>CHICAGO , IL  </v>
          </cell>
        </row>
        <row r="716">
          <cell r="A716" t="str">
            <v>3890 </v>
          </cell>
          <cell r="C716" t="str">
            <v>ARCH OIL &amp; GAS COMPANY </v>
          </cell>
          <cell r="D716" t="str">
            <v>P O BOX 2499</v>
          </cell>
          <cell r="E716" t="str">
            <v>LEVY PAYOR</v>
          </cell>
        </row>
        <row r="717">
          <cell r="D717" t="str">
            <v>MIDLAND , TX  </v>
          </cell>
          <cell r="E717" t="str">
            <v>OPERATOR</v>
          </cell>
        </row>
        <row r="718">
          <cell r="E718" t="str">
            <v>PRODUCER</v>
          </cell>
        </row>
        <row r="720">
          <cell r="A720" t="str">
            <v>200389 </v>
          </cell>
          <cell r="C720" t="str">
            <v>ARCHER ENERGY SERVICES LLC </v>
          </cell>
          <cell r="D720" t="str">
            <v>482 STAFFA STREET</v>
          </cell>
        </row>
        <row r="721">
          <cell r="D721" t="str">
            <v>WEST ALLENHURST , NJ  </v>
          </cell>
        </row>
        <row r="722">
          <cell r="A722" t="str">
            <v>3895 </v>
          </cell>
          <cell r="C722" t="str">
            <v>ARCHER* J D </v>
          </cell>
          <cell r="D722" t="str">
            <v>P O BOX 8031</v>
          </cell>
        </row>
        <row r="723">
          <cell r="D723" t="str">
            <v>SALT LAKE CITY , UT  </v>
          </cell>
        </row>
        <row r="724">
          <cell r="A724" t="str">
            <v>3898 </v>
          </cell>
          <cell r="C724" t="str">
            <v>ARCHULETA COUNTY COMMISSIONERS </v>
          </cell>
          <cell r="D724" t="str">
            <v>BOX 1507</v>
          </cell>
        </row>
        <row r="725">
          <cell r="D725" t="str">
            <v>PAGOSA SPRINGS , CO  </v>
          </cell>
        </row>
        <row r="726">
          <cell r="C726" t="str">
            <v>Archuleta County Development Services </v>
          </cell>
          <cell r="D726" t="str">
            <v>PO Box 1507</v>
          </cell>
        </row>
        <row r="727">
          <cell r="D727" t="str">
            <v>Pagosa Springs , CO  </v>
          </cell>
        </row>
        <row r="728">
          <cell r="A728" t="str">
            <v>3899 </v>
          </cell>
          <cell r="C728" t="str">
            <v>ARCHULETA CTY LAND USE ADMIN </v>
          </cell>
          <cell r="D728" t="str">
            <v>P.O. BOX 1507</v>
          </cell>
        </row>
        <row r="729">
          <cell r="D729" t="str">
            <v>PAGOSA SPRINGS , CO  </v>
          </cell>
        </row>
        <row r="730">
          <cell r="A730" t="str">
            <v>3905 </v>
          </cell>
          <cell r="C730" t="str">
            <v>ARCO OIL &amp; GAS COMPANY </v>
          </cell>
          <cell r="D730" t="str">
            <v>15054 DAB</v>
          </cell>
          <cell r="E730" t="str">
            <v>LEVY PAYOR</v>
          </cell>
        </row>
        <row r="731">
          <cell r="D731" t="str">
            <v>DALLAS , TX  </v>
          </cell>
        </row>
        <row r="732">
          <cell r="A732" t="str">
            <v>3904 </v>
          </cell>
          <cell r="C732" t="str">
            <v>ARCO OIL &amp; GAS COMPANY </v>
          </cell>
          <cell r="D732" t="str">
            <v>P O BOX 219271</v>
          </cell>
          <cell r="E732" t="str">
            <v>INJECTION WELL OPER</v>
          </cell>
        </row>
        <row r="733">
          <cell r="D733" t="str">
            <v>HOUSTON , TX  </v>
          </cell>
        </row>
        <row r="734">
          <cell r="A734" t="str">
            <v>3900 </v>
          </cell>
          <cell r="C734" t="str">
            <v>ARCO OIL &amp; GAS COOMPANY </v>
          </cell>
          <cell r="D734" t="str">
            <v>P O BOX 219271</v>
          </cell>
          <cell r="E734" t="str">
            <v>GATHERER</v>
          </cell>
        </row>
        <row r="735">
          <cell r="D735" t="str">
            <v>HOUSTON , TX  </v>
          </cell>
          <cell r="E735" t="str">
            <v>INJECTION WELL OPER</v>
          </cell>
        </row>
        <row r="736">
          <cell r="E736" t="str">
            <v>LEVY PAYOR</v>
          </cell>
        </row>
        <row r="737">
          <cell r="E737" t="str">
            <v>OPERATOR</v>
          </cell>
        </row>
        <row r="738">
          <cell r="E738" t="str">
            <v>PRODUCER</v>
          </cell>
        </row>
        <row r="739">
          <cell r="E739" t="str">
            <v>TRANSPORTER</v>
          </cell>
        </row>
        <row r="741">
          <cell r="A741" t="str">
            <v>3908 </v>
          </cell>
          <cell r="C741" t="str">
            <v>ARCO PERMIAN, A DIV OF ATLANTIC RICHFIELD COMPANY </v>
          </cell>
          <cell r="D741" t="str">
            <v>P O BOX 1610</v>
          </cell>
          <cell r="E741" t="str">
            <v>DOWNSTREAM GAS FAC</v>
          </cell>
        </row>
        <row r="742">
          <cell r="D742" t="str">
            <v>MIDLAND , TX  </v>
          </cell>
          <cell r="E742" t="str">
            <v>LEVY PAYOR</v>
          </cell>
        </row>
        <row r="743">
          <cell r="E743" t="str">
            <v>OPERATOR</v>
          </cell>
        </row>
        <row r="744">
          <cell r="E744" t="str">
            <v>PRODUCER</v>
          </cell>
        </row>
        <row r="746">
          <cell r="A746" t="str">
            <v>3908 </v>
          </cell>
          <cell r="B746" t="str">
            <v>A </v>
          </cell>
          <cell r="C746" t="str">
            <v>ARCO PERMIAN, A DIV OF ATLANTIC RICHFIELD COMPANY </v>
          </cell>
          <cell r="D746" t="str">
            <v>P O BOX 325</v>
          </cell>
        </row>
        <row r="747">
          <cell r="D747" t="str">
            <v>GARDNER , CO  </v>
          </cell>
        </row>
        <row r="748">
          <cell r="A748" t="str">
            <v>3915 </v>
          </cell>
          <cell r="C748" t="str">
            <v>ARCO SOUTHWEST, INC. </v>
          </cell>
          <cell r="D748" t="str">
            <v>P O BOX 600</v>
          </cell>
          <cell r="E748" t="str">
            <v>OPERATOR</v>
          </cell>
        </row>
        <row r="749">
          <cell r="D749" t="str">
            <v>DALLAS , TX  </v>
          </cell>
          <cell r="E749" t="str">
            <v>PRODUCER</v>
          </cell>
        </row>
        <row r="751">
          <cell r="A751" t="str">
            <v>3930 </v>
          </cell>
          <cell r="C751" t="str">
            <v>ARDENES PRODUCTION INC </v>
          </cell>
          <cell r="D751" t="str">
            <v>P O BOX 214</v>
          </cell>
          <cell r="E751" t="str">
            <v>OPERATOR</v>
          </cell>
        </row>
        <row r="752">
          <cell r="D752" t="str">
            <v>LONGMONT , CO  </v>
          </cell>
        </row>
        <row r="753">
          <cell r="A753" t="str">
            <v>9340 </v>
          </cell>
          <cell r="C753" t="str">
            <v>ARENT, FOX </v>
          </cell>
          <cell r="D753" t="str">
            <v>1050 CONNECTICUT AVE NW</v>
          </cell>
        </row>
        <row r="754">
          <cell r="D754" t="str">
            <v>WASHINGTON , DC  </v>
          </cell>
        </row>
        <row r="755">
          <cell r="A755" t="str">
            <v>3975 </v>
          </cell>
          <cell r="C755" t="str">
            <v>ARGALI EXPLORATION COMPANY </v>
          </cell>
          <cell r="D755" t="str">
            <v>PO BOX 416</v>
          </cell>
          <cell r="E755" t="str">
            <v>DOWNSTREAM GAS FAC</v>
          </cell>
        </row>
        <row r="756">
          <cell r="D756" t="str">
            <v>RANGELY , CO  </v>
          </cell>
          <cell r="E756" t="str">
            <v>LEVY PAYOR</v>
          </cell>
        </row>
        <row r="757">
          <cell r="E757" t="str">
            <v>OPERATOR</v>
          </cell>
        </row>
        <row r="758">
          <cell r="E758" t="str">
            <v>PRODUCER</v>
          </cell>
        </row>
        <row r="760">
          <cell r="A760" t="str">
            <v>3970 </v>
          </cell>
          <cell r="C760" t="str">
            <v>ARGENTIA CORP </v>
          </cell>
          <cell r="D760" t="str">
            <v>1600 BROADWAY</v>
          </cell>
        </row>
        <row r="761">
          <cell r="D761" t="str">
            <v>DENVER , CO  </v>
          </cell>
        </row>
        <row r="762">
          <cell r="A762" t="str">
            <v>200534 </v>
          </cell>
          <cell r="C762" t="str">
            <v>ARGENTUM ENERGY RESOURCES </v>
          </cell>
          <cell r="D762" t="str">
            <v>1417 WALZ AVE</v>
          </cell>
        </row>
        <row r="763">
          <cell r="D763" t="str">
            <v>GLENWOOD SPRINGS , CO  </v>
          </cell>
        </row>
        <row r="764">
          <cell r="A764" t="str">
            <v>3981 </v>
          </cell>
          <cell r="C764" t="str">
            <v>ARGO OIL CORPORATION </v>
          </cell>
          <cell r="D764" t="str">
            <v>DENVER , CO  </v>
          </cell>
          <cell r="E764" t="str">
            <v>OPERATOR</v>
          </cell>
        </row>
        <row r="766">
          <cell r="A766" t="str">
            <v>200163 </v>
          </cell>
          <cell r="C766" t="str">
            <v>ARGONAUT INSURANCE COMPANY </v>
          </cell>
          <cell r="D766" t="str">
            <v>13100 WORTHAM CENTER DR #290</v>
          </cell>
          <cell r="E766" t="str">
            <v>FINANCIAL ASSURANCE</v>
          </cell>
        </row>
        <row r="767">
          <cell r="D767" t="str">
            <v>HOUSTON , TX  </v>
          </cell>
        </row>
        <row r="768">
          <cell r="A768" t="str">
            <v>200196 </v>
          </cell>
          <cell r="C768" t="str">
            <v>ARGONAUT INSURANCE COMPANY </v>
          </cell>
          <cell r="D768" t="str">
            <v>P.O. BOX 469011</v>
          </cell>
        </row>
        <row r="769">
          <cell r="D769" t="str">
            <v>SAN ANTONIO , TX  </v>
          </cell>
        </row>
        <row r="770">
          <cell r="A770" t="str">
            <v>200278 </v>
          </cell>
          <cell r="C770" t="str">
            <v>ARGONAUT INSURANCE COMPANY </v>
          </cell>
          <cell r="D770" t="str">
            <v>5847 SAN FELIPE #320</v>
          </cell>
        </row>
        <row r="771">
          <cell r="D771" t="str">
            <v>HOUSTON , TX  </v>
          </cell>
        </row>
        <row r="772">
          <cell r="A772" t="str">
            <v>200196 </v>
          </cell>
          <cell r="B772" t="str">
            <v>A </v>
          </cell>
          <cell r="C772" t="str">
            <v>ARGONAUT INSURANCE COMPANY </v>
          </cell>
          <cell r="D772" t="str">
            <v>10101 REUNION PL STE</v>
          </cell>
        </row>
        <row r="773">
          <cell r="D773" t="str">
            <v>SAN ANTONIO , TX  </v>
          </cell>
        </row>
        <row r="774">
          <cell r="A774" t="str">
            <v>3983 </v>
          </cell>
          <cell r="C774" t="str">
            <v>ARGONAUT OIL &amp; GAS CO </v>
          </cell>
          <cell r="D774" t="str">
            <v>DENVER , CO  </v>
          </cell>
        </row>
        <row r="775">
          <cell r="A775" t="str">
            <v>3990 </v>
          </cell>
          <cell r="C775" t="str">
            <v>ARGONEX COMPANY LLC </v>
          </cell>
          <cell r="D775" t="str">
            <v>8578 GOLDEN PEAK DRIVE #A</v>
          </cell>
          <cell r="E775" t="str">
            <v>OPERATOR</v>
          </cell>
        </row>
        <row r="776">
          <cell r="D776" t="str">
            <v>HIGHLANDS RANCH , CO  </v>
          </cell>
          <cell r="E776" t="str">
            <v>PRODUCER</v>
          </cell>
        </row>
        <row r="778">
          <cell r="A778" t="str">
            <v>3910 </v>
          </cell>
          <cell r="C778" t="str">
            <v>ARIES OIL &amp; GAS INC </v>
          </cell>
          <cell r="D778" t="str">
            <v>DENVER , CO  </v>
          </cell>
        </row>
        <row r="779">
          <cell r="A779" t="str">
            <v>3965 </v>
          </cell>
          <cell r="C779" t="str">
            <v>ARIES OPERATING LLC </v>
          </cell>
          <cell r="D779" t="str">
            <v>1301 MCKINNEY STREET</v>
          </cell>
          <cell r="E779" t="str">
            <v>OPERATOR</v>
          </cell>
        </row>
        <row r="780">
          <cell r="D780" t="str">
            <v>HOUSTON , TX  </v>
          </cell>
          <cell r="E780" t="str">
            <v>PRODUCER</v>
          </cell>
        </row>
        <row r="782">
          <cell r="A782" t="str">
            <v>3940 </v>
          </cell>
          <cell r="C782" t="str">
            <v>ARISTOCRAT GAS PRODUCTS CO </v>
          </cell>
          <cell r="D782" t="str">
            <v>P O BOX 430</v>
          </cell>
          <cell r="E782" t="str">
            <v>GATHERER</v>
          </cell>
        </row>
        <row r="783">
          <cell r="D783" t="str">
            <v>FORT LUPTON , CO  </v>
          </cell>
        </row>
        <row r="784">
          <cell r="A784" t="str">
            <v>4008 </v>
          </cell>
          <cell r="C784" t="str">
            <v>ARIZONA EXPLORATIONS, INC. </v>
          </cell>
          <cell r="D784" t="str">
            <v>DENVER , CO  </v>
          </cell>
          <cell r="E784" t="str">
            <v>OPERATOR</v>
          </cell>
        </row>
        <row r="786">
          <cell r="A786" t="str">
            <v>100696 </v>
          </cell>
          <cell r="C786" t="str">
            <v>ARK VALLEY OIL &amp; GAS CO INC </v>
          </cell>
          <cell r="D786" t="str">
            <v>3270 E VIRGINIA</v>
          </cell>
        </row>
        <row r="787">
          <cell r="D787" t="str">
            <v>DENVER , CO  </v>
          </cell>
        </row>
        <row r="788">
          <cell r="A788" t="str">
            <v>4181 </v>
          </cell>
          <cell r="C788" t="str">
            <v>ARLIAN, INC. </v>
          </cell>
          <cell r="D788" t="str">
            <v>1801 BROADWAY STE 760</v>
          </cell>
          <cell r="E788" t="str">
            <v>INJECTION WELL OPER</v>
          </cell>
        </row>
        <row r="789">
          <cell r="D789" t="str">
            <v>DENVER , CO  </v>
          </cell>
          <cell r="E789" t="str">
            <v>OPERATOR</v>
          </cell>
        </row>
        <row r="790">
          <cell r="E790" t="str">
            <v>PIT OPERATOR</v>
          </cell>
        </row>
        <row r="791">
          <cell r="E791" t="str">
            <v>PRODUCER</v>
          </cell>
        </row>
        <row r="793">
          <cell r="A793" t="str">
            <v>10576 </v>
          </cell>
          <cell r="C793" t="str">
            <v>ARM ENERGY MANAGEMENT LLC </v>
          </cell>
          <cell r="D793" t="str">
            <v>20329 STATE HIGHWAY 249 4TH FL</v>
          </cell>
          <cell r="E793" t="str">
            <v>LEVY PAYOR</v>
          </cell>
        </row>
        <row r="794">
          <cell r="D794" t="str">
            <v>HOUSTON , TX  </v>
          </cell>
        </row>
        <row r="795">
          <cell r="A795" t="str">
            <v>4087 </v>
          </cell>
          <cell r="C795" t="str">
            <v>ARMA GEOPHYSICAL COMPANY INC </v>
          </cell>
          <cell r="D795" t="str">
            <v>P O BOX 3358</v>
          </cell>
        </row>
        <row r="796">
          <cell r="D796" t="str">
            <v>CASPER , WY  </v>
          </cell>
        </row>
        <row r="797">
          <cell r="A797" t="str">
            <v>4190 </v>
          </cell>
          <cell r="C797" t="str">
            <v>ARMER* L H </v>
          </cell>
          <cell r="D797" t="str">
            <v>1317 FT WORTH NATIONAL BLDG</v>
          </cell>
        </row>
        <row r="798">
          <cell r="D798" t="str">
            <v>FT WORTH , TX  </v>
          </cell>
        </row>
        <row r="799">
          <cell r="A799" t="str">
            <v>10085 </v>
          </cell>
          <cell r="C799" t="str">
            <v>ARMOR PETROLEUM INC </v>
          </cell>
          <cell r="D799" t="str">
            <v>P O BOX 4625</v>
          </cell>
          <cell r="E799" t="str">
            <v>OPERATOR</v>
          </cell>
        </row>
        <row r="800">
          <cell r="D800" t="str">
            <v>WICHITA FALLS , TX  </v>
          </cell>
          <cell r="E800" t="str">
            <v>PRODUCER</v>
          </cell>
        </row>
        <row r="802">
          <cell r="A802" t="str">
            <v>4200 </v>
          </cell>
          <cell r="C802" t="str">
            <v>ARNOLD* H C </v>
          </cell>
          <cell r="D802" t="str">
            <v>DENVER , CO  </v>
          </cell>
        </row>
        <row r="803">
          <cell r="A803" t="str">
            <v>10471 </v>
          </cell>
          <cell r="C803" t="str">
            <v>ARP PRODUCTION COMPANY LLC </v>
          </cell>
          <cell r="D803" t="str">
            <v>425 HOUSTON STREET SUITE 300</v>
          </cell>
          <cell r="E803" t="str">
            <v>DOWNSTREAM GAS FAC</v>
          </cell>
        </row>
        <row r="804">
          <cell r="D804" t="str">
            <v>FORTH WORTH , TX  </v>
          </cell>
          <cell r="E804" t="str">
            <v>INJECTION WELL OPER</v>
          </cell>
        </row>
        <row r="805">
          <cell r="E805" t="str">
            <v>LEVY PAYOR</v>
          </cell>
        </row>
        <row r="806">
          <cell r="E806" t="str">
            <v>OPERATOR</v>
          </cell>
        </row>
        <row r="807">
          <cell r="E807" t="str">
            <v>PRODUCER</v>
          </cell>
        </row>
        <row r="809">
          <cell r="A809" t="str">
            <v>10471 </v>
          </cell>
          <cell r="B809" t="str">
            <v>A </v>
          </cell>
          <cell r="C809" t="str">
            <v>ARP PRODUCTION COMPANY LLC </v>
          </cell>
          <cell r="D809" t="str">
            <v>309 SILVER STREET</v>
          </cell>
        </row>
        <row r="810">
          <cell r="D810" t="str">
            <v>RATON , NM  </v>
          </cell>
        </row>
        <row r="811">
          <cell r="C811" t="str">
            <v>ARRIBA TOWN </v>
          </cell>
          <cell r="D811" t="str">
            <v>,  </v>
          </cell>
        </row>
        <row r="812">
          <cell r="A812" t="str">
            <v>200324 </v>
          </cell>
          <cell r="C812" t="str">
            <v>ARRIS PETROLEUM CORPORTATION </v>
          </cell>
          <cell r="D812" t="str">
            <v>950 17TH STREET SUITE 1050</v>
          </cell>
        </row>
        <row r="813">
          <cell r="D813" t="str">
            <v>DENVER , CO  </v>
          </cell>
        </row>
        <row r="814">
          <cell r="A814" t="str">
            <v>4440 </v>
          </cell>
          <cell r="C814" t="str">
            <v>ARROWHEAD ENERGY CORP </v>
          </cell>
          <cell r="D814" t="str">
            <v>6925 UNION PARK CENTER</v>
          </cell>
          <cell r="E814" t="str">
            <v>OPERATOR</v>
          </cell>
        </row>
        <row r="815">
          <cell r="D815" t="str">
            <v>MIDVALE , UT  </v>
          </cell>
        </row>
        <row r="816">
          <cell r="A816" t="str">
            <v>4443 </v>
          </cell>
          <cell r="C816" t="str">
            <v>ARROWHEAD ENERGY INC </v>
          </cell>
          <cell r="D816" t="str">
            <v>6401 NW GRAND BLVD</v>
          </cell>
          <cell r="E816" t="str">
            <v>OPERATOR</v>
          </cell>
        </row>
        <row r="817">
          <cell r="D817" t="str">
            <v>OKLAHOMA CITY , OK  </v>
          </cell>
        </row>
        <row r="818">
          <cell r="A818" t="str">
            <v>4444 </v>
          </cell>
          <cell r="C818" t="str">
            <v>ARROWHEAD EXPLORATION COMPANY </v>
          </cell>
          <cell r="D818" t="str">
            <v>DENVER , CO  </v>
          </cell>
        </row>
        <row r="819">
          <cell r="A819" t="str">
            <v>4588 </v>
          </cell>
          <cell r="C819" t="str">
            <v>ARROWHEAD OIL COMPANY </v>
          </cell>
          <cell r="D819" t="str">
            <v>DENVER , CO  </v>
          </cell>
        </row>
        <row r="820">
          <cell r="A820" t="str">
            <v>4500 </v>
          </cell>
          <cell r="C820" t="str">
            <v>ASAMERA OIL (US) INC </v>
          </cell>
          <cell r="D820" t="str">
            <v>P O BOX 398</v>
          </cell>
          <cell r="E820" t="str">
            <v>OPERATOR</v>
          </cell>
        </row>
        <row r="821">
          <cell r="D821" t="str">
            <v>WENATCHEE , WA  </v>
          </cell>
          <cell r="E821" t="str">
            <v>PRODUCER</v>
          </cell>
        </row>
        <row r="822">
          <cell r="E822" t="str">
            <v>TRANSPORTER</v>
          </cell>
        </row>
        <row r="824">
          <cell r="A824" t="str">
            <v>100992 </v>
          </cell>
          <cell r="C824" t="str">
            <v>ASHBACK &amp; LOCKE </v>
          </cell>
          <cell r="D824" t="str">
            <v>,  </v>
          </cell>
        </row>
        <row r="825">
          <cell r="A825" t="str">
            <v>4550 </v>
          </cell>
          <cell r="C825" t="str">
            <v>ASHBY DRILLING CORP. </v>
          </cell>
          <cell r="D825" t="str">
            <v>4441 EAST ARAPAHOE #100</v>
          </cell>
          <cell r="E825" t="str">
            <v>DRILLER</v>
          </cell>
        </row>
        <row r="826">
          <cell r="D826" t="str">
            <v>BOULDER , CO  </v>
          </cell>
        </row>
        <row r="827">
          <cell r="A827" t="str">
            <v>4600 </v>
          </cell>
          <cell r="C827" t="str">
            <v>ASHLAND OIL &amp; REFINING CO </v>
          </cell>
          <cell r="D827" t="str">
            <v>306 W MAIN ST #512</v>
          </cell>
          <cell r="E827" t="str">
            <v>OPERATOR</v>
          </cell>
        </row>
        <row r="828">
          <cell r="D828" t="str">
            <v>FRANKFORT , KY  </v>
          </cell>
          <cell r="E828" t="str">
            <v>PRODUCER</v>
          </cell>
        </row>
        <row r="830">
          <cell r="A830" t="str">
            <v>4610 </v>
          </cell>
          <cell r="C830" t="str">
            <v>ASHTON BROS CO </v>
          </cell>
          <cell r="D830" t="str">
            <v>DENVER , CO  </v>
          </cell>
          <cell r="E830" t="str">
            <v>OPERATOR</v>
          </cell>
        </row>
        <row r="831">
          <cell r="E831" t="str">
            <v>PRODUCER</v>
          </cell>
        </row>
        <row r="833">
          <cell r="A833" t="str">
            <v>4625 </v>
          </cell>
          <cell r="C833" t="str">
            <v>ASPECT RESOURCES LLC </v>
          </cell>
          <cell r="D833" t="str">
            <v>1775 SHERMAN ST STE 2400</v>
          </cell>
          <cell r="E833" t="str">
            <v>SEISMIC OPERATOR</v>
          </cell>
        </row>
        <row r="834">
          <cell r="D834" t="str">
            <v>DENVER , CO  </v>
          </cell>
        </row>
        <row r="835">
          <cell r="A835" t="str">
            <v>200242 </v>
          </cell>
          <cell r="C835" t="str">
            <v>ASPEN AMERICAN INSURANCE COMPANY </v>
          </cell>
          <cell r="D835" t="str">
            <v>175 CAPITAL BLVD #300</v>
          </cell>
        </row>
        <row r="836">
          <cell r="D836" t="str">
            <v>ROCKY HILL , CT  </v>
          </cell>
        </row>
        <row r="837">
          <cell r="C837" t="str">
            <v>ASPEN CITY </v>
          </cell>
          <cell r="D837" t="str">
            <v>,  </v>
          </cell>
        </row>
        <row r="838">
          <cell r="A838" t="str">
            <v>4650 </v>
          </cell>
          <cell r="C838" t="str">
            <v>ASPEN CRUDE PURCHASING CO </v>
          </cell>
          <cell r="D838" t="str">
            <v>DENVER , CO  </v>
          </cell>
        </row>
        <row r="839">
          <cell r="A839" t="str">
            <v>4666 </v>
          </cell>
          <cell r="C839" t="str">
            <v>ASPEN DRILLING COMPANY </v>
          </cell>
          <cell r="D839" t="str">
            <v>DENVER , CO  </v>
          </cell>
          <cell r="E839" t="str">
            <v>OPERATOR</v>
          </cell>
        </row>
        <row r="841">
          <cell r="A841" t="str">
            <v>4655 </v>
          </cell>
          <cell r="C841" t="str">
            <v>ASPEN ENERGY CORPORATION </v>
          </cell>
          <cell r="D841" t="str">
            <v>P O BOX 5155</v>
          </cell>
          <cell r="E841" t="str">
            <v>DRILLER</v>
          </cell>
        </row>
        <row r="842">
          <cell r="D842" t="str">
            <v>SANTA FE , NM  </v>
          </cell>
          <cell r="E842" t="str">
            <v>LEVY PAYOR</v>
          </cell>
        </row>
        <row r="843">
          <cell r="E843" t="str">
            <v>OPERATOR</v>
          </cell>
        </row>
        <row r="844">
          <cell r="E844" t="str">
            <v>PRODUCER</v>
          </cell>
        </row>
        <row r="846">
          <cell r="A846" t="str">
            <v>4663 </v>
          </cell>
          <cell r="C846" t="str">
            <v>ASPEN OIL COMPANY </v>
          </cell>
          <cell r="D846" t="str">
            <v>COURY CENTER STE 220</v>
          </cell>
        </row>
        <row r="847">
          <cell r="D847" t="str">
            <v>OKLAHOMA CITY , OK  </v>
          </cell>
        </row>
        <row r="848">
          <cell r="A848" t="str">
            <v>10182 </v>
          </cell>
          <cell r="C848" t="str">
            <v>ASPEN OPERATING LLC </v>
          </cell>
          <cell r="D848" t="str">
            <v>2040 W HAMILTON PL</v>
          </cell>
          <cell r="E848" t="str">
            <v>OPERATOR</v>
          </cell>
        </row>
        <row r="849">
          <cell r="D849" t="str">
            <v>SHERIDAN , CO  </v>
          </cell>
          <cell r="E849" t="str">
            <v>PRODUCER</v>
          </cell>
        </row>
        <row r="851">
          <cell r="A851" t="str">
            <v>10298 </v>
          </cell>
          <cell r="C851" t="str">
            <v>ASPEN/PITKIN PLANNING OFFICE </v>
          </cell>
          <cell r="D851" t="str">
            <v>130 S GALENA ST</v>
          </cell>
        </row>
        <row r="852">
          <cell r="D852" t="str">
            <v>ASPEN , CO  </v>
          </cell>
        </row>
        <row r="853">
          <cell r="A853" t="str">
            <v>4676 </v>
          </cell>
          <cell r="C853" t="str">
            <v>ASSOCIATED INDEMNITY CORP </v>
          </cell>
          <cell r="D853" t="str">
            <v>777 SAN MARIN DR</v>
          </cell>
          <cell r="E853" t="str">
            <v>FINANCIAL ASSURANCE</v>
          </cell>
        </row>
        <row r="854">
          <cell r="D854" t="str">
            <v>NOVATO , CA  </v>
          </cell>
        </row>
        <row r="855">
          <cell r="A855" t="str">
            <v>100192 </v>
          </cell>
          <cell r="C855" t="str">
            <v>ASSOCIATED NATURAL GAS INC </v>
          </cell>
          <cell r="D855" t="str">
            <v>,  </v>
          </cell>
        </row>
        <row r="856">
          <cell r="A856" t="str">
            <v>100193 </v>
          </cell>
          <cell r="C856" t="str">
            <v>ASSOCIATED OIL &amp; GAS CO </v>
          </cell>
          <cell r="D856" t="str">
            <v>,  </v>
          </cell>
        </row>
        <row r="857">
          <cell r="A857" t="str">
            <v>4688 </v>
          </cell>
          <cell r="C857" t="str">
            <v>ASSOCIATED OIL &amp; GAS INVESTORS </v>
          </cell>
          <cell r="D857" t="str">
            <v>DENVER , CO  </v>
          </cell>
          <cell r="E857" t="str">
            <v>OPERATOR</v>
          </cell>
        </row>
        <row r="859">
          <cell r="A859" t="str">
            <v>100194 </v>
          </cell>
          <cell r="C859" t="str">
            <v>ASSOCIATED PROGRAMS INC </v>
          </cell>
          <cell r="D859" t="str">
            <v>,  </v>
          </cell>
        </row>
        <row r="860">
          <cell r="A860" t="str">
            <v>4696 </v>
          </cell>
          <cell r="C860" t="str">
            <v>ASSOCIATED ROYALTY CO </v>
          </cell>
          <cell r="D860" t="str">
            <v>408 DENVER U S NATIONAL BANK</v>
          </cell>
        </row>
        <row r="861">
          <cell r="D861" t="str">
            <v>DENVER , CO  </v>
          </cell>
        </row>
        <row r="862">
          <cell r="C862" t="str">
            <v>ASTRA RESOURCE MARKETING INC. </v>
          </cell>
          <cell r="D862" t="str">
            <v>1100 S W WANAMAKER RD</v>
          </cell>
        </row>
        <row r="863">
          <cell r="D863" t="str">
            <v>TOPEKA , KS  </v>
          </cell>
        </row>
        <row r="864">
          <cell r="A864" t="str">
            <v>100248 </v>
          </cell>
          <cell r="C864" t="str">
            <v>ASTRO OIL COMPANY </v>
          </cell>
          <cell r="D864" t="str">
            <v>1435 KINGSBURY CT</v>
          </cell>
        </row>
        <row r="865">
          <cell r="D865" t="str">
            <v>GOLDEN , CO  </v>
          </cell>
        </row>
        <row r="866">
          <cell r="A866" t="str">
            <v>10296 </v>
          </cell>
          <cell r="C866" t="str">
            <v>AT ENTERPRISES LLC </v>
          </cell>
          <cell r="D866" t="str">
            <v>300 E 16THST STE 216</v>
          </cell>
        </row>
        <row r="867">
          <cell r="D867" t="str">
            <v>GREELEY , CO  </v>
          </cell>
        </row>
        <row r="868">
          <cell r="A868" t="str">
            <v>4745 </v>
          </cell>
          <cell r="C868" t="str">
            <v>ATC REALTY EIGHT, INC </v>
          </cell>
          <cell r="D868" t="str">
            <v>P O BOX 3525</v>
          </cell>
          <cell r="E868" t="str">
            <v>LEVY PAYOR</v>
          </cell>
        </row>
        <row r="869">
          <cell r="D869" t="str">
            <v>GRAND JUNCTION , CO  </v>
          </cell>
          <cell r="E869" t="str">
            <v>OPERATOR</v>
          </cell>
        </row>
        <row r="870">
          <cell r="E870" t="str">
            <v>PRODUCER</v>
          </cell>
        </row>
        <row r="872">
          <cell r="A872" t="str">
            <v>4830 </v>
          </cell>
          <cell r="C872" t="str">
            <v>ATCHISON, ET AL* C S </v>
          </cell>
          <cell r="D872" t="str">
            <v>1238 COMMERCE BLDG</v>
          </cell>
        </row>
        <row r="873">
          <cell r="D873" t="str">
            <v>HOUSTON , TX  </v>
          </cell>
        </row>
        <row r="874">
          <cell r="A874" t="str">
            <v>4750 </v>
          </cell>
          <cell r="C874" t="str">
            <v>ATCO DRILLING INC </v>
          </cell>
          <cell r="D874" t="str">
            <v>12200 E ILIFF AVE</v>
          </cell>
          <cell r="E874" t="str">
            <v>DRILLER</v>
          </cell>
        </row>
        <row r="875">
          <cell r="D875" t="str">
            <v>AURORA , CO  </v>
          </cell>
        </row>
        <row r="876">
          <cell r="A876" t="str">
            <v>10692 </v>
          </cell>
          <cell r="C876" t="str">
            <v>ATG ENTERPRISES INC </v>
          </cell>
          <cell r="D876" t="str">
            <v>2 ROAD 2951</v>
          </cell>
          <cell r="E876" t="str">
            <v>LEVY PAYOR</v>
          </cell>
        </row>
        <row r="877">
          <cell r="D877" t="str">
            <v>AZTEC , NM  </v>
          </cell>
          <cell r="E877" t="str">
            <v>OPERATOR</v>
          </cell>
        </row>
        <row r="878">
          <cell r="E878" t="str">
            <v>PRODUCER</v>
          </cell>
        </row>
        <row r="880">
          <cell r="A880" t="str">
            <v>4760 </v>
          </cell>
          <cell r="C880" t="str">
            <v>ATKINS* JAIME </v>
          </cell>
          <cell r="D880" t="str">
            <v>P O BOX 98</v>
          </cell>
        </row>
        <row r="881">
          <cell r="D881" t="str">
            <v>LOMA , CO  </v>
          </cell>
        </row>
        <row r="882">
          <cell r="A882" t="str">
            <v>4770 </v>
          </cell>
          <cell r="C882" t="str">
            <v>ATLANTEX INC </v>
          </cell>
          <cell r="D882" t="str">
            <v>P O BOX 311</v>
          </cell>
          <cell r="E882" t="str">
            <v>OPERATOR</v>
          </cell>
        </row>
        <row r="883">
          <cell r="D883" t="str">
            <v>LULING , TX  </v>
          </cell>
        </row>
        <row r="884">
          <cell r="A884" t="str">
            <v>4850 </v>
          </cell>
          <cell r="C884" t="str">
            <v>ATLANTIC OIL CORP </v>
          </cell>
          <cell r="D884" t="str">
            <v>1825 LAWRENCE ST</v>
          </cell>
        </row>
        <row r="885">
          <cell r="D885" t="str">
            <v>DENVER , CO  </v>
          </cell>
        </row>
        <row r="886">
          <cell r="A886" t="str">
            <v>4888 </v>
          </cell>
          <cell r="C886" t="str">
            <v>ATLANTIC REFINING COMPANY </v>
          </cell>
          <cell r="D886" t="str">
            <v>DENVER , CO  </v>
          </cell>
        </row>
        <row r="887">
          <cell r="A887" t="str">
            <v>4900 </v>
          </cell>
          <cell r="C887" t="str">
            <v>ATLANTIC RESOURCES CORP </v>
          </cell>
          <cell r="D887" t="str">
            <v>1825 LAWRENCE ST</v>
          </cell>
          <cell r="E887" t="str">
            <v>OPERATOR</v>
          </cell>
        </row>
        <row r="888">
          <cell r="D888" t="str">
            <v>DENVER , CO  </v>
          </cell>
        </row>
        <row r="889">
          <cell r="A889" t="str">
            <v>5050 </v>
          </cell>
          <cell r="C889" t="str">
            <v>ATLANTIC RICHFIELD CO </v>
          </cell>
          <cell r="D889" t="str">
            <v>P O BOX 1610</v>
          </cell>
          <cell r="E889" t="str">
            <v>LEVY PAYOR</v>
          </cell>
        </row>
        <row r="890">
          <cell r="D890" t="str">
            <v>MIDLAND , TX  </v>
          </cell>
          <cell r="E890" t="str">
            <v>OPERATOR</v>
          </cell>
        </row>
        <row r="892">
          <cell r="A892" t="str">
            <v>5051 </v>
          </cell>
          <cell r="C892" t="str">
            <v>ATLANTIC RICHFIELD CO. </v>
          </cell>
          <cell r="D892" t="str">
            <v>P O BOX 260649</v>
          </cell>
          <cell r="E892" t="str">
            <v>LEVY PAYOR</v>
          </cell>
        </row>
        <row r="893">
          <cell r="D893" t="str">
            <v>PLANO , TX  </v>
          </cell>
          <cell r="E893" t="str">
            <v>PIT OPERATOR</v>
          </cell>
        </row>
        <row r="895">
          <cell r="A895" t="str">
            <v>200299 </v>
          </cell>
          <cell r="C895" t="str">
            <v>ATLANTIC SPECIALTY INSURANCE CO </v>
          </cell>
          <cell r="D895" t="str">
            <v>150 ROYALL STREET</v>
          </cell>
        </row>
        <row r="896">
          <cell r="D896" t="str">
            <v>CANTON , MA  </v>
          </cell>
        </row>
        <row r="897">
          <cell r="A897" t="str">
            <v>200149 </v>
          </cell>
          <cell r="C897" t="str">
            <v>ATLAS RESOURCES LLC DBA ATLAS ROCKIES LLC </v>
          </cell>
          <cell r="D897" t="str">
            <v>3500 MASSILLON ROAD #100</v>
          </cell>
          <cell r="E897" t="str">
            <v>LEVY PAYOR</v>
          </cell>
        </row>
        <row r="898">
          <cell r="D898" t="str">
            <v>UNIONTOWN , OH  </v>
          </cell>
          <cell r="E898" t="str">
            <v>OPERATOR</v>
          </cell>
        </row>
        <row r="899">
          <cell r="E899" t="str">
            <v>PRODUCER</v>
          </cell>
        </row>
        <row r="901">
          <cell r="A901" t="str">
            <v>10248 </v>
          </cell>
          <cell r="C901" t="str">
            <v>ATOKA OPERATING INC </v>
          </cell>
          <cell r="D901" t="str">
            <v>16200 ADDISON ROAD - SUITE 155</v>
          </cell>
        </row>
        <row r="902">
          <cell r="D902" t="str">
            <v>ADDISON , TX  </v>
          </cell>
        </row>
        <row r="903">
          <cell r="A903" t="str">
            <v>10434 </v>
          </cell>
          <cell r="C903" t="str">
            <v>ATOM PETROLEUM LLC </v>
          </cell>
          <cell r="D903" t="str">
            <v>3323 N MIDLAND DR #113</v>
          </cell>
          <cell r="E903" t="str">
            <v>OPERATOR</v>
          </cell>
        </row>
        <row r="904">
          <cell r="D904" t="str">
            <v>MIDLAND , TX  </v>
          </cell>
          <cell r="E904" t="str">
            <v>PRODUCER</v>
          </cell>
        </row>
        <row r="906">
          <cell r="A906" t="str">
            <v>200221 </v>
          </cell>
          <cell r="C906" t="str">
            <v>ATS CONSULTING </v>
          </cell>
          <cell r="D906" t="str">
            <v>3235 MORNING DEW AVENUE</v>
          </cell>
        </row>
        <row r="907">
          <cell r="D907" t="str">
            <v>CLIFTON , CO  </v>
          </cell>
        </row>
        <row r="908">
          <cell r="A908" t="str">
            <v>5063 </v>
          </cell>
          <cell r="C908" t="str">
            <v>ATSCO INCORPORATED </v>
          </cell>
          <cell r="D908" t="str">
            <v>P O BOX 60219</v>
          </cell>
        </row>
        <row r="909">
          <cell r="D909" t="str">
            <v>GRAND JUNCTION , CO  </v>
          </cell>
        </row>
        <row r="910">
          <cell r="A910" t="str">
            <v>200552 </v>
          </cell>
          <cell r="C910" t="str">
            <v>ATWELL LLC </v>
          </cell>
          <cell r="D910" t="str">
            <v>143 UNION BLVD #700</v>
          </cell>
        </row>
        <row r="911">
          <cell r="D911" t="str">
            <v>LAKEWOOD , CO  </v>
          </cell>
        </row>
        <row r="912">
          <cell r="A912" t="str">
            <v>5085 </v>
          </cell>
          <cell r="C912" t="str">
            <v>AUBURN OIL &amp; GAS </v>
          </cell>
          <cell r="D912" t="str">
            <v>DENVER , CO  </v>
          </cell>
        </row>
        <row r="913">
          <cell r="A913" t="str">
            <v>10385 </v>
          </cell>
          <cell r="C913" t="str">
            <v>AUBURN OPERATING COMPANY LLC </v>
          </cell>
          <cell r="D913" t="str">
            <v>PO BOX 50203</v>
          </cell>
          <cell r="E913" t="str">
            <v>OPERATOR</v>
          </cell>
        </row>
        <row r="914">
          <cell r="D914" t="str">
            <v>MIDLAND , TX  </v>
          </cell>
          <cell r="E914" t="str">
            <v>PRODUCER</v>
          </cell>
        </row>
        <row r="916">
          <cell r="A916" t="str">
            <v>10591 </v>
          </cell>
          <cell r="C916" t="str">
            <v>AUGUSTUS ENERGY PARTNERS II LLC </v>
          </cell>
          <cell r="D916" t="str">
            <v>2016 GRAND AVENUE SUITE A</v>
          </cell>
          <cell r="E916" t="str">
            <v>LEVY PAYOR</v>
          </cell>
        </row>
        <row r="917">
          <cell r="D917" t="str">
            <v>BILLINGS , MT  </v>
          </cell>
          <cell r="E917" t="str">
            <v>OPERATOR</v>
          </cell>
        </row>
        <row r="918">
          <cell r="E918" t="str">
            <v>PRODUCER</v>
          </cell>
        </row>
        <row r="920">
          <cell r="A920" t="str">
            <v>10275 </v>
          </cell>
          <cell r="C920" t="str">
            <v>AUGUSTUS ENERGY PARTNERS LLC </v>
          </cell>
          <cell r="D920" t="str">
            <v>2016 GRAND AVE STE A</v>
          </cell>
          <cell r="E920" t="str">
            <v>DOWNSTREAM GAS FAC</v>
          </cell>
        </row>
        <row r="921">
          <cell r="D921" t="str">
            <v>BILLINGS , MT  </v>
          </cell>
          <cell r="E921" t="str">
            <v>LEVY PAYOR</v>
          </cell>
        </row>
        <row r="922">
          <cell r="E922" t="str">
            <v>OPERATOR</v>
          </cell>
        </row>
        <row r="923">
          <cell r="E923" t="str">
            <v>PRODUCER</v>
          </cell>
        </row>
        <row r="924">
          <cell r="E924" t="str">
            <v>SEISMIC OPERATOR</v>
          </cell>
        </row>
        <row r="926">
          <cell r="A926" t="str">
            <v>10275 </v>
          </cell>
          <cell r="B926" t="str">
            <v>A </v>
          </cell>
          <cell r="C926" t="str">
            <v>AUGUSTUS ENERGY PARTNERS LLC </v>
          </cell>
          <cell r="D926" t="str">
            <v>36695 HWY 385</v>
          </cell>
        </row>
        <row r="927">
          <cell r="D927" t="str">
            <v>WRAY , CO  </v>
          </cell>
        </row>
        <row r="928">
          <cell r="A928" t="str">
            <v>10489 </v>
          </cell>
          <cell r="C928" t="str">
            <v>AUGUSTUS ENERGY RESOURCES LLC </v>
          </cell>
          <cell r="D928" t="str">
            <v>2016 GRAND AVENUE #A</v>
          </cell>
          <cell r="E928" t="str">
            <v>DOWNSTREAM GAS FAC</v>
          </cell>
        </row>
        <row r="929">
          <cell r="D929" t="str">
            <v>BILLINGS , MT  </v>
          </cell>
          <cell r="E929" t="str">
            <v>GATHERER</v>
          </cell>
        </row>
        <row r="930">
          <cell r="E930" t="str">
            <v>INJECTION WELL OPER</v>
          </cell>
        </row>
        <row r="931">
          <cell r="E931" t="str">
            <v>LEVY PAYOR</v>
          </cell>
        </row>
        <row r="932">
          <cell r="E932" t="str">
            <v>OPERATOR</v>
          </cell>
        </row>
        <row r="933">
          <cell r="E933" t="str">
            <v>PRODUCER</v>
          </cell>
        </row>
        <row r="934">
          <cell r="E934" t="str">
            <v>TRANSPORTER</v>
          </cell>
        </row>
        <row r="936">
          <cell r="A936" t="str">
            <v>10489 </v>
          </cell>
          <cell r="B936" t="str">
            <v>A </v>
          </cell>
          <cell r="C936" t="str">
            <v>AUGUSTUS ENERGY RESOURCES LLC </v>
          </cell>
          <cell r="D936" t="str">
            <v>36695 HWY 385</v>
          </cell>
        </row>
        <row r="937">
          <cell r="D937" t="str">
            <v>WRAY , CO  </v>
          </cell>
        </row>
        <row r="938">
          <cell r="C938" t="str">
            <v>Ault Town </v>
          </cell>
          <cell r="D938" t="str">
            <v>P.O. Box 1098</v>
          </cell>
        </row>
        <row r="939">
          <cell r="D939" t="str">
            <v>Ault , CO  </v>
          </cell>
        </row>
        <row r="940">
          <cell r="A940" t="str">
            <v>5090 </v>
          </cell>
          <cell r="C940" t="str">
            <v>AURAQWEST CAPITAL CORP </v>
          </cell>
          <cell r="D940" t="str">
            <v>P O BOX 171073</v>
          </cell>
        </row>
        <row r="941">
          <cell r="D941" t="str">
            <v>SALT LAKE CITY , UT  </v>
          </cell>
        </row>
        <row r="942">
          <cell r="A942" t="str">
            <v>5100 </v>
          </cell>
          <cell r="C942" t="str">
            <v>AURARIA LIBRARIES </v>
          </cell>
          <cell r="D942" t="str">
            <v>LAWRENCE AT 11TH ST</v>
          </cell>
        </row>
        <row r="943">
          <cell r="D943" t="str">
            <v>DENVER , CO  </v>
          </cell>
        </row>
        <row r="944">
          <cell r="A944" t="str">
            <v>100379 </v>
          </cell>
          <cell r="C944" t="str">
            <v>AURORA GASOLINE COMPANY </v>
          </cell>
          <cell r="D944" t="str">
            <v>227 U S NATIONAL BANK BLDG</v>
          </cell>
        </row>
        <row r="945">
          <cell r="D945" t="str">
            <v>DENVER , CO  </v>
          </cell>
        </row>
        <row r="946">
          <cell r="A946" t="str">
            <v>10440 </v>
          </cell>
          <cell r="C946" t="str">
            <v>AURORA POWER RESOURCES INC </v>
          </cell>
          <cell r="D946" t="str">
            <v>4645 SWEETWATER BLVD STE 200</v>
          </cell>
          <cell r="E946" t="str">
            <v>OPERATOR</v>
          </cell>
        </row>
        <row r="947">
          <cell r="D947" t="str">
            <v>SUGAR LAND , TX  </v>
          </cell>
          <cell r="E947" t="str">
            <v>PRODUCER</v>
          </cell>
        </row>
        <row r="949">
          <cell r="A949" t="str">
            <v>10412 </v>
          </cell>
          <cell r="C949" t="str">
            <v>AUSCO PETROLEUM INC </v>
          </cell>
          <cell r="D949" t="str">
            <v>113 N SANTA FE AVENUE</v>
          </cell>
          <cell r="E949" t="str">
            <v>LEVY PAYOR</v>
          </cell>
        </row>
        <row r="950">
          <cell r="D950" t="str">
            <v>FLORENCE , CO  </v>
          </cell>
          <cell r="E950" t="str">
            <v>OPERATOR</v>
          </cell>
        </row>
        <row r="951">
          <cell r="E951" t="str">
            <v>PRODUCER</v>
          </cell>
        </row>
        <row r="953">
          <cell r="A953" t="str">
            <v>10412 </v>
          </cell>
          <cell r="B953" t="str">
            <v>A </v>
          </cell>
          <cell r="C953" t="str">
            <v>AUSCO PETROLEUM INC </v>
          </cell>
          <cell r="D953" t="str">
            <v>113 N SANTA FE</v>
          </cell>
        </row>
        <row r="954">
          <cell r="D954" t="str">
            <v>FLORENCE , CO  </v>
          </cell>
        </row>
        <row r="955">
          <cell r="A955" t="str">
            <v>5115 </v>
          </cell>
          <cell r="C955" t="str">
            <v>AUSMUS &amp; CLARK OIL </v>
          </cell>
          <cell r="D955" t="str">
            <v>34809 ROAD 17</v>
          </cell>
          <cell r="E955" t="str">
            <v>OPERATOR</v>
          </cell>
        </row>
        <row r="956">
          <cell r="D956" t="str">
            <v>HOLLY , CO  </v>
          </cell>
          <cell r="E956" t="str">
            <v>PRODUCER</v>
          </cell>
        </row>
        <row r="958">
          <cell r="A958" t="str">
            <v>5120 </v>
          </cell>
          <cell r="C958" t="str">
            <v>AUSTRA-TEX OIL COMPANY </v>
          </cell>
          <cell r="D958" t="str">
            <v>1250 N E LOOP 410</v>
          </cell>
          <cell r="E958" t="str">
            <v>OPERATOR</v>
          </cell>
        </row>
        <row r="959">
          <cell r="D959" t="str">
            <v>SAN ANTONIO , TX  </v>
          </cell>
        </row>
        <row r="960">
          <cell r="A960" t="str">
            <v>5110 </v>
          </cell>
          <cell r="C960" t="str">
            <v>AUSTRAL OIL CO INC </v>
          </cell>
          <cell r="D960" t="str">
            <v>DENVER , CO  </v>
          </cell>
        </row>
        <row r="961">
          <cell r="A961" t="str">
            <v>100582 </v>
          </cell>
          <cell r="C961" t="str">
            <v>AUTRY &amp; JOE JOSEPHSON* V E </v>
          </cell>
          <cell r="D961" t="str">
            <v>870 DENVER CLUB BLDG</v>
          </cell>
        </row>
        <row r="962">
          <cell r="D962" t="str">
            <v>DENVER , CO  </v>
          </cell>
        </row>
        <row r="963">
          <cell r="A963" t="str">
            <v>5130 </v>
          </cell>
          <cell r="C963" t="str">
            <v>AVALON CORPORATION </v>
          </cell>
          <cell r="D963" t="str">
            <v>216 16TH ST</v>
          </cell>
          <cell r="E963" t="str">
            <v>INJECTION WELL OPER</v>
          </cell>
        </row>
        <row r="964">
          <cell r="D964" t="str">
            <v>DENVER , CO  </v>
          </cell>
          <cell r="E964" t="str">
            <v>LEVY PAYOR</v>
          </cell>
        </row>
        <row r="965">
          <cell r="E965" t="str">
            <v>OPERATOR</v>
          </cell>
        </row>
        <row r="967">
          <cell r="A967" t="str">
            <v>10025 </v>
          </cell>
          <cell r="C967" t="str">
            <v>AVALON OIL COMPANY </v>
          </cell>
          <cell r="D967" t="str">
            <v>10 TOWN PLAZA STE 315</v>
          </cell>
          <cell r="E967" t="str">
            <v>OPERATOR</v>
          </cell>
        </row>
        <row r="968">
          <cell r="D968" t="str">
            <v>DURANGO , CO  </v>
          </cell>
          <cell r="E968" t="str">
            <v>PRODUCER</v>
          </cell>
        </row>
        <row r="970">
          <cell r="C970" t="str">
            <v>AVON TOWN </v>
          </cell>
          <cell r="D970" t="str">
            <v>,  </v>
          </cell>
        </row>
        <row r="971">
          <cell r="A971" t="str">
            <v>5240 </v>
          </cell>
          <cell r="C971" t="str">
            <v>AXELIND OIL COMPANY </v>
          </cell>
          <cell r="D971" t="str">
            <v>DENVER , CO  </v>
          </cell>
        </row>
        <row r="972">
          <cell r="A972" t="str">
            <v>5250 </v>
          </cell>
          <cell r="C972" t="str">
            <v>AXEM RESOURCES INC </v>
          </cell>
          <cell r="D972" t="str">
            <v>1675 BROADWAY</v>
          </cell>
          <cell r="E972" t="str">
            <v>OPERATOR</v>
          </cell>
        </row>
        <row r="973">
          <cell r="D973" t="str">
            <v>DENVER , CO  </v>
          </cell>
          <cell r="E973" t="str">
            <v>PRODUCER</v>
          </cell>
        </row>
        <row r="975">
          <cell r="A975" t="str">
            <v>10613 </v>
          </cell>
          <cell r="C975" t="str">
            <v>AXIA ENERGY II LLC </v>
          </cell>
          <cell r="D975" t="str">
            <v>1430 LARIMER STREET #400</v>
          </cell>
          <cell r="E975" t="str">
            <v>INJECTION WELL OPER</v>
          </cell>
        </row>
        <row r="976">
          <cell r="D976" t="str">
            <v>DENVER , CO  </v>
          </cell>
          <cell r="E976" t="str">
            <v>LEVY PAYOR</v>
          </cell>
        </row>
        <row r="977">
          <cell r="E977" t="str">
            <v>OPERATOR</v>
          </cell>
        </row>
        <row r="978">
          <cell r="E978" t="str">
            <v>PIT OPERATOR</v>
          </cell>
        </row>
        <row r="979">
          <cell r="E979" t="str">
            <v>PRODUCER</v>
          </cell>
        </row>
        <row r="981">
          <cell r="A981" t="str">
            <v>10335 </v>
          </cell>
          <cell r="C981" t="str">
            <v>AXIA ENERGY LLC </v>
          </cell>
          <cell r="D981" t="str">
            <v>1430 LARIMER STREET #400</v>
          </cell>
          <cell r="E981" t="str">
            <v>INJECTION WELL OPER</v>
          </cell>
        </row>
        <row r="982">
          <cell r="D982" t="str">
            <v>DENVER , CO  </v>
          </cell>
          <cell r="E982" t="str">
            <v>LEVY PAYOR</v>
          </cell>
        </row>
        <row r="983">
          <cell r="E983" t="str">
            <v>OPERATOR</v>
          </cell>
        </row>
        <row r="984">
          <cell r="E984" t="str">
            <v>PIT OPERATOR</v>
          </cell>
        </row>
        <row r="985">
          <cell r="E985" t="str">
            <v>PRODUCER</v>
          </cell>
        </row>
        <row r="987">
          <cell r="A987" t="str">
            <v>10646 </v>
          </cell>
          <cell r="C987" t="str">
            <v>AXIS EXPLORATION LLC </v>
          </cell>
          <cell r="D987" t="str">
            <v>370 17TH ST SUITE 5300</v>
          </cell>
          <cell r="E987" t="str">
            <v>LEVY PAYOR</v>
          </cell>
        </row>
        <row r="988">
          <cell r="D988" t="str">
            <v>DENVER , CO  </v>
          </cell>
          <cell r="E988" t="str">
            <v>OPERATOR</v>
          </cell>
        </row>
        <row r="989">
          <cell r="E989" t="str">
            <v>PRODUCER</v>
          </cell>
        </row>
        <row r="991">
          <cell r="A991" t="str">
            <v>5308 </v>
          </cell>
          <cell r="C991" t="str">
            <v>AYESH* FRED J. </v>
          </cell>
          <cell r="D991" t="str">
            <v>DENVER , CO  </v>
          </cell>
        </row>
        <row r="992">
          <cell r="A992" t="str">
            <v>5470 </v>
          </cell>
          <cell r="C992" t="str">
            <v>AZCO OPERATING COMPANY </v>
          </cell>
          <cell r="D992" t="str">
            <v>1426 E CALLE DE ARCOS</v>
          </cell>
        </row>
        <row r="993">
          <cell r="D993" t="str">
            <v>TEMPE , AZ  </v>
          </cell>
        </row>
        <row r="994">
          <cell r="A994" t="str">
            <v>5475 </v>
          </cell>
          <cell r="C994" t="str">
            <v>AZTEC RESOURCES CORP </v>
          </cell>
          <cell r="D994" t="str">
            <v>400 BAKER BLDG</v>
          </cell>
        </row>
        <row r="995">
          <cell r="D995" t="str">
            <v>CLEVELAND , OH  </v>
          </cell>
        </row>
        <row r="996">
          <cell r="A996" t="str">
            <v>5480 </v>
          </cell>
          <cell r="C996" t="str">
            <v>AZTEC WELL SERVICING </v>
          </cell>
          <cell r="D996" t="str">
            <v>P O BOX B</v>
          </cell>
          <cell r="E996" t="str">
            <v>DRILLER</v>
          </cell>
        </row>
        <row r="997">
          <cell r="D997" t="str">
            <v>AZTEC , NM  </v>
          </cell>
        </row>
        <row r="998">
          <cell r="A998" t="str">
            <v>5540 </v>
          </cell>
          <cell r="C998" t="str">
            <v>B &amp; B OIL COMPANY LTD </v>
          </cell>
          <cell r="D998" t="str">
            <v>PO BOX 481</v>
          </cell>
          <cell r="E998" t="str">
            <v>LEVY PAYOR</v>
          </cell>
        </row>
        <row r="999">
          <cell r="D999" t="str">
            <v>GUYMON , OK  </v>
          </cell>
          <cell r="E999" t="str">
            <v>OPERATOR</v>
          </cell>
        </row>
        <row r="1000">
          <cell r="E1000" t="str">
            <v>PRODUCER</v>
          </cell>
        </row>
        <row r="1002">
          <cell r="A1002" t="str">
            <v>5550 </v>
          </cell>
          <cell r="C1002" t="str">
            <v>B &amp; B RESOURCES INC </v>
          </cell>
          <cell r="D1002" t="str">
            <v>,  </v>
          </cell>
          <cell r="E1002" t="str">
            <v>OPERATOR</v>
          </cell>
        </row>
        <row r="1003">
          <cell r="E1003" t="str">
            <v>PRODUCER</v>
          </cell>
        </row>
        <row r="1005">
          <cell r="A1005" t="str">
            <v>5553 </v>
          </cell>
          <cell r="C1005" t="str">
            <v>B &amp; M OIL </v>
          </cell>
          <cell r="D1005" t="str">
            <v>BOX 333</v>
          </cell>
        </row>
        <row r="1006">
          <cell r="D1006" t="str">
            <v>HAYDEN , CO  </v>
          </cell>
        </row>
        <row r="1007">
          <cell r="A1007" t="str">
            <v>100986 </v>
          </cell>
          <cell r="C1007" t="str">
            <v>B F LATCH ET AL </v>
          </cell>
          <cell r="D1007" t="str">
            <v>,  </v>
          </cell>
        </row>
        <row r="1008">
          <cell r="A1008" t="str">
            <v>5555 </v>
          </cell>
          <cell r="C1008" t="str">
            <v>B P EXPLORATION </v>
          </cell>
          <cell r="D1008" t="str">
            <v>5151 SAN FELIPE</v>
          </cell>
          <cell r="E1008" t="str">
            <v>INJECTION WELL OPER</v>
          </cell>
        </row>
        <row r="1009">
          <cell r="D1009" t="str">
            <v>HOUSTON , TX  </v>
          </cell>
        </row>
        <row r="1010">
          <cell r="A1010" t="str">
            <v>11220 </v>
          </cell>
          <cell r="C1010" t="str">
            <v>B S OIL INC </v>
          </cell>
          <cell r="D1010" t="str">
            <v>P O BOX O</v>
          </cell>
        </row>
        <row r="1011">
          <cell r="D1011" t="str">
            <v>POTTER , NE  </v>
          </cell>
        </row>
        <row r="1012">
          <cell r="A1012" t="str">
            <v>200282 </v>
          </cell>
          <cell r="C1012" t="str">
            <v>B&amp;H CONSULTING LLC </v>
          </cell>
          <cell r="D1012" t="str">
            <v>185 WINTER HAWK DR</v>
          </cell>
        </row>
        <row r="1013">
          <cell r="D1013" t="str">
            <v>GRAND JUNCTION , CO  </v>
          </cell>
        </row>
        <row r="1014">
          <cell r="A1014" t="str">
            <v>200326 </v>
          </cell>
          <cell r="C1014" t="str">
            <v>B&amp;N CONSULTING SERVICES LLC </v>
          </cell>
          <cell r="D1014" t="str">
            <v>5249 TIMBER RIDGE DR</v>
          </cell>
        </row>
        <row r="1015">
          <cell r="D1015" t="str">
            <v>ELIZABETH , CO  </v>
          </cell>
        </row>
        <row r="1016">
          <cell r="C1016" t="str">
            <v>B. W. DRILLING, INC </v>
          </cell>
          <cell r="D1016" t="str">
            <v>DENVER , CO  </v>
          </cell>
        </row>
        <row r="1017">
          <cell r="A1017" t="str">
            <v>5600 </v>
          </cell>
          <cell r="C1017" t="str">
            <v>B. W. DRILLING, INC. </v>
          </cell>
          <cell r="D1017" t="str">
            <v>DENVER , CO  </v>
          </cell>
        </row>
        <row r="1018">
          <cell r="C1018" t="str">
            <v>Baca County </v>
          </cell>
          <cell r="D1018" t="str">
            <v>741 Main Street, Suite 6</v>
          </cell>
        </row>
        <row r="1019">
          <cell r="D1019" t="str">
            <v>Springfield , CO  </v>
          </cell>
        </row>
        <row r="1020">
          <cell r="A1020" t="str">
            <v>200017 </v>
          </cell>
          <cell r="C1020" t="str">
            <v>BACON* D J </v>
          </cell>
          <cell r="D1020" t="str">
            <v>P O BOX 67</v>
          </cell>
        </row>
        <row r="1021">
          <cell r="D1021" t="str">
            <v>CORTEZ , CO  </v>
          </cell>
        </row>
        <row r="1022">
          <cell r="A1022" t="str">
            <v>10291 </v>
          </cell>
          <cell r="C1022" t="str">
            <v>BADGER MIDSTREAM SERVICES LLC </v>
          </cell>
          <cell r="D1022" t="str">
            <v>2016 GRAND AVE STE A</v>
          </cell>
          <cell r="E1022" t="str">
            <v>DOWNSTREAM GAS FAC</v>
          </cell>
        </row>
        <row r="1023">
          <cell r="D1023" t="str">
            <v>BILLINGS , MT  </v>
          </cell>
          <cell r="E1023" t="str">
            <v>GATHERER</v>
          </cell>
        </row>
        <row r="1025">
          <cell r="A1025" t="str">
            <v>10291 </v>
          </cell>
          <cell r="B1025" t="str">
            <v>A </v>
          </cell>
          <cell r="C1025" t="str">
            <v>BADGER MIDSTREAM SERVICES LLC </v>
          </cell>
          <cell r="D1025" t="str">
            <v>2160 6.5 ROAD</v>
          </cell>
        </row>
        <row r="1026">
          <cell r="D1026" t="str">
            <v>MACK , CO  </v>
          </cell>
        </row>
        <row r="1027">
          <cell r="A1027" t="str">
            <v>10532 </v>
          </cell>
          <cell r="C1027" t="str">
            <v>BADGER MIDSTREAM SERVICES LLC </v>
          </cell>
          <cell r="D1027" t="str">
            <v>1125 ESCALANTE DR</v>
          </cell>
          <cell r="E1027" t="str">
            <v>DOWNSTREAM GAS FAC</v>
          </cell>
        </row>
        <row r="1028">
          <cell r="D1028" t="str">
            <v>RANGELY , CO  </v>
          </cell>
        </row>
        <row r="1029">
          <cell r="A1029" t="str">
            <v>10532 </v>
          </cell>
          <cell r="B1029" t="str">
            <v>A </v>
          </cell>
          <cell r="C1029" t="str">
            <v>BADGER MIDSTREAM SERVICES LLC </v>
          </cell>
          <cell r="D1029" t="str">
            <v>2160 6.5 RD</v>
          </cell>
        </row>
        <row r="1030">
          <cell r="D1030" t="str">
            <v>MACK , CO  </v>
          </cell>
        </row>
        <row r="1031">
          <cell r="A1031" t="str">
            <v>5790 </v>
          </cell>
          <cell r="C1031" t="str">
            <v>BADGER OIL COMPANY </v>
          </cell>
          <cell r="D1031" t="str">
            <v>P O BOX 219</v>
          </cell>
          <cell r="E1031" t="str">
            <v>OPERATOR</v>
          </cell>
        </row>
        <row r="1032">
          <cell r="D1032" t="str">
            <v>GILL , CO  </v>
          </cell>
          <cell r="E1032" t="str">
            <v>PRODUCER</v>
          </cell>
        </row>
        <row r="1034">
          <cell r="A1034" t="str">
            <v>5795 </v>
          </cell>
          <cell r="C1034" t="str">
            <v>BADGER OIL CORP </v>
          </cell>
          <cell r="D1034" t="str">
            <v>P O DRAWER 52745</v>
          </cell>
          <cell r="E1034" t="str">
            <v>OPERATOR</v>
          </cell>
        </row>
        <row r="1035">
          <cell r="D1035" t="str">
            <v>LAFAYETTE , LA  </v>
          </cell>
        </row>
        <row r="1036">
          <cell r="A1036" t="str">
            <v>5808 </v>
          </cell>
          <cell r="C1036" t="str">
            <v>BADGER PETROLEUM </v>
          </cell>
          <cell r="D1036" t="str">
            <v>DENVER , CO  </v>
          </cell>
        </row>
        <row r="1037">
          <cell r="A1037" t="str">
            <v>10445 </v>
          </cell>
          <cell r="C1037" t="str">
            <v>BADLANDS TANK LINES LLC </v>
          </cell>
          <cell r="D1037" t="str">
            <v>18139 ATLAS STREET</v>
          </cell>
          <cell r="E1037" t="str">
            <v>TRANSPORTER</v>
          </cell>
        </row>
        <row r="1038">
          <cell r="D1038" t="str">
            <v>OMAHA , NE  </v>
          </cell>
        </row>
        <row r="1039">
          <cell r="A1039" t="str">
            <v>5840 </v>
          </cell>
          <cell r="C1039" t="str">
            <v>BAHR* EDWIN J &amp; ROSEMARY </v>
          </cell>
          <cell r="D1039" t="str">
            <v>DENVER , CO  </v>
          </cell>
        </row>
        <row r="1040">
          <cell r="A1040" t="str">
            <v>5850 </v>
          </cell>
          <cell r="C1040" t="str">
            <v>BAILEY ENTERPRISES </v>
          </cell>
          <cell r="D1040" t="str">
            <v>405 W BARROW DR</v>
          </cell>
        </row>
        <row r="1041">
          <cell r="D1041" t="str">
            <v>CHANDLER , AZ  </v>
          </cell>
        </row>
        <row r="1042">
          <cell r="A1042" t="str">
            <v>5848 </v>
          </cell>
          <cell r="C1042" t="str">
            <v>BAIRD &amp; PFEIFER </v>
          </cell>
          <cell r="D1042" t="str">
            <v>DENVER , CO  </v>
          </cell>
        </row>
        <row r="1043">
          <cell r="A1043" t="str">
            <v>5852 </v>
          </cell>
          <cell r="C1043" t="str">
            <v>BAIRD* JERRY </v>
          </cell>
          <cell r="D1043" t="str">
            <v>989 HIGHWAY 140</v>
          </cell>
          <cell r="E1043" t="str">
            <v>DOMESTIC WELL OPER</v>
          </cell>
        </row>
        <row r="1044">
          <cell r="D1044" t="str">
            <v>HESPERUS , CO  </v>
          </cell>
        </row>
        <row r="1045">
          <cell r="A1045" t="str">
            <v>200218 </v>
          </cell>
          <cell r="C1045" t="str">
            <v>BAKER HUGHES OILFIELD OPERATIONS, INC. </v>
          </cell>
          <cell r="D1045" t="str">
            <v>2929 ALLEN PKWY, SUITE 2100</v>
          </cell>
          <cell r="E1045" t="str">
            <v>VENDOR</v>
          </cell>
        </row>
        <row r="1046">
          <cell r="D1046" t="str">
            <v>HOUSTON , TX  </v>
          </cell>
        </row>
        <row r="1047">
          <cell r="C1047" t="str">
            <v>BAKER HUGHES OILFIELD OPERATIONS, INC. </v>
          </cell>
          <cell r="D1047" t="str">
            <v>2929 ALLEN PKWY, SUITE 2100</v>
          </cell>
        </row>
        <row r="1048">
          <cell r="D1048" t="str">
            <v>HOUSTON , TX  </v>
          </cell>
        </row>
        <row r="1049">
          <cell r="A1049" t="str">
            <v>5871 </v>
          </cell>
          <cell r="C1049" t="str">
            <v>BAKER OIL </v>
          </cell>
          <cell r="D1049" t="str">
            <v>DENVER , CO  </v>
          </cell>
          <cell r="E1049" t="str">
            <v>OPERATOR</v>
          </cell>
        </row>
        <row r="1051">
          <cell r="C1051" t="str">
            <v>BAKER WELL SERVICING CO INC </v>
          </cell>
          <cell r="D1051" t="str">
            <v>DENVER , CO  </v>
          </cell>
        </row>
        <row r="1052">
          <cell r="A1052" t="str">
            <v>5888 </v>
          </cell>
          <cell r="C1052" t="str">
            <v>BAKER WELL SERVICING CO., INC </v>
          </cell>
          <cell r="D1052" t="str">
            <v>DENVER , CO  </v>
          </cell>
          <cell r="E1052" t="str">
            <v>OPERATOR</v>
          </cell>
        </row>
        <row r="1054">
          <cell r="A1054" t="str">
            <v>5875 </v>
          </cell>
          <cell r="C1054" t="str">
            <v>BAKOS* JOHN DBA BEAR RIVER DRILLING </v>
          </cell>
          <cell r="D1054" t="str">
            <v>667 ROSE ST</v>
          </cell>
          <cell r="E1054" t="str">
            <v>LEVY PAYOR</v>
          </cell>
        </row>
        <row r="1055">
          <cell r="D1055" t="str">
            <v>CRAIG , CO  </v>
          </cell>
          <cell r="E1055" t="str">
            <v>OPERATOR</v>
          </cell>
        </row>
        <row r="1056">
          <cell r="E1056" t="str">
            <v>PRODUCER</v>
          </cell>
        </row>
        <row r="1058">
          <cell r="A1058" t="str">
            <v>100195 </v>
          </cell>
          <cell r="C1058" t="str">
            <v>BALCRON OIL COMPANY </v>
          </cell>
          <cell r="D1058" t="str">
            <v>,  </v>
          </cell>
        </row>
        <row r="1059">
          <cell r="A1059" t="str">
            <v>5910 </v>
          </cell>
          <cell r="C1059" t="str">
            <v>BALDERSON-DENVER DRILLING CO </v>
          </cell>
          <cell r="D1059" t="str">
            <v>DENVER , CO  </v>
          </cell>
        </row>
        <row r="1060">
          <cell r="A1060" t="str">
            <v>5925 </v>
          </cell>
          <cell r="C1060" t="str">
            <v>BALDWIN PUMP &amp; SUPPLY INC </v>
          </cell>
          <cell r="D1060" t="str">
            <v>710 S MCKINLEY AVE</v>
          </cell>
          <cell r="E1060" t="str">
            <v>LEVY PAYOR</v>
          </cell>
        </row>
        <row r="1061">
          <cell r="D1061" t="str">
            <v>FORT LUPTON , CO  </v>
          </cell>
        </row>
        <row r="1062">
          <cell r="A1062" t="str">
            <v>6050 </v>
          </cell>
          <cell r="C1062" t="str">
            <v>BALLARD PETROLEUM LLC </v>
          </cell>
          <cell r="D1062" t="str">
            <v>950 17TH ST STE 2600</v>
          </cell>
          <cell r="E1062" t="str">
            <v>LEVY PAYOR</v>
          </cell>
        </row>
        <row r="1063">
          <cell r="D1063" t="str">
            <v>DENVER , CO  </v>
          </cell>
          <cell r="E1063" t="str">
            <v>OPERATOR</v>
          </cell>
        </row>
        <row r="1064">
          <cell r="E1064" t="str">
            <v>PRODUCER</v>
          </cell>
        </row>
        <row r="1066">
          <cell r="A1066" t="str">
            <v>6100 </v>
          </cell>
          <cell r="C1066" t="str">
            <v>BALTAZAR* NICHOLAS </v>
          </cell>
          <cell r="D1066" t="str">
            <v>P O BOX 1248</v>
          </cell>
        </row>
        <row r="1067">
          <cell r="D1067" t="str">
            <v>FORT MORGAN , CO  </v>
          </cell>
        </row>
        <row r="1068">
          <cell r="A1068" t="str">
            <v>6136 </v>
          </cell>
          <cell r="C1068" t="str">
            <v>BANCFIRST </v>
          </cell>
          <cell r="D1068" t="str">
            <v>P O BOX 26788</v>
          </cell>
          <cell r="E1068" t="str">
            <v>FINANCIAL ASSURANCE</v>
          </cell>
        </row>
        <row r="1069">
          <cell r="D1069" t="str">
            <v>OKLAHOMA CITY , OK  </v>
          </cell>
          <cell r="E1069" t="str">
            <v>OPERATOR</v>
          </cell>
        </row>
        <row r="1071">
          <cell r="A1071" t="str">
            <v>6151 </v>
          </cell>
          <cell r="C1071" t="str">
            <v>BANDER &amp; COUCH </v>
          </cell>
          <cell r="D1071" t="str">
            <v>ABILENE , TX  </v>
          </cell>
        </row>
        <row r="1072">
          <cell r="A1072" t="str">
            <v>6171 </v>
          </cell>
          <cell r="C1072" t="str">
            <v>BANDER* J H </v>
          </cell>
          <cell r="D1072" t="str">
            <v>508 PETROLEUM BLDG</v>
          </cell>
        </row>
        <row r="1073">
          <cell r="D1073" t="str">
            <v>ABILENE , TX  </v>
          </cell>
        </row>
        <row r="1074">
          <cell r="A1074" t="str">
            <v>6160 </v>
          </cell>
          <cell r="C1074" t="str">
            <v>BANEY WELL SERVICE INC </v>
          </cell>
          <cell r="D1074" t="str">
            <v>PO BOX 686</v>
          </cell>
          <cell r="E1074" t="str">
            <v>DRILLER</v>
          </cell>
        </row>
        <row r="1075">
          <cell r="D1075" t="str">
            <v>STERLING , CO  </v>
          </cell>
          <cell r="E1075" t="str">
            <v>INJECTION WELL OPER</v>
          </cell>
        </row>
        <row r="1076">
          <cell r="E1076" t="str">
            <v>OPERATOR</v>
          </cell>
        </row>
        <row r="1077">
          <cell r="E1077" t="str">
            <v>PRODUCER</v>
          </cell>
        </row>
        <row r="1079">
          <cell r="A1079" t="str">
            <v>6156 </v>
          </cell>
          <cell r="C1079" t="str">
            <v>BANK OF AMERICA </v>
          </cell>
          <cell r="D1079" t="str">
            <v>231 S LASALLE ST</v>
          </cell>
        </row>
        <row r="1080">
          <cell r="D1080" t="str">
            <v>CHICAGO , IL  </v>
          </cell>
        </row>
        <row r="1081">
          <cell r="A1081" t="str">
            <v>6152 </v>
          </cell>
          <cell r="C1081" t="str">
            <v>BANK OF BOULDER </v>
          </cell>
          <cell r="D1081" t="str">
            <v>3033 IRIS AVE</v>
          </cell>
          <cell r="E1081" t="str">
            <v>FINANCIAL ASSURANCE</v>
          </cell>
        </row>
        <row r="1082">
          <cell r="D1082" t="str">
            <v>BOULDER , CO  </v>
          </cell>
        </row>
        <row r="1083">
          <cell r="A1083" t="str">
            <v>6153 </v>
          </cell>
          <cell r="C1083" t="str">
            <v>BANK OF BROADMOOR* THE </v>
          </cell>
          <cell r="D1083" t="str">
            <v>4 ELM AVE</v>
          </cell>
          <cell r="E1083" t="str">
            <v>FINANCIAL ASSURANCE</v>
          </cell>
        </row>
        <row r="1084">
          <cell r="D1084" t="str">
            <v>COLORADO SPGS , CO  </v>
          </cell>
        </row>
        <row r="1085">
          <cell r="A1085" t="str">
            <v>6154 </v>
          </cell>
          <cell r="C1085" t="str">
            <v>BANK OF BURLINGTON* THE </v>
          </cell>
          <cell r="D1085" t="str">
            <v>P O BOX 427</v>
          </cell>
          <cell r="E1085" t="str">
            <v>FINANCIAL ASSURANCE</v>
          </cell>
        </row>
        <row r="1086">
          <cell r="D1086" t="str">
            <v>BURLINGTON , CO  </v>
          </cell>
        </row>
        <row r="1087">
          <cell r="A1087" t="str">
            <v>100834 </v>
          </cell>
          <cell r="C1087" t="str">
            <v>BANK OF COLORADO </v>
          </cell>
          <cell r="D1087" t="str">
            <v>P O BOX 228</v>
          </cell>
          <cell r="E1087" t="str">
            <v>FINANCIAL ASSURANCE</v>
          </cell>
        </row>
        <row r="1088">
          <cell r="D1088" t="str">
            <v>FT LUPTON , CO  </v>
          </cell>
        </row>
        <row r="1089">
          <cell r="A1089" t="str">
            <v>11942 </v>
          </cell>
          <cell r="C1089" t="str">
            <v>BANK OF COLORADO DURANGO </v>
          </cell>
          <cell r="D1089" t="str">
            <v>P O DRAWER N</v>
          </cell>
          <cell r="E1089" t="str">
            <v>FINANCIAL ASSURANCE</v>
          </cell>
        </row>
        <row r="1090">
          <cell r="D1090" t="str">
            <v>DURANGO , CO  </v>
          </cell>
        </row>
        <row r="1091">
          <cell r="A1091" t="str">
            <v>100138 </v>
          </cell>
          <cell r="C1091" t="str">
            <v>BANK OF COLORADO AKRON </v>
          </cell>
          <cell r="D1091" t="str">
            <v>P O BOX 428</v>
          </cell>
          <cell r="E1091" t="str">
            <v>FINANCIAL ASSURANCE</v>
          </cell>
        </row>
        <row r="1092">
          <cell r="D1092" t="str">
            <v>AKRON , CO  </v>
          </cell>
        </row>
        <row r="1093">
          <cell r="A1093" t="str">
            <v>100137 </v>
          </cell>
          <cell r="C1093" t="str">
            <v>BANK OF COLORADO CRAIG </v>
          </cell>
          <cell r="D1093" t="str">
            <v>250 W VICTORY WAY</v>
          </cell>
          <cell r="E1093" t="str">
            <v>FINANCIAL ASSURANCE</v>
          </cell>
        </row>
        <row r="1094">
          <cell r="D1094" t="str">
            <v>CRAIG , CO  </v>
          </cell>
        </row>
        <row r="1095">
          <cell r="A1095" t="str">
            <v>6157 </v>
          </cell>
          <cell r="C1095" t="str">
            <v>BANK OF COLORADO-FRONT RANGE </v>
          </cell>
          <cell r="D1095" t="str">
            <v>P O BOX 939</v>
          </cell>
          <cell r="E1095" t="str">
            <v>FINANCIAL ASSURANCE</v>
          </cell>
        </row>
        <row r="1096">
          <cell r="D1096" t="str">
            <v>WINDSOR , CO  </v>
          </cell>
        </row>
        <row r="1097">
          <cell r="A1097" t="str">
            <v>6159 </v>
          </cell>
          <cell r="C1097" t="str">
            <v>BANK OF COMMERCE </v>
          </cell>
          <cell r="D1097" t="str">
            <v>P O BOX 17089</v>
          </cell>
        </row>
        <row r="1098">
          <cell r="D1098" t="str">
            <v>FORT WORTH , TX  </v>
          </cell>
        </row>
        <row r="1099">
          <cell r="A1099" t="str">
            <v>6168 </v>
          </cell>
          <cell r="C1099" t="str">
            <v>BANK OF DENVER </v>
          </cell>
          <cell r="D1099" t="str">
            <v>810 E 17TH AVE</v>
          </cell>
          <cell r="E1099" t="str">
            <v>FINANCIAL ASSURANCE</v>
          </cell>
        </row>
        <row r="1100">
          <cell r="D1100" t="str">
            <v>DENVER , CO  </v>
          </cell>
        </row>
        <row r="1101">
          <cell r="A1101" t="str">
            <v>6167 </v>
          </cell>
          <cell r="C1101" t="str">
            <v>BANK OF HOUSTON </v>
          </cell>
          <cell r="D1101" t="str">
            <v>910 TRAVIS</v>
          </cell>
          <cell r="E1101" t="str">
            <v>FINANCIAL ASSURANCE</v>
          </cell>
        </row>
        <row r="1102">
          <cell r="D1102" t="str">
            <v>HOUSTON , TX  </v>
          </cell>
        </row>
        <row r="1103">
          <cell r="A1103" t="str">
            <v>6174 </v>
          </cell>
          <cell r="C1103" t="str">
            <v>BANK OF NEW HAMPSHIRE </v>
          </cell>
          <cell r="D1103" t="str">
            <v>P O BOX 600</v>
          </cell>
          <cell r="E1103" t="str">
            <v>FINANCIAL ASSURANCE</v>
          </cell>
        </row>
        <row r="1104">
          <cell r="D1104" t="str">
            <v>MANCHESTER , NH  </v>
          </cell>
          <cell r="E1104" t="str">
            <v>OPERATOR</v>
          </cell>
        </row>
        <row r="1106">
          <cell r="A1106" t="str">
            <v>6179 </v>
          </cell>
          <cell r="C1106" t="str">
            <v>BANK OF NEW MEXICO </v>
          </cell>
          <cell r="D1106" t="str">
            <v>P O BOX 947</v>
          </cell>
          <cell r="E1106" t="str">
            <v>FINANCIAL ASSURANCE</v>
          </cell>
        </row>
        <row r="1107">
          <cell r="D1107" t="str">
            <v>ALBUQUERQUE , NM  </v>
          </cell>
        </row>
        <row r="1108">
          <cell r="A1108" t="str">
            <v>6161 </v>
          </cell>
          <cell r="C1108" t="str">
            <v>BANK OF OKLAHOMA TULSA NA </v>
          </cell>
          <cell r="D1108" t="str">
            <v>P O BOX 2300</v>
          </cell>
          <cell r="E1108" t="str">
            <v>FINANCIAL ASSURANCE</v>
          </cell>
        </row>
        <row r="1109">
          <cell r="D1109" t="str">
            <v>TULSA , OK  </v>
          </cell>
          <cell r="E1109" t="str">
            <v>OPERATOR</v>
          </cell>
        </row>
        <row r="1111">
          <cell r="A1111" t="str">
            <v>100898 </v>
          </cell>
          <cell r="C1111" t="str">
            <v>BANK OF SAN JUANS </v>
          </cell>
          <cell r="D1111" t="str">
            <v>816 ROYAL GORGE BLVD</v>
          </cell>
          <cell r="E1111" t="str">
            <v>FINANCIAL ASSURANCE</v>
          </cell>
        </row>
        <row r="1112">
          <cell r="D1112" t="str">
            <v>CANON CITY , CO  </v>
          </cell>
        </row>
        <row r="1113">
          <cell r="A1113" t="str">
            <v>100832 </v>
          </cell>
          <cell r="C1113" t="str">
            <v>BANK OF SOUTHWEST NA* THE </v>
          </cell>
          <cell r="D1113" t="str">
            <v>523 SAN JUAN ST</v>
          </cell>
        </row>
        <row r="1114">
          <cell r="D1114" t="str">
            <v>PAGOSA SPRINGS , CO  </v>
          </cell>
        </row>
        <row r="1115">
          <cell r="A1115" t="str">
            <v>35707 </v>
          </cell>
          <cell r="C1115" t="str">
            <v>BANK OF THE SAN JUANS </v>
          </cell>
          <cell r="D1115" t="str">
            <v>816 ROYAL GORGE BLVD</v>
          </cell>
          <cell r="E1115" t="str">
            <v>FINANCIAL ASSURANCE</v>
          </cell>
        </row>
        <row r="1116">
          <cell r="D1116" t="str">
            <v>CANON CITY , CO  </v>
          </cell>
        </row>
        <row r="1117">
          <cell r="A1117" t="str">
            <v>30367 </v>
          </cell>
          <cell r="C1117" t="str">
            <v>BANK OF THE SAN JUANS </v>
          </cell>
          <cell r="D1117" t="str">
            <v>P O BOX 175</v>
          </cell>
          <cell r="E1117" t="str">
            <v>FINANCIAL ASSURANCE</v>
          </cell>
        </row>
        <row r="1118">
          <cell r="D1118" t="str">
            <v>RANGELY , CO  </v>
          </cell>
        </row>
        <row r="1119">
          <cell r="A1119" t="str">
            <v>200136 </v>
          </cell>
          <cell r="C1119" t="str">
            <v>BANK OF THE SAN JUANS </v>
          </cell>
          <cell r="D1119" t="str">
            <v>PO BOX 700</v>
          </cell>
        </row>
        <row r="1120">
          <cell r="D1120" t="str">
            <v>HAYDEN , CO  </v>
          </cell>
        </row>
        <row r="1121">
          <cell r="A1121" t="str">
            <v>200241 </v>
          </cell>
          <cell r="C1121" t="str">
            <v>BANK OF THE SAN JUANS </v>
          </cell>
          <cell r="D1121" t="str">
            <v>144 E 8TH ST</v>
          </cell>
          <cell r="E1121" t="str">
            <v>FINANCIAL ASSURANCE</v>
          </cell>
        </row>
        <row r="1122">
          <cell r="D1122" t="str">
            <v>DURANGO , CO  </v>
          </cell>
        </row>
        <row r="1123">
          <cell r="A1123" t="str">
            <v>100833 </v>
          </cell>
          <cell r="C1123" t="str">
            <v>BANK OF THE SOUTHWEST </v>
          </cell>
          <cell r="D1123" t="str">
            <v>P O BOX 1638</v>
          </cell>
        </row>
        <row r="1124">
          <cell r="D1124" t="str">
            <v>ROSWELL , NM  </v>
          </cell>
        </row>
        <row r="1125">
          <cell r="A1125" t="str">
            <v>6233 </v>
          </cell>
          <cell r="C1125" t="str">
            <v>BANK OF THE SOUTHWEST </v>
          </cell>
          <cell r="D1125" t="str">
            <v>320 W MAIN</v>
          </cell>
          <cell r="E1125" t="str">
            <v>FINANCIAL ASSURANCE</v>
          </cell>
        </row>
        <row r="1126">
          <cell r="D1126" t="str">
            <v>FARMINGTON , NM  </v>
          </cell>
        </row>
        <row r="1127">
          <cell r="A1127" t="str">
            <v>47099 </v>
          </cell>
          <cell r="C1127" t="str">
            <v>BANK OF THE WEST </v>
          </cell>
          <cell r="D1127" t="str">
            <v>1515 DEL RANGE BLVD</v>
          </cell>
          <cell r="E1127" t="str">
            <v>FINANCIAL ASSURANCE</v>
          </cell>
        </row>
        <row r="1128">
          <cell r="D1128" t="str">
            <v>CHEYENNE , WY  </v>
          </cell>
        </row>
        <row r="1129">
          <cell r="A1129" t="str">
            <v>18961 </v>
          </cell>
          <cell r="C1129" t="str">
            <v>BANK OF THE WEST </v>
          </cell>
          <cell r="D1129" t="str">
            <v>7310 E ARAPAHOE RD</v>
          </cell>
          <cell r="E1129" t="str">
            <v>FINANCIAL ASSURANCE</v>
          </cell>
        </row>
        <row r="1130">
          <cell r="D1130" t="str">
            <v>ENGLEWOOD , CO  </v>
          </cell>
        </row>
        <row r="1131">
          <cell r="A1131" t="str">
            <v>18962 </v>
          </cell>
          <cell r="C1131" t="str">
            <v>BANK OF THE WEST </v>
          </cell>
          <cell r="D1131" t="str">
            <v>215 S WADSWORTH BLVD</v>
          </cell>
          <cell r="E1131" t="str">
            <v>FINANCIAL ASSURANCE</v>
          </cell>
        </row>
        <row r="1132">
          <cell r="D1132" t="str">
            <v>LAKEWOOD , CO  </v>
          </cell>
        </row>
        <row r="1133">
          <cell r="A1133" t="str">
            <v>100864 </v>
          </cell>
          <cell r="C1133" t="str">
            <v>BANK OF THE WEST </v>
          </cell>
          <cell r="D1133" t="str">
            <v>300 S WOLCOTT</v>
          </cell>
          <cell r="E1133" t="str">
            <v>FINANCIAL ASSURANCE</v>
          </cell>
        </row>
        <row r="1134">
          <cell r="D1134" t="str">
            <v>CASPER , WY  </v>
          </cell>
        </row>
        <row r="1135">
          <cell r="A1135" t="str">
            <v>100865 </v>
          </cell>
          <cell r="C1135" t="str">
            <v>BANK OF THE WEST </v>
          </cell>
          <cell r="D1135" t="str">
            <v>P O BOX 4008</v>
          </cell>
          <cell r="E1135" t="str">
            <v>FINANCIAL ASSURANCE</v>
          </cell>
        </row>
        <row r="1136">
          <cell r="D1136" t="str">
            <v>CONCORD , CA  </v>
          </cell>
        </row>
        <row r="1137">
          <cell r="A1137" t="str">
            <v>100912 </v>
          </cell>
          <cell r="C1137" t="str">
            <v>BANK OF THE WEST </v>
          </cell>
          <cell r="D1137" t="str">
            <v>621 17TH ST STE 103</v>
          </cell>
          <cell r="E1137" t="str">
            <v>FINANCIAL ASSURANCE</v>
          </cell>
        </row>
        <row r="1138">
          <cell r="D1138" t="str">
            <v>DENVER , CO  </v>
          </cell>
        </row>
        <row r="1139">
          <cell r="A1139" t="str">
            <v>200143 </v>
          </cell>
          <cell r="C1139" t="str">
            <v>BANK OF THE WEST </v>
          </cell>
          <cell r="D1139" t="str">
            <v>PO BOX 550</v>
          </cell>
        </row>
        <row r="1140">
          <cell r="D1140" t="str">
            <v>FORT MORGAN , CO  </v>
          </cell>
        </row>
        <row r="1141">
          <cell r="A1141" t="str">
            <v>200169 </v>
          </cell>
          <cell r="C1141" t="str">
            <v>BANK OF THE WEST </v>
          </cell>
          <cell r="D1141" t="str">
            <v>139 E VICTORY WAY</v>
          </cell>
        </row>
        <row r="1142">
          <cell r="D1142" t="str">
            <v>CRAIG , CO  </v>
          </cell>
        </row>
        <row r="1143">
          <cell r="A1143" t="str">
            <v>200204 </v>
          </cell>
          <cell r="C1143" t="str">
            <v>BANK OF THE WEST </v>
          </cell>
          <cell r="D1143" t="str">
            <v>13505 CALIFORNIA ST MAIL STOP NE-BBP-03-G</v>
          </cell>
          <cell r="E1143" t="str">
            <v>FINANCIAL ASSURANCE</v>
          </cell>
        </row>
        <row r="1144">
          <cell r="D1144" t="str">
            <v>OMAHA , NE  </v>
          </cell>
        </row>
        <row r="1145">
          <cell r="A1145" t="str">
            <v>200191 </v>
          </cell>
          <cell r="C1145" t="str">
            <v>BANK OF THE WEST, GLOBAL TRADE SERVICES </v>
          </cell>
          <cell r="D1145" t="str">
            <v>13300 CROSSROADS PARKWAY NORTH</v>
          </cell>
          <cell r="E1145" t="str">
            <v>FINANCIAL ASSURANCE</v>
          </cell>
        </row>
        <row r="1146">
          <cell r="D1146" t="str">
            <v>CITY OF INDUSTRY , CA  </v>
          </cell>
        </row>
        <row r="1147">
          <cell r="A1147" t="str">
            <v>100161 </v>
          </cell>
          <cell r="C1147" t="str">
            <v>BANK ONE BOULDER NA </v>
          </cell>
          <cell r="D1147" t="str">
            <v>P O BOX 59</v>
          </cell>
          <cell r="E1147" t="str">
            <v>FINANCIAL ASSURANCE</v>
          </cell>
        </row>
        <row r="1148">
          <cell r="D1148" t="str">
            <v>BOULDER , CO  </v>
          </cell>
        </row>
        <row r="1149">
          <cell r="A1149" t="str">
            <v>100142 </v>
          </cell>
          <cell r="C1149" t="str">
            <v>BANK ONE COLORADO NA </v>
          </cell>
          <cell r="D1149" t="str">
            <v>P O BOX 22355</v>
          </cell>
          <cell r="E1149" t="str">
            <v>FINANCIAL ASSURANCE</v>
          </cell>
        </row>
        <row r="1150">
          <cell r="D1150" t="str">
            <v>DENVER , CO  </v>
          </cell>
        </row>
        <row r="1151">
          <cell r="A1151" t="str">
            <v>6158 </v>
          </cell>
          <cell r="C1151" t="str">
            <v>BANK ONE BOULDER NA </v>
          </cell>
          <cell r="D1151" t="str">
            <v>250 W VICTORY WAY</v>
          </cell>
          <cell r="E1151" t="str">
            <v>FINANCIAL ASSURANCE</v>
          </cell>
        </row>
        <row r="1152">
          <cell r="D1152" t="str">
            <v>CRAIG , CO  </v>
          </cell>
        </row>
        <row r="1153">
          <cell r="A1153" t="str">
            <v>6184 </v>
          </cell>
          <cell r="C1153" t="str">
            <v>BANK ONE COLORADO NA </v>
          </cell>
          <cell r="D1153" t="str">
            <v>1125 17TH ST</v>
          </cell>
          <cell r="E1153" t="str">
            <v>FINANCIAL ASSURANCE</v>
          </cell>
        </row>
        <row r="1154">
          <cell r="D1154" t="str">
            <v>DENVER , CO  </v>
          </cell>
        </row>
        <row r="1155">
          <cell r="A1155" t="str">
            <v>100201 </v>
          </cell>
          <cell r="C1155" t="str">
            <v>BANK ONE GREELEY </v>
          </cell>
          <cell r="D1155" t="str">
            <v>822 7TH ST</v>
          </cell>
          <cell r="E1155" t="str">
            <v>FINANCIAL ASSURANCE</v>
          </cell>
        </row>
        <row r="1156">
          <cell r="D1156" t="str">
            <v>GREELEY , CO  </v>
          </cell>
        </row>
        <row r="1157">
          <cell r="A1157" t="str">
            <v>6169 </v>
          </cell>
          <cell r="C1157" t="str">
            <v>BANK ONE OF DELTA </v>
          </cell>
          <cell r="D1157" t="str">
            <v>402 MAIN</v>
          </cell>
          <cell r="E1157" t="str">
            <v>FINANCIAL ASSURANCE</v>
          </cell>
        </row>
        <row r="1158">
          <cell r="D1158" t="str">
            <v>DELTA , CO  </v>
          </cell>
        </row>
        <row r="1159">
          <cell r="A1159" t="str">
            <v>30219 </v>
          </cell>
          <cell r="C1159" t="str">
            <v>BANK ONE OF SOUTH DAKOTA N A </v>
          </cell>
          <cell r="D1159" t="str">
            <v>P O BOX 90</v>
          </cell>
          <cell r="E1159" t="str">
            <v>FINANCIAL ASSURANCE</v>
          </cell>
        </row>
        <row r="1160">
          <cell r="D1160" t="str">
            <v>RAPID CITY , SD  </v>
          </cell>
        </row>
        <row r="1161">
          <cell r="A1161" t="str">
            <v>6172 </v>
          </cell>
          <cell r="C1161" t="str">
            <v>BANK ONE OF UTAH </v>
          </cell>
          <cell r="D1161" t="str">
            <v>50 W BROADWAY</v>
          </cell>
          <cell r="E1161" t="str">
            <v>FINANCIAL ASSURANCE</v>
          </cell>
        </row>
        <row r="1162">
          <cell r="D1162" t="str">
            <v>SALT LAKE CITY , UT  </v>
          </cell>
        </row>
        <row r="1163">
          <cell r="A1163" t="str">
            <v>6183 </v>
          </cell>
          <cell r="C1163" t="str">
            <v>BANK WESTERN </v>
          </cell>
          <cell r="D1163" t="str">
            <v>1099 18TH ST STE 2700</v>
          </cell>
        </row>
        <row r="1164">
          <cell r="D1164" t="str">
            <v>DENVER , CO  </v>
          </cell>
        </row>
        <row r="1165">
          <cell r="A1165" t="str">
            <v>6165 </v>
          </cell>
          <cell r="C1165" t="str">
            <v>BANKO PETROLEUM MANAGEMENT INC </v>
          </cell>
          <cell r="D1165" t="str">
            <v>PO BOX 1177</v>
          </cell>
          <cell r="E1165" t="str">
            <v>OPERATOR</v>
          </cell>
        </row>
        <row r="1166">
          <cell r="D1166" t="str">
            <v>CASTLE ROCK , CO  </v>
          </cell>
          <cell r="E1166" t="str">
            <v>PRODUCER</v>
          </cell>
        </row>
        <row r="1168">
          <cell r="A1168" t="str">
            <v>6178 </v>
          </cell>
          <cell r="C1168" t="str">
            <v>BANNER COUNTY BANK </v>
          </cell>
          <cell r="D1168" t="str">
            <v>P O BOX 87</v>
          </cell>
        </row>
        <row r="1169">
          <cell r="D1169" t="str">
            <v>HARRISBURG , NE  </v>
          </cell>
        </row>
        <row r="1170">
          <cell r="A1170" t="str">
            <v>6180 </v>
          </cell>
          <cell r="C1170" t="str">
            <v>BANNER DRILLING CO </v>
          </cell>
          <cell r="D1170" t="str">
            <v>222 W 27TH ST</v>
          </cell>
          <cell r="E1170" t="str">
            <v>DRILLER</v>
          </cell>
        </row>
        <row r="1171">
          <cell r="D1171" t="str">
            <v>SCOTTSBLUFF , NE  </v>
          </cell>
          <cell r="E1171" t="str">
            <v>OPERATOR</v>
          </cell>
        </row>
        <row r="1173">
          <cell r="C1173" t="str">
            <v>Bar Lazy J Guest Ranch </v>
          </cell>
          <cell r="D1173" t="str">
            <v>447 CR 3</v>
          </cell>
        </row>
        <row r="1174">
          <cell r="D1174" t="str">
            <v>PARSHALL , CO  </v>
          </cell>
        </row>
        <row r="1175">
          <cell r="A1175" t="str">
            <v>6196 </v>
          </cell>
          <cell r="C1175" t="str">
            <v>BAR X GATHERING LLC </v>
          </cell>
          <cell r="D1175" t="str">
            <v>PREMCO HOLDINGS INC</v>
          </cell>
          <cell r="E1175" t="str">
            <v>GATHERER</v>
          </cell>
        </row>
        <row r="1176">
          <cell r="D1176" t="str">
            <v>ENGLEWOOD , CO  </v>
          </cell>
          <cell r="E1176" t="str">
            <v>OPERATOR</v>
          </cell>
        </row>
        <row r="1178">
          <cell r="A1178" t="str">
            <v>10358 </v>
          </cell>
          <cell r="C1178" t="str">
            <v>BARCAS FIELD SERVICES LLC </v>
          </cell>
          <cell r="D1178" t="str">
            <v>908 TOWN &amp; COUNTRY BLVD #680</v>
          </cell>
          <cell r="E1178" t="str">
            <v>TRANSPORTER</v>
          </cell>
        </row>
        <row r="1179">
          <cell r="D1179" t="str">
            <v>HOUSTON , TX  </v>
          </cell>
        </row>
        <row r="1180">
          <cell r="A1180" t="str">
            <v>10358 </v>
          </cell>
          <cell r="B1180" t="str">
            <v>A </v>
          </cell>
          <cell r="C1180" t="str">
            <v>BARCAS FIELD SERVICES LLC </v>
          </cell>
          <cell r="D1180" t="str">
            <v>PO BOX 1534</v>
          </cell>
        </row>
        <row r="1181">
          <cell r="D1181" t="str">
            <v>DUMAS , TX  </v>
          </cell>
        </row>
        <row r="1182">
          <cell r="A1182" t="str">
            <v>6200 </v>
          </cell>
          <cell r="C1182" t="str">
            <v>BARFIELD OIL CORPORATION </v>
          </cell>
          <cell r="D1182" t="str">
            <v>1401 17TH STREET #1200</v>
          </cell>
          <cell r="E1182" t="str">
            <v>INJECTION WELL OPER</v>
          </cell>
        </row>
        <row r="1183">
          <cell r="D1183" t="str">
            <v>DENVER , CO  </v>
          </cell>
          <cell r="E1183" t="str">
            <v>OPERATOR</v>
          </cell>
        </row>
        <row r="1184">
          <cell r="E1184" t="str">
            <v>PRODUCER</v>
          </cell>
        </row>
        <row r="1186">
          <cell r="A1186" t="str">
            <v>10128 </v>
          </cell>
          <cell r="C1186" t="str">
            <v>BARGATH LLC </v>
          </cell>
          <cell r="D1186" t="str">
            <v>2717 COUNTY ROAD 215 SUITE 200</v>
          </cell>
          <cell r="E1186" t="str">
            <v>DOWNSTREAM GAS FAC</v>
          </cell>
        </row>
        <row r="1187">
          <cell r="D1187" t="str">
            <v>PARACHUTE , CO  </v>
          </cell>
          <cell r="E1187" t="str">
            <v>GATHERER</v>
          </cell>
        </row>
        <row r="1188">
          <cell r="E1188" t="str">
            <v>OPERATOR</v>
          </cell>
        </row>
        <row r="1190">
          <cell r="C1190" t="str">
            <v>BARKER * LAWRENCE JR </v>
          </cell>
          <cell r="D1190" t="str">
            <v>DENVER , CO  </v>
          </cell>
        </row>
        <row r="1191">
          <cell r="A1191" t="str">
            <v>6395 </v>
          </cell>
          <cell r="C1191" t="str">
            <v>BARKER* LAWRENCE JR </v>
          </cell>
          <cell r="D1191" t="str">
            <v>DENVER , CO  </v>
          </cell>
        </row>
        <row r="1192">
          <cell r="A1192" t="str">
            <v>6400 </v>
          </cell>
          <cell r="C1192" t="str">
            <v>BARKSDALE* WILLIAM L </v>
          </cell>
          <cell r="D1192" t="str">
            <v>1580 LINCOLN ST</v>
          </cell>
        </row>
        <row r="1193">
          <cell r="D1193" t="str">
            <v>DENVER , CO  </v>
          </cell>
        </row>
        <row r="1194">
          <cell r="A1194" t="str">
            <v>100189 </v>
          </cell>
          <cell r="C1194" t="str">
            <v>BARLOW &amp; HAUN INC </v>
          </cell>
          <cell r="D1194" t="str">
            <v>225 S DAVID ST STE A</v>
          </cell>
        </row>
        <row r="1195">
          <cell r="D1195" t="str">
            <v>CASPER , WY  </v>
          </cell>
        </row>
        <row r="1196">
          <cell r="A1196" t="str">
            <v>6408 </v>
          </cell>
          <cell r="C1196" t="str">
            <v>BARNELL LTD </v>
          </cell>
          <cell r="D1196" t="str">
            <v>444 17TH ST STE 700</v>
          </cell>
        </row>
        <row r="1197">
          <cell r="D1197" t="str">
            <v>DENVER , CO  </v>
          </cell>
        </row>
        <row r="1198">
          <cell r="A1198" t="str">
            <v>6410 </v>
          </cell>
          <cell r="C1198" t="str">
            <v>BARNES &amp; BROWN </v>
          </cell>
          <cell r="D1198" t="str">
            <v>DENVER , CO  </v>
          </cell>
        </row>
        <row r="1199">
          <cell r="A1199" t="str">
            <v>6430 </v>
          </cell>
          <cell r="C1199" t="str">
            <v>BARNES AND BELL </v>
          </cell>
          <cell r="D1199" t="str">
            <v>BOX 395</v>
          </cell>
        </row>
        <row r="1200">
          <cell r="D1200" t="str">
            <v>BRUSH , CO  </v>
          </cell>
        </row>
        <row r="1201">
          <cell r="A1201" t="str">
            <v>6420 </v>
          </cell>
          <cell r="C1201" t="str">
            <v>BARNES PETROLEUM CORPORATION </v>
          </cell>
          <cell r="D1201" t="str">
            <v>4356 RICKOVER DR</v>
          </cell>
          <cell r="E1201" t="str">
            <v>OPERATOR</v>
          </cell>
        </row>
        <row r="1202">
          <cell r="D1202" t="str">
            <v>DALLAS , TX  </v>
          </cell>
          <cell r="E1202" t="str">
            <v>PRODUCER</v>
          </cell>
        </row>
        <row r="1204">
          <cell r="A1204" t="str">
            <v>100930 </v>
          </cell>
          <cell r="C1204" t="str">
            <v>BARNEY OIL TRINIDAD </v>
          </cell>
          <cell r="D1204" t="str">
            <v>,  </v>
          </cell>
        </row>
        <row r="1205">
          <cell r="A1205" t="str">
            <v>6450 </v>
          </cell>
          <cell r="C1205" t="str">
            <v>BARR* CHARLES R </v>
          </cell>
          <cell r="D1205" t="str">
            <v>411 WILLIAMS ST</v>
          </cell>
          <cell r="E1205" t="str">
            <v>LEVY PAYOR</v>
          </cell>
        </row>
        <row r="1206">
          <cell r="D1206" t="str">
            <v>DENVER , CO  </v>
          </cell>
          <cell r="E1206" t="str">
            <v>OPERATOR</v>
          </cell>
        </row>
        <row r="1207">
          <cell r="E1207" t="str">
            <v>PRODUCER</v>
          </cell>
        </row>
        <row r="1209">
          <cell r="A1209" t="str">
            <v>6495 </v>
          </cell>
          <cell r="C1209" t="str">
            <v>BARRETT RESOURCES CORP </v>
          </cell>
          <cell r="D1209" t="str">
            <v>1001 17TH STREET #1200</v>
          </cell>
          <cell r="E1209" t="str">
            <v>DOWNSTREAM GAS FAC</v>
          </cell>
        </row>
        <row r="1210">
          <cell r="D1210" t="str">
            <v>DENVER , CO  </v>
          </cell>
          <cell r="E1210" t="str">
            <v>GATHERER</v>
          </cell>
        </row>
        <row r="1211">
          <cell r="E1211" t="str">
            <v>LEVY PAYOR</v>
          </cell>
        </row>
        <row r="1212">
          <cell r="E1212" t="str">
            <v>OPERATOR</v>
          </cell>
        </row>
        <row r="1213">
          <cell r="E1213" t="str">
            <v>PRODUCER</v>
          </cell>
        </row>
        <row r="1215">
          <cell r="A1215" t="str">
            <v>6497 </v>
          </cell>
          <cell r="C1215" t="str">
            <v>BARRETT RESOURCES CORP </v>
          </cell>
          <cell r="D1215" t="str">
            <v>1001 17TH STREET #1200</v>
          </cell>
        </row>
        <row r="1216">
          <cell r="D1216" t="str">
            <v>DENVER , CO  </v>
          </cell>
        </row>
        <row r="1217">
          <cell r="A1217" t="str">
            <v>100652 </v>
          </cell>
          <cell r="C1217" t="str">
            <v>BARRON KIDD </v>
          </cell>
          <cell r="D1217" t="str">
            <v>3707RAWLINS ST</v>
          </cell>
        </row>
        <row r="1218">
          <cell r="D1218" t="str">
            <v>DALLAS , TX  </v>
          </cell>
        </row>
        <row r="1219">
          <cell r="A1219" t="str">
            <v>6499 </v>
          </cell>
          <cell r="C1219" t="str">
            <v>BARTON &amp; LATHAM </v>
          </cell>
          <cell r="D1219" t="str">
            <v>P O BOX 978</v>
          </cell>
          <cell r="E1219" t="str">
            <v>OPERATOR</v>
          </cell>
        </row>
        <row r="1220">
          <cell r="D1220" t="str">
            <v>HOBBS , NM  </v>
          </cell>
        </row>
        <row r="1221">
          <cell r="C1221" t="str">
            <v>BASALT TOWN </v>
          </cell>
          <cell r="D1221" t="str">
            <v>101 MIDLAND AVENUE</v>
          </cell>
        </row>
        <row r="1222">
          <cell r="D1222" t="str">
            <v>BASALT , CO  </v>
          </cell>
        </row>
        <row r="1223">
          <cell r="A1223" t="str">
            <v>6520 </v>
          </cell>
          <cell r="C1223" t="str">
            <v>BASE LINE GATHERING LTD </v>
          </cell>
          <cell r="D1223" t="str">
            <v>1899 W LITTLETON BLVD</v>
          </cell>
          <cell r="E1223" t="str">
            <v>GATHERER</v>
          </cell>
        </row>
        <row r="1224">
          <cell r="D1224" t="str">
            <v>LITTLETON , CO  </v>
          </cell>
        </row>
        <row r="1225">
          <cell r="A1225" t="str">
            <v>200164 </v>
          </cell>
          <cell r="C1225" t="str">
            <v>BASELINE CORPORATION </v>
          </cell>
          <cell r="D1225" t="str">
            <v>700 12TH STREET #220</v>
          </cell>
        </row>
        <row r="1226">
          <cell r="D1226" t="str">
            <v>GOLDEN , CO  </v>
          </cell>
        </row>
        <row r="1227">
          <cell r="A1227" t="str">
            <v>6525 </v>
          </cell>
          <cell r="C1227" t="str">
            <v>BASELINE DRILLING CO </v>
          </cell>
          <cell r="D1227" t="str">
            <v>25613 N MAIN ST</v>
          </cell>
          <cell r="E1227" t="str">
            <v>DRILLER</v>
          </cell>
        </row>
        <row r="1228">
          <cell r="D1228" t="str">
            <v>AKRON , CO  </v>
          </cell>
          <cell r="E1228" t="str">
            <v>OPERATOR</v>
          </cell>
        </row>
        <row r="1229">
          <cell r="E1229" t="str">
            <v>PRODUCER</v>
          </cell>
        </row>
        <row r="1231">
          <cell r="A1231" t="str">
            <v>200574 </v>
          </cell>
          <cell r="C1231" t="str">
            <v>BASELINE ENGINEERING CORPORATION INC </v>
          </cell>
          <cell r="D1231" t="str">
            <v>4007 S LINCOLN AVENUE #405</v>
          </cell>
        </row>
        <row r="1232">
          <cell r="D1232" t="str">
            <v>LOVELAND , CO  </v>
          </cell>
        </row>
        <row r="1233">
          <cell r="A1233" t="str">
            <v>6526 </v>
          </cell>
          <cell r="C1233" t="str">
            <v>BASELINE EXPLORATION </v>
          </cell>
          <cell r="D1233" t="str">
            <v>DENVER , CO  </v>
          </cell>
        </row>
        <row r="1234">
          <cell r="A1234" t="str">
            <v>100868 </v>
          </cell>
          <cell r="C1234" t="str">
            <v>BASELINE MINERALS INC </v>
          </cell>
          <cell r="D1234" t="str">
            <v>1645 COURT PL #422</v>
          </cell>
          <cell r="E1234" t="str">
            <v>OPERATOR</v>
          </cell>
        </row>
        <row r="1235">
          <cell r="D1235" t="str">
            <v>DENVER , CO  </v>
          </cell>
        </row>
        <row r="1236">
          <cell r="A1236" t="str">
            <v>6527 </v>
          </cell>
          <cell r="C1236" t="str">
            <v>BASF CORPORATION </v>
          </cell>
          <cell r="D1236" t="str">
            <v>3000 CONTINENTAL DR</v>
          </cell>
          <cell r="E1236" t="str">
            <v>INJECTION WELL OPER</v>
          </cell>
        </row>
        <row r="1237">
          <cell r="D1237" t="str">
            <v>NO MOUNT OLIVE , NJ  </v>
          </cell>
          <cell r="E1237" t="str">
            <v>OPERATOR</v>
          </cell>
        </row>
        <row r="1239">
          <cell r="A1239" t="str">
            <v>6535 </v>
          </cell>
          <cell r="C1239" t="str">
            <v>BASIN ENERGY </v>
          </cell>
          <cell r="D1239" t="str">
            <v>7100 CEDARWOOD CIRCLE</v>
          </cell>
          <cell r="E1239" t="str">
            <v>OPERATOR</v>
          </cell>
        </row>
        <row r="1240">
          <cell r="D1240" t="str">
            <v>BOULDER , CO  </v>
          </cell>
        </row>
        <row r="1241">
          <cell r="A1241" t="str">
            <v>6540 </v>
          </cell>
          <cell r="C1241" t="str">
            <v>BASIN EXPLORATION INC </v>
          </cell>
          <cell r="D1241" t="str">
            <v>1801 BROADWAY STE 700</v>
          </cell>
          <cell r="E1241" t="str">
            <v>INJECTION WELL OPER</v>
          </cell>
        </row>
        <row r="1242">
          <cell r="D1242" t="str">
            <v>DENVER , CO  </v>
          </cell>
          <cell r="E1242" t="str">
            <v>LEVY PAYOR</v>
          </cell>
        </row>
        <row r="1243">
          <cell r="E1243" t="str">
            <v>OPERATOR</v>
          </cell>
        </row>
        <row r="1244">
          <cell r="E1244" t="str">
            <v>PRODUCER</v>
          </cell>
        </row>
        <row r="1246">
          <cell r="A1246" t="str">
            <v>6540 </v>
          </cell>
          <cell r="B1246" t="str">
            <v>A </v>
          </cell>
          <cell r="C1246" t="str">
            <v>BASIN EXPLORATION INC </v>
          </cell>
          <cell r="D1246" t="str">
            <v>#10 CHINOOK ROAD</v>
          </cell>
        </row>
        <row r="1247">
          <cell r="D1247" t="str">
            <v>DOUGLAS , WY  </v>
          </cell>
        </row>
        <row r="1248">
          <cell r="A1248" t="str">
            <v>200018 </v>
          </cell>
          <cell r="C1248" t="str">
            <v>BASIN NATURAL GAS CORP </v>
          </cell>
          <cell r="D1248" t="str">
            <v>,  </v>
          </cell>
        </row>
        <row r="1249">
          <cell r="A1249" t="str">
            <v>6550 </v>
          </cell>
          <cell r="C1249" t="str">
            <v>BASIN RESOURCES, INC. </v>
          </cell>
          <cell r="D1249" t="str">
            <v>14300 HIGHWAY 12</v>
          </cell>
        </row>
        <row r="1250">
          <cell r="D1250" t="str">
            <v>WESTON , CO  </v>
          </cell>
        </row>
        <row r="1251">
          <cell r="A1251" t="str">
            <v>100926 </v>
          </cell>
          <cell r="C1251" t="str">
            <v>BASIN WELL LOGGING </v>
          </cell>
          <cell r="D1251" t="str">
            <v>2345 EAST MAIN</v>
          </cell>
        </row>
        <row r="1252">
          <cell r="D1252" t="str">
            <v>FARMINGTON , NM  </v>
          </cell>
        </row>
        <row r="1253">
          <cell r="A1253" t="str">
            <v>100123 </v>
          </cell>
          <cell r="C1253" t="str">
            <v>BASIN WESTERN INC </v>
          </cell>
          <cell r="D1253" t="str">
            <v>P O BOX 877</v>
          </cell>
          <cell r="E1253" t="str">
            <v>TRANSPORTER</v>
          </cell>
        </row>
        <row r="1254">
          <cell r="D1254" t="str">
            <v>ROOSEVELT , UT  </v>
          </cell>
        </row>
        <row r="1255">
          <cell r="A1255" t="str">
            <v>69995 </v>
          </cell>
          <cell r="C1255" t="str">
            <v>BASIS PETROLEUM INC. </v>
          </cell>
          <cell r="D1255" t="str">
            <v>500 DALLAS AVE</v>
          </cell>
          <cell r="E1255" t="str">
            <v>LEVY PAYOR</v>
          </cell>
        </row>
        <row r="1256">
          <cell r="D1256" t="str">
            <v>HOUSTON , TX  </v>
          </cell>
          <cell r="E1256" t="str">
            <v>TRANSPORTER</v>
          </cell>
        </row>
        <row r="1258">
          <cell r="A1258" t="str">
            <v>6560 </v>
          </cell>
          <cell r="C1258" t="str">
            <v>BASS ENTERPRISES PRODUCTION CO </v>
          </cell>
          <cell r="D1258" t="str">
            <v>201 MAIN ST STE 3100</v>
          </cell>
          <cell r="E1258" t="str">
            <v>LEVY PAYOR</v>
          </cell>
        </row>
        <row r="1259">
          <cell r="D1259" t="str">
            <v>FORT WORTH , TX  </v>
          </cell>
          <cell r="E1259" t="str">
            <v>OPERATOR</v>
          </cell>
        </row>
        <row r="1260">
          <cell r="E1260" t="str">
            <v>PRODUCER</v>
          </cell>
        </row>
        <row r="1262">
          <cell r="A1262" t="str">
            <v>6560 </v>
          </cell>
          <cell r="B1262" t="str">
            <v>A </v>
          </cell>
          <cell r="C1262" t="str">
            <v>BASS ENTERPRISES PRODUCTION CO </v>
          </cell>
          <cell r="D1262" t="str">
            <v>P O BOX 2760</v>
          </cell>
        </row>
        <row r="1263">
          <cell r="D1263" t="str">
            <v>MIDLAND , TX  </v>
          </cell>
        </row>
        <row r="1264">
          <cell r="A1264" t="str">
            <v>6570 </v>
          </cell>
          <cell r="C1264" t="str">
            <v>BATAA OIL, INC. </v>
          </cell>
          <cell r="D1264" t="str">
            <v>3050 67TH AVE STE 200</v>
          </cell>
          <cell r="E1264" t="str">
            <v>LEVY PAYOR</v>
          </cell>
        </row>
        <row r="1265">
          <cell r="D1265" t="str">
            <v>GREELEY , CO  </v>
          </cell>
          <cell r="E1265" t="str">
            <v>OPERATOR</v>
          </cell>
        </row>
        <row r="1266">
          <cell r="E1266" t="str">
            <v>PRODUCER</v>
          </cell>
        </row>
        <row r="1268">
          <cell r="A1268" t="str">
            <v>6572 </v>
          </cell>
          <cell r="C1268" t="str">
            <v>BATE, RICHARD H. </v>
          </cell>
          <cell r="D1268" t="str">
            <v>600 17TH ST</v>
          </cell>
        </row>
        <row r="1269">
          <cell r="D1269" t="str">
            <v>DENVER , CO  </v>
          </cell>
        </row>
        <row r="1270">
          <cell r="A1270" t="str">
            <v>6575 </v>
          </cell>
          <cell r="C1270" t="str">
            <v>BATES* JAMES EDWARD </v>
          </cell>
          <cell r="D1270" t="str">
            <v>P O BOX 796</v>
          </cell>
          <cell r="E1270" t="str">
            <v>LEVY PAYOR</v>
          </cell>
        </row>
        <row r="1271">
          <cell r="D1271" t="str">
            <v>BRIGHTON , CO  </v>
          </cell>
          <cell r="E1271" t="str">
            <v>OPERATOR</v>
          </cell>
        </row>
        <row r="1272">
          <cell r="E1272" t="str">
            <v>PRODUCER</v>
          </cell>
        </row>
        <row r="1274">
          <cell r="A1274" t="str">
            <v>6582 </v>
          </cell>
          <cell r="C1274" t="str">
            <v>BATTLEMENT GATHERING SYSTEM JV </v>
          </cell>
          <cell r="D1274" t="str">
            <v>P O BOX 281304</v>
          </cell>
        </row>
        <row r="1275">
          <cell r="D1275" t="str">
            <v>LAKEWOOD , CO  </v>
          </cell>
        </row>
        <row r="1276">
          <cell r="C1276" t="str">
            <v>Battlement Mesa Metropolitan District </v>
          </cell>
          <cell r="D1276" t="str">
            <v>35 Locust Way</v>
          </cell>
        </row>
        <row r="1277">
          <cell r="D1277" t="str">
            <v>Battlement Mesa , CO  </v>
          </cell>
        </row>
        <row r="1278">
          <cell r="A1278" t="str">
            <v>100277 </v>
          </cell>
          <cell r="C1278" t="str">
            <v>BAUMGARTNER* F. W. </v>
          </cell>
          <cell r="D1278" t="str">
            <v>522 COMMONWEALTH BLDG</v>
          </cell>
        </row>
        <row r="1279">
          <cell r="D1279" t="str">
            <v>DENVER , CO  </v>
          </cell>
        </row>
        <row r="1280">
          <cell r="C1280" t="str">
            <v>BAXTER * MURPHY H </v>
          </cell>
          <cell r="D1280" t="str">
            <v>P O BOX 2040</v>
          </cell>
        </row>
        <row r="1281">
          <cell r="D1281" t="str">
            <v>MIDLAND , TX  </v>
          </cell>
        </row>
        <row r="1282">
          <cell r="A1282" t="str">
            <v>6660 </v>
          </cell>
          <cell r="C1282" t="str">
            <v>BAXTER* MURPHY H </v>
          </cell>
          <cell r="D1282" t="str">
            <v>P O BOX 2040</v>
          </cell>
          <cell r="E1282" t="str">
            <v>OPERATOR</v>
          </cell>
        </row>
        <row r="1283">
          <cell r="D1283" t="str">
            <v>MIDLAND , TX  </v>
          </cell>
        </row>
        <row r="1284">
          <cell r="A1284" t="str">
            <v>6665 </v>
          </cell>
          <cell r="C1284" t="str">
            <v>BAY PETROLEUM CORPORATION </v>
          </cell>
          <cell r="D1284" t="str">
            <v>1655 GRANT ST</v>
          </cell>
        </row>
        <row r="1285">
          <cell r="D1285" t="str">
            <v>DENVER , CO  </v>
          </cell>
        </row>
        <row r="1286">
          <cell r="A1286" t="str">
            <v>10234 </v>
          </cell>
          <cell r="C1286" t="str">
            <v>BAYHORSE PETROLEUM LLC </v>
          </cell>
          <cell r="D1286" t="str">
            <v>2558 E PORTSMOUTH AVENUE</v>
          </cell>
          <cell r="E1286" t="str">
            <v>OPERATOR</v>
          </cell>
        </row>
        <row r="1287">
          <cell r="D1287" t="str">
            <v>SALT LAKE CITY , UT  </v>
          </cell>
          <cell r="E1287" t="str">
            <v>PRODUCER</v>
          </cell>
        </row>
        <row r="1289">
          <cell r="A1289" t="str">
            <v>10234 </v>
          </cell>
          <cell r="B1289" t="str">
            <v>B </v>
          </cell>
          <cell r="C1289" t="str">
            <v>BAYHORSE PETROLEUM LLC </v>
          </cell>
          <cell r="D1289" t="str">
            <v>491 BIRCH LANE</v>
          </cell>
        </row>
        <row r="1290">
          <cell r="D1290" t="str">
            <v>PROVIDENCE , UT  </v>
          </cell>
        </row>
        <row r="1291">
          <cell r="A1291" t="str">
            <v>6722 </v>
          </cell>
          <cell r="C1291" t="str">
            <v>BAYLON OIL CO INC </v>
          </cell>
          <cell r="D1291" t="str">
            <v>2001 MARCUS AVE</v>
          </cell>
        </row>
        <row r="1292">
          <cell r="D1292" t="str">
            <v>LAKE SUCCESS , NY  </v>
          </cell>
        </row>
        <row r="1293">
          <cell r="A1293" t="str">
            <v>10261 </v>
          </cell>
          <cell r="C1293" t="str">
            <v>BAYSWATER EXPLORATION &amp; PRODUCTION LLC </v>
          </cell>
          <cell r="D1293" t="str">
            <v>730 17TH ST STE 500</v>
          </cell>
          <cell r="E1293" t="str">
            <v>LEVY PAYOR</v>
          </cell>
        </row>
        <row r="1294">
          <cell r="D1294" t="str">
            <v>DENVER , CO  </v>
          </cell>
          <cell r="E1294" t="str">
            <v>OPERATOR</v>
          </cell>
        </row>
        <row r="1295">
          <cell r="E1295" t="str">
            <v>PRODUCER</v>
          </cell>
        </row>
        <row r="1297">
          <cell r="A1297" t="str">
            <v>100168 </v>
          </cell>
          <cell r="C1297" t="str">
            <v>BDS INTERNATIONAL LLC </v>
          </cell>
          <cell r="D1297" t="str">
            <v>, TX  </v>
          </cell>
          <cell r="E1297" t="str">
            <v>DOWNSTREAM GAS FAC</v>
          </cell>
        </row>
        <row r="1298">
          <cell r="E1298" t="str">
            <v>LEVY PAYOR</v>
          </cell>
        </row>
        <row r="1299">
          <cell r="E1299" t="str">
            <v>OPERATOR</v>
          </cell>
        </row>
        <row r="1300">
          <cell r="E1300" t="str">
            <v>PRODUCER</v>
          </cell>
        </row>
        <row r="1302">
          <cell r="A1302" t="str">
            <v>100168 </v>
          </cell>
          <cell r="B1302" t="str">
            <v>A </v>
          </cell>
          <cell r="C1302" t="str">
            <v>BDS INTERNATIONAL LLC </v>
          </cell>
          <cell r="D1302" t="str">
            <v>P O BOX 1027</v>
          </cell>
        </row>
        <row r="1303">
          <cell r="D1303" t="str">
            <v>GLENWOOD SPRINGS , CO  </v>
          </cell>
        </row>
        <row r="1304">
          <cell r="A1304" t="str">
            <v>100168 </v>
          </cell>
          <cell r="B1304" t="str">
            <v>B </v>
          </cell>
          <cell r="C1304" t="str">
            <v>BDS INTERNATIONAL LLC </v>
          </cell>
          <cell r="D1304" t="str">
            <v>9535 FOREST LN STE 230</v>
          </cell>
        </row>
        <row r="1305">
          <cell r="D1305" t="str">
            <v>DALLAS , TX  </v>
          </cell>
        </row>
        <row r="1306">
          <cell r="A1306" t="str">
            <v>6727 </v>
          </cell>
          <cell r="C1306" t="str">
            <v>BEACH PETROLEUM </v>
          </cell>
          <cell r="D1306" t="str">
            <v>DENVER , CO  </v>
          </cell>
          <cell r="E1306" t="str">
            <v>OPERATOR</v>
          </cell>
        </row>
        <row r="1308">
          <cell r="A1308" t="str">
            <v>6730 </v>
          </cell>
          <cell r="C1308" t="str">
            <v>BEACON EXPLORATION CO </v>
          </cell>
          <cell r="D1308" t="str">
            <v>1050 17TH STREET</v>
          </cell>
          <cell r="E1308" t="str">
            <v>OPERATOR</v>
          </cell>
        </row>
        <row r="1309">
          <cell r="D1309" t="str">
            <v>DENVER , CO  </v>
          </cell>
        </row>
        <row r="1310">
          <cell r="A1310" t="str">
            <v>69887 </v>
          </cell>
          <cell r="C1310" t="str">
            <v>BEAIRD* PATRICK S &amp; BURKE* JOSEPH E </v>
          </cell>
          <cell r="D1310" t="str">
            <v>,  </v>
          </cell>
        </row>
        <row r="1311">
          <cell r="A1311" t="str">
            <v>6750 </v>
          </cell>
          <cell r="C1311" t="str">
            <v>BEAMS* R J </v>
          </cell>
          <cell r="D1311" t="str">
            <v>1515 ARAPHAOE ST STE 580</v>
          </cell>
        </row>
        <row r="1312">
          <cell r="D1312" t="str">
            <v>DENVER , CO  </v>
          </cell>
        </row>
        <row r="1313">
          <cell r="A1313" t="str">
            <v>6735 </v>
          </cell>
          <cell r="B1313" t="str">
            <v>A </v>
          </cell>
          <cell r="C1313" t="str">
            <v>BEAR PAW ENERGY INC </v>
          </cell>
          <cell r="D1313" t="str">
            <v>8993 N FRONTAGE RD</v>
          </cell>
        </row>
        <row r="1314">
          <cell r="D1314" t="str">
            <v>FT MORGAN , CO  </v>
          </cell>
        </row>
        <row r="1315">
          <cell r="A1315" t="str">
            <v>6735 </v>
          </cell>
          <cell r="C1315" t="str">
            <v>BEAR PAW ENERGY INC </v>
          </cell>
          <cell r="D1315" t="str">
            <v>1400 16TH ST STE 310</v>
          </cell>
          <cell r="E1315" t="str">
            <v>DOWNSTREAM GAS FAC</v>
          </cell>
        </row>
        <row r="1316">
          <cell r="D1316" t="str">
            <v>DENVER , CO  </v>
          </cell>
          <cell r="E1316" t="str">
            <v>GATHERER</v>
          </cell>
        </row>
        <row r="1317">
          <cell r="E1317" t="str">
            <v>OPERATOR</v>
          </cell>
        </row>
        <row r="1319">
          <cell r="C1319" t="str">
            <v>Bear Trap Ranch </v>
          </cell>
          <cell r="D1319" t="str">
            <v>COLORADO SPRINGS , CO  </v>
          </cell>
        </row>
        <row r="1320">
          <cell r="C1320" t="str">
            <v>BEARCAT DRILLING LLC </v>
          </cell>
          <cell r="D1320" t="str">
            <v>,  </v>
          </cell>
        </row>
        <row r="1321">
          <cell r="C1321" t="str">
            <v>BEARCAT DRILLING LLC </v>
          </cell>
          <cell r="D1321" t="str">
            <v>4925 GREENVILLE AVE STE 1305</v>
          </cell>
        </row>
        <row r="1322">
          <cell r="D1322" t="str">
            <v>DALLAS , TX  </v>
          </cell>
        </row>
        <row r="1323">
          <cell r="A1323" t="str">
            <v>6747 </v>
          </cell>
          <cell r="C1323" t="str">
            <v>BEARCAT DRILLING LLC </v>
          </cell>
          <cell r="D1323" t="str">
            <v>4925 GREENVILLE AVE STE 1305</v>
          </cell>
        </row>
        <row r="1324">
          <cell r="D1324" t="str">
            <v>DALLAS , TX  </v>
          </cell>
        </row>
        <row r="1325">
          <cell r="A1325" t="str">
            <v>6748 </v>
          </cell>
          <cell r="C1325" t="str">
            <v>BEARCAT DRILLING LLC </v>
          </cell>
          <cell r="D1325" t="str">
            <v>312 W LA PLATA ST</v>
          </cell>
        </row>
        <row r="1326">
          <cell r="D1326" t="str">
            <v>FARMINGTON , NM  </v>
          </cell>
        </row>
        <row r="1327">
          <cell r="A1327" t="str">
            <v>6740 </v>
          </cell>
          <cell r="C1327" t="str">
            <v>BEARD JOHN M </v>
          </cell>
          <cell r="D1327" t="str">
            <v>2305 OXFORD LANE</v>
          </cell>
          <cell r="E1327" t="str">
            <v>OPERATOR</v>
          </cell>
        </row>
        <row r="1328">
          <cell r="D1328" t="str">
            <v>CASPER , WY  </v>
          </cell>
        </row>
        <row r="1329">
          <cell r="A1329" t="str">
            <v>6590 </v>
          </cell>
          <cell r="C1329" t="str">
            <v>BEARD OIL CO </v>
          </cell>
          <cell r="D1329" t="str">
            <v>5600 N MAY AVE</v>
          </cell>
          <cell r="E1329" t="str">
            <v>INJECTION WELL OPER</v>
          </cell>
        </row>
        <row r="1330">
          <cell r="D1330" t="str">
            <v>OKLAHOMA CITY , OK  </v>
          </cell>
          <cell r="E1330" t="str">
            <v>LEVY PAYOR</v>
          </cell>
        </row>
        <row r="1331">
          <cell r="E1331" t="str">
            <v>OPERATOR</v>
          </cell>
        </row>
        <row r="1333">
          <cell r="A1333" t="str">
            <v>100783 </v>
          </cell>
          <cell r="C1333" t="str">
            <v>BEARDMORE OIL INC </v>
          </cell>
          <cell r="D1333" t="str">
            <v>700 ONE TWENTY BLDG</v>
          </cell>
        </row>
        <row r="1334">
          <cell r="D1334" t="str">
            <v>WICHITA , KS  </v>
          </cell>
        </row>
        <row r="1335">
          <cell r="A1335" t="str">
            <v>6975 </v>
          </cell>
          <cell r="C1335" t="str">
            <v>BEARTOOTH OIL &amp; GAS COMPANY </v>
          </cell>
          <cell r="D1335" t="str">
            <v>P O BOX 398</v>
          </cell>
          <cell r="E1335" t="str">
            <v>DOWNSTREAM GAS FAC</v>
          </cell>
        </row>
        <row r="1336">
          <cell r="D1336" t="str">
            <v>FRUITA , CO  </v>
          </cell>
          <cell r="E1336" t="str">
            <v>LEVY PAYOR</v>
          </cell>
        </row>
        <row r="1337">
          <cell r="E1337" t="str">
            <v>OPERATOR</v>
          </cell>
        </row>
        <row r="1338">
          <cell r="E1338" t="str">
            <v>PRODUCER</v>
          </cell>
        </row>
        <row r="1340">
          <cell r="A1340" t="str">
            <v>6975 </v>
          </cell>
          <cell r="B1340" t="str">
            <v>A </v>
          </cell>
          <cell r="C1340" t="str">
            <v>BEARTOOTH OIL &amp; GAS COMPANY </v>
          </cell>
          <cell r="D1340" t="str">
            <v>P O BOX 2564</v>
          </cell>
        </row>
        <row r="1341">
          <cell r="D1341" t="str">
            <v>BILLINGS , MT  </v>
          </cell>
        </row>
        <row r="1342">
          <cell r="C1342" t="str">
            <v>BEASLEY * C H </v>
          </cell>
          <cell r="D1342" t="str">
            <v>DENVER , CO  </v>
          </cell>
        </row>
        <row r="1343">
          <cell r="A1343" t="str">
            <v>6986 </v>
          </cell>
          <cell r="C1343" t="str">
            <v>BEASLEY*C.H. </v>
          </cell>
          <cell r="D1343" t="str">
            <v>DENVER , CO  </v>
          </cell>
          <cell r="E1343" t="str">
            <v>OPERATOR</v>
          </cell>
        </row>
        <row r="1345">
          <cell r="A1345" t="str">
            <v>200273 </v>
          </cell>
          <cell r="C1345" t="str">
            <v>BEATTY &amp; WOZNIAK PC </v>
          </cell>
          <cell r="D1345" t="str">
            <v>216 16TH STREET #1100</v>
          </cell>
        </row>
        <row r="1346">
          <cell r="D1346" t="str">
            <v>DENVER , CO  </v>
          </cell>
        </row>
        <row r="1347">
          <cell r="A1347" t="str">
            <v>6988 </v>
          </cell>
          <cell r="C1347" t="str">
            <v>BEAVER MESA EXPLORATION CO </v>
          </cell>
          <cell r="D1347" t="str">
            <v>DENVER , CO  </v>
          </cell>
          <cell r="E1347" t="str">
            <v>OPERATOR</v>
          </cell>
        </row>
        <row r="1349">
          <cell r="A1349" t="str">
            <v>10156 </v>
          </cell>
          <cell r="C1349" t="str">
            <v>BECCA OIL LLC </v>
          </cell>
          <cell r="D1349" t="str">
            <v>P O BOX 1347</v>
          </cell>
          <cell r="E1349" t="str">
            <v>LEVY PAYOR</v>
          </cell>
        </row>
        <row r="1350">
          <cell r="D1350" t="str">
            <v>CUSHING , OK  </v>
          </cell>
          <cell r="E1350" t="str">
            <v>OPERATOR</v>
          </cell>
        </row>
        <row r="1351">
          <cell r="E1351" t="str">
            <v>PRODUCER</v>
          </cell>
        </row>
        <row r="1353">
          <cell r="C1353" t="str">
            <v>BECK * ROBERT H </v>
          </cell>
          <cell r="D1353" t="str">
            <v>DENVER , CO  </v>
          </cell>
        </row>
        <row r="1354">
          <cell r="A1354" t="str">
            <v>6989 </v>
          </cell>
          <cell r="C1354" t="str">
            <v>BECK* ROBERT H. </v>
          </cell>
          <cell r="D1354" t="str">
            <v>DENVER , CO  </v>
          </cell>
          <cell r="E1354" t="str">
            <v>OPERATOR</v>
          </cell>
        </row>
        <row r="1356">
          <cell r="A1356" t="str">
            <v>6980 </v>
          </cell>
          <cell r="C1356" t="str">
            <v>BECKER &amp; SLOSS </v>
          </cell>
          <cell r="D1356" t="str">
            <v>MILAM BUILDING</v>
          </cell>
        </row>
        <row r="1357">
          <cell r="D1357" t="str">
            <v>SAN ANTONIO , TX  </v>
          </cell>
        </row>
        <row r="1358">
          <cell r="A1358" t="str">
            <v>6995 </v>
          </cell>
          <cell r="C1358" t="str">
            <v>BECKER OIL CORPORATION </v>
          </cell>
          <cell r="D1358" t="str">
            <v>718 17TH ST</v>
          </cell>
        </row>
        <row r="1359">
          <cell r="D1359" t="str">
            <v>DENVER , CO  </v>
          </cell>
        </row>
        <row r="1360">
          <cell r="A1360" t="str">
            <v>6990 </v>
          </cell>
          <cell r="C1360" t="str">
            <v>BECKER* CLYDE M </v>
          </cell>
          <cell r="D1360" t="str">
            <v>718 17TH STREET</v>
          </cell>
        </row>
        <row r="1361">
          <cell r="D1361" t="str">
            <v>DENVER , CO  </v>
          </cell>
        </row>
        <row r="1362">
          <cell r="A1362" t="str">
            <v>7000 </v>
          </cell>
          <cell r="C1362" t="str">
            <v>BECKMAN, P.C.* THOMAS L. </v>
          </cell>
          <cell r="D1362" t="str">
            <v>P.O. BOX 8087</v>
          </cell>
        </row>
        <row r="1363">
          <cell r="D1363" t="str">
            <v>LONGMONT , CO  </v>
          </cell>
        </row>
        <row r="1364">
          <cell r="A1364" t="str">
            <v>10479 </v>
          </cell>
          <cell r="C1364" t="str">
            <v>BEE LINE COLORADO LLC </v>
          </cell>
          <cell r="D1364" t="str">
            <v>12225 GREENVILLE AVENUE #950</v>
          </cell>
          <cell r="E1364" t="str">
            <v>DOWNSTREAM GAS FAC</v>
          </cell>
        </row>
        <row r="1365">
          <cell r="D1365" t="str">
            <v>DALLAS , TX  </v>
          </cell>
          <cell r="E1365" t="str">
            <v>GATHERER</v>
          </cell>
        </row>
        <row r="1367">
          <cell r="A1367" t="str">
            <v>10479 </v>
          </cell>
          <cell r="B1367" t="str">
            <v>A </v>
          </cell>
          <cell r="C1367" t="str">
            <v>BEE LINE COLORADO LLC </v>
          </cell>
          <cell r="D1367" t="str">
            <v>20 CR 5060</v>
          </cell>
        </row>
        <row r="1368">
          <cell r="D1368" t="str">
            <v>BROOMFIELD , NM  </v>
          </cell>
        </row>
        <row r="1369">
          <cell r="A1369" t="str">
            <v>7100 </v>
          </cell>
          <cell r="C1369" t="str">
            <v>BEEBE* HARLEY J </v>
          </cell>
          <cell r="D1369" t="str">
            <v>DENVER , CO  </v>
          </cell>
        </row>
        <row r="1370">
          <cell r="A1370" t="str">
            <v>7110 </v>
          </cell>
          <cell r="C1370" t="str">
            <v>BEEHIVE URANIUM CORP </v>
          </cell>
          <cell r="D1370" t="str">
            <v>DENVER , CO  </v>
          </cell>
        </row>
        <row r="1371">
          <cell r="A1371" t="str">
            <v>7120 </v>
          </cell>
          <cell r="C1371" t="str">
            <v>BEEM OIL &amp; GAS COMPANY </v>
          </cell>
          <cell r="D1371" t="str">
            <v>301 DUBLIN</v>
          </cell>
          <cell r="E1371" t="str">
            <v>OPERATOR</v>
          </cell>
        </row>
        <row r="1372">
          <cell r="D1372" t="str">
            <v>TYLER , TX  </v>
          </cell>
        </row>
        <row r="1373">
          <cell r="A1373" t="str">
            <v>7125 </v>
          </cell>
          <cell r="C1373" t="str">
            <v>BEEMAN OIL &amp; GAS LLC </v>
          </cell>
          <cell r="D1373" t="str">
            <v>3400 S HWY 191</v>
          </cell>
          <cell r="E1373" t="str">
            <v>LEVY PAYOR</v>
          </cell>
        </row>
        <row r="1374">
          <cell r="D1374" t="str">
            <v>MOAB , UT  </v>
          </cell>
          <cell r="E1374" t="str">
            <v>OPERATOR</v>
          </cell>
        </row>
        <row r="1375">
          <cell r="E1375" t="str">
            <v>PRODUCER</v>
          </cell>
        </row>
        <row r="1377">
          <cell r="A1377" t="str">
            <v>7125 </v>
          </cell>
          <cell r="B1377" t="str">
            <v>A </v>
          </cell>
          <cell r="C1377" t="str">
            <v>BEEMAN OIL &amp; GAS LLC </v>
          </cell>
          <cell r="D1377" t="str">
            <v>3401 QUEBEC STREET #9105</v>
          </cell>
        </row>
        <row r="1378">
          <cell r="D1378" t="str">
            <v>DENVER , CO  </v>
          </cell>
        </row>
        <row r="1379">
          <cell r="A1379" t="str">
            <v>7140 </v>
          </cell>
          <cell r="C1379" t="str">
            <v>BEHRENS &amp; UTTER </v>
          </cell>
          <cell r="D1379" t="str">
            <v>P O BOX 645</v>
          </cell>
          <cell r="E1379" t="str">
            <v>OPERATOR</v>
          </cell>
        </row>
        <row r="1380">
          <cell r="D1380" t="str">
            <v>STRATSBURG , CO  </v>
          </cell>
        </row>
        <row r="1381">
          <cell r="A1381" t="str">
            <v>10695 </v>
          </cell>
          <cell r="C1381" t="str">
            <v>BEHRENS RESOURCES INC </v>
          </cell>
          <cell r="D1381" t="str">
            <v>PO BOX 188</v>
          </cell>
          <cell r="E1381" t="str">
            <v>OPERATOR</v>
          </cell>
        </row>
        <row r="1382">
          <cell r="D1382" t="str">
            <v>DEER TRAIL , CO  </v>
          </cell>
          <cell r="E1382" t="str">
            <v>PRODUCER</v>
          </cell>
        </row>
        <row r="1384">
          <cell r="A1384" t="str">
            <v>7190 </v>
          </cell>
          <cell r="C1384" t="str">
            <v>BEL-AIR OIL COMPANY </v>
          </cell>
          <cell r="D1384" t="str">
            <v>DENVER , CO  </v>
          </cell>
        </row>
        <row r="1385">
          <cell r="A1385" t="str">
            <v>200398 </v>
          </cell>
          <cell r="C1385" t="str">
            <v>BELANGER STRATIGRAPHIC AND REGULATORY SERVICES </v>
          </cell>
          <cell r="D1385" t="str">
            <v>21946 PANORAMA DR</v>
          </cell>
        </row>
        <row r="1386">
          <cell r="D1386" t="str">
            <v>GOLDEN , CO  </v>
          </cell>
        </row>
        <row r="1387">
          <cell r="A1387" t="str">
            <v>16253 </v>
          </cell>
          <cell r="C1387" t="str">
            <v>BELCO ENERGY CORP </v>
          </cell>
          <cell r="D1387" t="str">
            <v>5735 PINELAND STE 300</v>
          </cell>
          <cell r="E1387" t="str">
            <v>OPERATOR</v>
          </cell>
        </row>
        <row r="1388">
          <cell r="D1388" t="str">
            <v>DALLAS , TX  </v>
          </cell>
          <cell r="E1388" t="str">
            <v>PRODUCER</v>
          </cell>
        </row>
        <row r="1390">
          <cell r="A1390" t="str">
            <v>7199 </v>
          </cell>
          <cell r="C1390" t="str">
            <v>BELCO PETROLEUM CORPORATION </v>
          </cell>
          <cell r="D1390" t="str">
            <v>UNK , CO  </v>
          </cell>
        </row>
        <row r="1391">
          <cell r="A1391" t="str">
            <v>7200 </v>
          </cell>
          <cell r="C1391" t="str">
            <v>BELCO PETROLEUM NORTH AMERICA </v>
          </cell>
          <cell r="D1391" t="str">
            <v>P O BOX 1815</v>
          </cell>
          <cell r="E1391" t="str">
            <v>LEVY PAYOR</v>
          </cell>
        </row>
        <row r="1392">
          <cell r="D1392" t="str">
            <v>VERNAL , UT  </v>
          </cell>
          <cell r="E1392" t="str">
            <v>PIT OPERATOR</v>
          </cell>
        </row>
        <row r="1394">
          <cell r="A1394" t="str">
            <v>100580 </v>
          </cell>
          <cell r="C1394" t="str">
            <v>BELL CREEK PETROLEUM </v>
          </cell>
          <cell r="D1394" t="str">
            <v>FOUR INVERNESS COURT EAST</v>
          </cell>
        </row>
        <row r="1395">
          <cell r="D1395" t="str">
            <v>ENGLEWOOD , CO  </v>
          </cell>
        </row>
        <row r="1396">
          <cell r="A1396" t="str">
            <v>7250 </v>
          </cell>
          <cell r="C1396" t="str">
            <v>BELL OIL COMPANY *PETER </v>
          </cell>
          <cell r="D1396" t="str">
            <v>DENVER , CO  </v>
          </cell>
        </row>
        <row r="1397">
          <cell r="A1397" t="str">
            <v>7270 </v>
          </cell>
          <cell r="C1397" t="str">
            <v>BELL ROCK GAS GATHERING CO. </v>
          </cell>
          <cell r="D1397" t="str">
            <v>6474 SO QUEBEC ST</v>
          </cell>
        </row>
        <row r="1398">
          <cell r="D1398" t="str">
            <v>ENGLEWOOD , CO  </v>
          </cell>
        </row>
        <row r="1399">
          <cell r="A1399" t="str">
            <v>100869 </v>
          </cell>
          <cell r="C1399" t="str">
            <v>BELLE FOURCHE ENGINEERING </v>
          </cell>
          <cell r="D1399" t="str">
            <v>P O BOX 575</v>
          </cell>
          <cell r="E1399" t="str">
            <v>OPERATOR</v>
          </cell>
        </row>
        <row r="1400">
          <cell r="D1400" t="str">
            <v>SEDALIA , CO  </v>
          </cell>
        </row>
        <row r="1401">
          <cell r="A1401" t="str">
            <v>7375 </v>
          </cell>
          <cell r="C1401" t="str">
            <v>BELLEVIEW CAPITAL CORPORATION </v>
          </cell>
          <cell r="D1401" t="str">
            <v>10 INVERNESS DRIVE EAST #101</v>
          </cell>
          <cell r="E1401" t="str">
            <v>OPERATOR</v>
          </cell>
        </row>
        <row r="1402">
          <cell r="D1402" t="str">
            <v>ENGLEWOOD , CO  </v>
          </cell>
          <cell r="E1402" t="str">
            <v>PRODUCER</v>
          </cell>
        </row>
        <row r="1404">
          <cell r="A1404" t="str">
            <v>7370 </v>
          </cell>
          <cell r="C1404" t="str">
            <v>BELLWETHER EXPLORATION COMPANY </v>
          </cell>
          <cell r="D1404" t="str">
            <v>1221 LAMAR STE 1600</v>
          </cell>
          <cell r="E1404" t="str">
            <v>LEVY PAYOR</v>
          </cell>
        </row>
        <row r="1405">
          <cell r="D1405" t="str">
            <v>HOUSTON , TX  </v>
          </cell>
          <cell r="E1405" t="str">
            <v>OPERATOR</v>
          </cell>
        </row>
        <row r="1407">
          <cell r="A1407" t="str">
            <v>7371 </v>
          </cell>
          <cell r="C1407" t="str">
            <v>BELLWETHER EXPLORATION COMPANY </v>
          </cell>
          <cell r="D1407" t="str">
            <v>3939 SOCO PKWY</v>
          </cell>
        </row>
        <row r="1408">
          <cell r="D1408" t="str">
            <v>EVANS , CO  </v>
          </cell>
        </row>
        <row r="1409">
          <cell r="A1409" t="str">
            <v>7380 </v>
          </cell>
          <cell r="C1409" t="str">
            <v>BELNORTH PETROLEUM CORP </v>
          </cell>
          <cell r="D1409" t="str">
            <v>P O BOX 1815</v>
          </cell>
        </row>
        <row r="1410">
          <cell r="D1410" t="str">
            <v>VERNAL , UT  </v>
          </cell>
        </row>
        <row r="1411">
          <cell r="A1411" t="str">
            <v>7400 </v>
          </cell>
          <cell r="C1411" t="str">
            <v>BELTRAMO JR* ALEX </v>
          </cell>
          <cell r="D1411" t="str">
            <v>950 MYRTLE</v>
          </cell>
          <cell r="E1411" t="str">
            <v>LEVY PAYOR</v>
          </cell>
        </row>
        <row r="1412">
          <cell r="D1412" t="str">
            <v>CANON CITY , CO  </v>
          </cell>
          <cell r="E1412" t="str">
            <v>OPERATOR</v>
          </cell>
        </row>
        <row r="1413">
          <cell r="E1413" t="str">
            <v>PRODUCER</v>
          </cell>
        </row>
        <row r="1415">
          <cell r="A1415" t="str">
            <v>10380 </v>
          </cell>
          <cell r="C1415" t="str">
            <v>BENCHMARK ENERGY LLC </v>
          </cell>
          <cell r="D1415" t="str">
            <v>PO BOX 8747</v>
          </cell>
          <cell r="E1415" t="str">
            <v>OPERATOR</v>
          </cell>
        </row>
        <row r="1416">
          <cell r="D1416" t="str">
            <v>PRATT , KS  </v>
          </cell>
          <cell r="E1416" t="str">
            <v>PRODUCER</v>
          </cell>
        </row>
        <row r="1418">
          <cell r="A1418" t="str">
            <v>7480 </v>
          </cell>
          <cell r="C1418" t="str">
            <v>BENCHMARK OIL &amp; GAS CORP </v>
          </cell>
          <cell r="D1418" t="str">
            <v>1515 ARAPAHOE ST STE 580</v>
          </cell>
          <cell r="E1418" t="str">
            <v>INJECTION WELL OPER</v>
          </cell>
        </row>
        <row r="1419">
          <cell r="D1419" t="str">
            <v>DENVER , CO  </v>
          </cell>
          <cell r="E1419" t="str">
            <v>LEVY PAYOR</v>
          </cell>
        </row>
        <row r="1420">
          <cell r="E1420" t="str">
            <v>OPERATOR</v>
          </cell>
        </row>
        <row r="1421">
          <cell r="E1421" t="str">
            <v>PRODUCER</v>
          </cell>
        </row>
        <row r="1423">
          <cell r="A1423" t="str">
            <v>7500 </v>
          </cell>
          <cell r="C1423" t="str">
            <v>BENEDUM TREES OIL CO </v>
          </cell>
          <cell r="D1423" t="str">
            <v>DENVER , CO  </v>
          </cell>
        </row>
        <row r="1424">
          <cell r="A1424" t="str">
            <v>7575 </v>
          </cell>
          <cell r="C1424" t="str">
            <v>BENNETT EXPLORATION &amp; PROD CO </v>
          </cell>
          <cell r="D1424" t="str">
            <v>1580 LINCOLN ST STE 630</v>
          </cell>
          <cell r="E1424" t="str">
            <v>OPERATOR</v>
          </cell>
        </row>
        <row r="1425">
          <cell r="D1425" t="str">
            <v>DENVER , CO  </v>
          </cell>
          <cell r="E1425" t="str">
            <v>PRODUCER</v>
          </cell>
        </row>
        <row r="1427">
          <cell r="A1427" t="str">
            <v>7588 </v>
          </cell>
          <cell r="C1427" t="str">
            <v>BENNETT PETROLEUM CORPORATION </v>
          </cell>
          <cell r="D1427" t="str">
            <v>1776 LINCOLN ST STE 808</v>
          </cell>
        </row>
        <row r="1428">
          <cell r="D1428" t="str">
            <v>DENVER , CO  </v>
          </cell>
        </row>
        <row r="1429">
          <cell r="A1429" t="str">
            <v>7640 </v>
          </cell>
          <cell r="C1429" t="str">
            <v>BENSON MINERAL GROUP INC </v>
          </cell>
          <cell r="D1429" t="str">
            <v>1560 BROADWAY STE 1900</v>
          </cell>
          <cell r="E1429" t="str">
            <v>OPERATOR</v>
          </cell>
        </row>
        <row r="1430">
          <cell r="D1430" t="str">
            <v>DENVER , CO  </v>
          </cell>
          <cell r="E1430" t="str">
            <v>PRODUCER</v>
          </cell>
        </row>
        <row r="1432">
          <cell r="A1432" t="str">
            <v>7650 </v>
          </cell>
          <cell r="C1432" t="str">
            <v>BENSON-MONTIN-GREER DRILLING CORPORATION </v>
          </cell>
          <cell r="D1432" t="str">
            <v>4900 COLLEGE BLVD</v>
          </cell>
          <cell r="E1432" t="str">
            <v>LEVY PAYOR</v>
          </cell>
        </row>
        <row r="1433">
          <cell r="D1433" t="str">
            <v>FARMINGTON , NM  </v>
          </cell>
          <cell r="E1433" t="str">
            <v>OPERATOR</v>
          </cell>
        </row>
        <row r="1434">
          <cell r="E1434" t="str">
            <v>PRODUCER</v>
          </cell>
        </row>
        <row r="1436">
          <cell r="C1436" t="str">
            <v>Bent County </v>
          </cell>
          <cell r="D1436" t="str">
            <v>PO Box 350</v>
          </cell>
        </row>
        <row r="1437">
          <cell r="D1437" t="str">
            <v>Las Animas , CO  </v>
          </cell>
        </row>
        <row r="1438">
          <cell r="A1438" t="str">
            <v>7670 </v>
          </cell>
          <cell r="C1438" t="str">
            <v>BENT-KIOWA GAS PROCESSING </v>
          </cell>
          <cell r="D1438" t="str">
            <v>P O BOX 407</v>
          </cell>
        </row>
        <row r="1439">
          <cell r="D1439" t="str">
            <v>WHEATRIDGE , CO  </v>
          </cell>
        </row>
        <row r="1440">
          <cell r="A1440" t="str">
            <v>7673 </v>
          </cell>
          <cell r="C1440" t="str">
            <v>BENTON ENGINEERING </v>
          </cell>
          <cell r="D1440" t="str">
            <v>12529 W BELMONT AVE</v>
          </cell>
        </row>
        <row r="1441">
          <cell r="D1441" t="str">
            <v>LITTLETON , CO  </v>
          </cell>
        </row>
        <row r="1442">
          <cell r="A1442" t="str">
            <v>7675 </v>
          </cell>
          <cell r="C1442" t="str">
            <v>BENTON OIL AND GAS COMPANY </v>
          </cell>
          <cell r="D1442" t="str">
            <v>300 ESPLANADE DRIVE</v>
          </cell>
          <cell r="E1442" t="str">
            <v>LEVY PAYOR</v>
          </cell>
        </row>
        <row r="1443">
          <cell r="D1443" t="str">
            <v>OXNARD , CA  </v>
          </cell>
        </row>
        <row r="1444">
          <cell r="A1444" t="str">
            <v>7680 </v>
          </cell>
          <cell r="C1444" t="str">
            <v>BENTZIN* DAVE </v>
          </cell>
          <cell r="D1444" t="str">
            <v>5844 S PRESCOTT</v>
          </cell>
        </row>
        <row r="1445">
          <cell r="D1445" t="str">
            <v>LITTLETON , CO  </v>
          </cell>
        </row>
        <row r="1446">
          <cell r="A1446" t="str">
            <v>10041 </v>
          </cell>
          <cell r="C1446" t="str">
            <v>BEPCO OPERATING CO </v>
          </cell>
          <cell r="D1446" t="str">
            <v>201 MAIN STREET #2700</v>
          </cell>
          <cell r="E1446" t="str">
            <v>LEVY PAYOR</v>
          </cell>
        </row>
        <row r="1447">
          <cell r="D1447" t="str">
            <v>FT WORTH , TX  </v>
          </cell>
          <cell r="E1447" t="str">
            <v>OPERATOR</v>
          </cell>
        </row>
        <row r="1448">
          <cell r="E1448" t="str">
            <v>PRODUCER</v>
          </cell>
        </row>
        <row r="1450">
          <cell r="A1450" t="str">
            <v>10041 </v>
          </cell>
          <cell r="B1450" t="str">
            <v>A </v>
          </cell>
          <cell r="C1450" t="str">
            <v>BEPCO OPERATING CO </v>
          </cell>
          <cell r="D1450" t="str">
            <v>P O BOX 2760</v>
          </cell>
        </row>
        <row r="1451">
          <cell r="D1451" t="str">
            <v>MIDLAND , TX  </v>
          </cell>
        </row>
        <row r="1452">
          <cell r="A1452" t="str">
            <v>7750 </v>
          </cell>
          <cell r="C1452" t="str">
            <v>BEREDCO INC </v>
          </cell>
          <cell r="D1452" t="str">
            <v>401 E DOUGLAS</v>
          </cell>
          <cell r="E1452" t="str">
            <v>DRILLER</v>
          </cell>
        </row>
        <row r="1453">
          <cell r="D1453" t="str">
            <v>WICHITA , KS  </v>
          </cell>
        </row>
        <row r="1454">
          <cell r="A1454" t="str">
            <v>7800 </v>
          </cell>
          <cell r="C1454" t="str">
            <v>BEREN CORPORATION </v>
          </cell>
          <cell r="D1454" t="str">
            <v>2020 N BRAMBLEWOOD STREET</v>
          </cell>
          <cell r="E1454" t="str">
            <v>INJECTION WELL OPER</v>
          </cell>
        </row>
        <row r="1455">
          <cell r="D1455" t="str">
            <v>WICHITA , KS  </v>
          </cell>
          <cell r="E1455" t="str">
            <v>LEVY PAYOR</v>
          </cell>
        </row>
        <row r="1456">
          <cell r="E1456" t="str">
            <v>OPERATOR</v>
          </cell>
        </row>
        <row r="1457">
          <cell r="E1457" t="str">
            <v>PRODUCER</v>
          </cell>
        </row>
        <row r="1459">
          <cell r="A1459" t="str">
            <v>7810 </v>
          </cell>
          <cell r="C1459" t="str">
            <v>BERENERGY CORP </v>
          </cell>
          <cell r="D1459" t="str">
            <v>1888 SHERMAN ST - SUITE 600</v>
          </cell>
          <cell r="E1459" t="str">
            <v>INJECTION WELL OPER</v>
          </cell>
        </row>
        <row r="1460">
          <cell r="D1460" t="str">
            <v>DENVER , CO  </v>
          </cell>
          <cell r="E1460" t="str">
            <v>LEVY PAYOR</v>
          </cell>
        </row>
        <row r="1461">
          <cell r="E1461" t="str">
            <v>OPERATOR</v>
          </cell>
        </row>
        <row r="1462">
          <cell r="E1462" t="str">
            <v>PRODUCER</v>
          </cell>
        </row>
        <row r="1464">
          <cell r="A1464" t="str">
            <v>7820 </v>
          </cell>
          <cell r="C1464" t="str">
            <v>BEREXCO LLC </v>
          </cell>
          <cell r="D1464" t="str">
            <v>2020 N BRAMBLEWOOD STREET</v>
          </cell>
          <cell r="E1464" t="str">
            <v>OPERATOR</v>
          </cell>
        </row>
        <row r="1465">
          <cell r="D1465" t="str">
            <v>WICHITA , KS  </v>
          </cell>
          <cell r="E1465" t="str">
            <v>PRODUCER</v>
          </cell>
        </row>
        <row r="1467">
          <cell r="A1467" t="str">
            <v>7850 </v>
          </cell>
          <cell r="C1467" t="str">
            <v>BERGE EXPLORATION INC </v>
          </cell>
          <cell r="D1467" t="str">
            <v>9605 W 49TH AVE</v>
          </cell>
          <cell r="E1467" t="str">
            <v>INJECTION WELL OPER</v>
          </cell>
        </row>
        <row r="1468">
          <cell r="D1468" t="str">
            <v>WHEAT RIDGE , CO  </v>
          </cell>
          <cell r="E1468" t="str">
            <v>OPERATOR</v>
          </cell>
        </row>
        <row r="1470">
          <cell r="A1470" t="str">
            <v>200353 </v>
          </cell>
          <cell r="C1470" t="str">
            <v>BERKLEY INSURANCE COMPANY </v>
          </cell>
          <cell r="D1470" t="str">
            <v>475 STEAMBOAT ROAD</v>
          </cell>
          <cell r="E1470" t="str">
            <v>FINANCIAL ASSURANCE</v>
          </cell>
        </row>
        <row r="1471">
          <cell r="D1471" t="str">
            <v>GREENWICH , CT  </v>
          </cell>
        </row>
        <row r="1472">
          <cell r="A1472" t="str">
            <v>7870 </v>
          </cell>
          <cell r="C1472" t="str">
            <v>BERNKLAU* MARIE </v>
          </cell>
          <cell r="D1472" t="str">
            <v>4031 COUNTY RD 320</v>
          </cell>
          <cell r="E1472" t="str">
            <v>DOMESTIC WELL OPER</v>
          </cell>
        </row>
        <row r="1473">
          <cell r="D1473" t="str">
            <v>RIFLE , CO  </v>
          </cell>
        </row>
        <row r="1474">
          <cell r="A1474" t="str">
            <v>8055 </v>
          </cell>
          <cell r="C1474" t="str">
            <v>BERRY PETR CO FDBA BUSH OIL CO </v>
          </cell>
          <cell r="D1474" t="str">
            <v>P O BIN X</v>
          </cell>
        </row>
        <row r="1475">
          <cell r="D1475" t="str">
            <v>TAFT , CA  </v>
          </cell>
        </row>
        <row r="1476">
          <cell r="A1476" t="str">
            <v>10091 </v>
          </cell>
          <cell r="C1476" t="str">
            <v>BERRY PETROLEUM COMPANY LLC </v>
          </cell>
          <cell r="D1476" t="str">
            <v>5201 TRUXTUN AVENUE #100</v>
          </cell>
          <cell r="E1476" t="str">
            <v>DOWNSTREAM GAS FAC</v>
          </cell>
        </row>
        <row r="1477">
          <cell r="D1477" t="str">
            <v>BAKERSFIELD , CA  </v>
          </cell>
          <cell r="E1477" t="str">
            <v>GATHERER</v>
          </cell>
        </row>
        <row r="1478">
          <cell r="E1478" t="str">
            <v>GATHERER</v>
          </cell>
        </row>
        <row r="1479">
          <cell r="E1479" t="str">
            <v>INJECTION WELL OPER</v>
          </cell>
        </row>
        <row r="1480">
          <cell r="E1480" t="str">
            <v>LEVY PAYOR</v>
          </cell>
        </row>
        <row r="1481">
          <cell r="E1481" t="str">
            <v>OPERATOR</v>
          </cell>
        </row>
        <row r="1482">
          <cell r="E1482" t="str">
            <v>PRODUCER</v>
          </cell>
        </row>
        <row r="1484">
          <cell r="A1484" t="str">
            <v>10091 </v>
          </cell>
          <cell r="B1484" t="str">
            <v>A </v>
          </cell>
          <cell r="C1484" t="str">
            <v>BERRY PETROLEUM COMPANY LLC </v>
          </cell>
          <cell r="D1484" t="str">
            <v>235 CALLAHAN AVENUE</v>
          </cell>
        </row>
        <row r="1485">
          <cell r="D1485" t="str">
            <v>PARACHUTE , CO  </v>
          </cell>
        </row>
        <row r="1486">
          <cell r="A1486" t="str">
            <v>8005 </v>
          </cell>
          <cell r="C1486" t="str">
            <v>BERRY* WALTER V DBA BERRY ENERGY INC </v>
          </cell>
          <cell r="D1486" t="str">
            <v>1717 WASHINGTON AVE</v>
          </cell>
          <cell r="E1486" t="str">
            <v>INJECTION WELL OPER</v>
          </cell>
        </row>
        <row r="1487">
          <cell r="D1487" t="str">
            <v>GOLDEN , CO  </v>
          </cell>
          <cell r="E1487" t="str">
            <v>LEVY PAYOR</v>
          </cell>
        </row>
        <row r="1488">
          <cell r="E1488" t="str">
            <v>OPERATOR</v>
          </cell>
        </row>
        <row r="1489">
          <cell r="E1489" t="str">
            <v>PRODUCER</v>
          </cell>
        </row>
        <row r="1491">
          <cell r="A1491" t="str">
            <v>8005 </v>
          </cell>
          <cell r="B1491" t="str">
            <v>A </v>
          </cell>
          <cell r="C1491" t="str">
            <v>BERRY* WALTER V DBA BERRY ENERGY INC </v>
          </cell>
          <cell r="D1491" t="str">
            <v>314 COUNTRY VILLAGE ROAD</v>
          </cell>
        </row>
        <row r="1492">
          <cell r="D1492" t="str">
            <v>LAMAR , CO  </v>
          </cell>
        </row>
        <row r="1493">
          <cell r="A1493" t="str">
            <v>10355 </v>
          </cell>
          <cell r="C1493" t="str">
            <v>BERTHOD* CHERIE </v>
          </cell>
          <cell r="D1493" t="str">
            <v>14834 WCR 3</v>
          </cell>
          <cell r="E1493" t="str">
            <v>DOMESTIC WELL OPER</v>
          </cell>
        </row>
        <row r="1494">
          <cell r="D1494" t="str">
            <v>LONGMONT , CO  </v>
          </cell>
          <cell r="E1494" t="str">
            <v>OPERATOR</v>
          </cell>
        </row>
        <row r="1495">
          <cell r="E1495" t="str">
            <v>PRODUCER</v>
          </cell>
        </row>
        <row r="1497">
          <cell r="A1497" t="str">
            <v>8100 </v>
          </cell>
          <cell r="C1497" t="str">
            <v>BERTHOUD GAS CO </v>
          </cell>
          <cell r="D1497" t="str">
            <v>P O BOX 5493</v>
          </cell>
        </row>
        <row r="1498">
          <cell r="D1498" t="str">
            <v>DENVER , CO  </v>
          </cell>
        </row>
        <row r="1499">
          <cell r="A1499" t="str">
            <v>100064 </v>
          </cell>
          <cell r="C1499" t="str">
            <v>BERYL KLEITZ </v>
          </cell>
          <cell r="D1499" t="str">
            <v>BOX 356</v>
          </cell>
        </row>
        <row r="1500">
          <cell r="D1500" t="str">
            <v>CRAIG , CO  </v>
          </cell>
        </row>
        <row r="1501">
          <cell r="C1501" t="str">
            <v>BETHUNE TOWN </v>
          </cell>
          <cell r="D1501" t="str">
            <v>,  </v>
          </cell>
        </row>
        <row r="1502">
          <cell r="A1502" t="str">
            <v>100196 </v>
          </cell>
          <cell r="C1502" t="str">
            <v>BGP INC </v>
          </cell>
          <cell r="D1502" t="str">
            <v>,  </v>
          </cell>
        </row>
        <row r="1503">
          <cell r="A1503" t="str">
            <v>200301 </v>
          </cell>
          <cell r="C1503" t="str">
            <v>BHATE ENVIRONMENTAL ASSOCIATES INC </v>
          </cell>
          <cell r="D1503" t="str">
            <v>445 UNION BLVD #129</v>
          </cell>
        </row>
        <row r="1504">
          <cell r="D1504" t="str">
            <v>LAKEWOOD , CO  </v>
          </cell>
        </row>
        <row r="1505">
          <cell r="A1505" t="str">
            <v>27575 </v>
          </cell>
          <cell r="C1505" t="str">
            <v>BHP PETROLEUM (AMERICAS) INC </v>
          </cell>
          <cell r="D1505" t="str">
            <v>1360 POST OAK BLVD STE 500</v>
          </cell>
          <cell r="E1505" t="str">
            <v>INJECTION WELL OPER</v>
          </cell>
        </row>
        <row r="1506">
          <cell r="D1506" t="str">
            <v>HOUSTON , TX  </v>
          </cell>
          <cell r="E1506" t="str">
            <v>OPERATOR</v>
          </cell>
        </row>
        <row r="1507">
          <cell r="E1507" t="str">
            <v>PRODUCER</v>
          </cell>
        </row>
        <row r="1509">
          <cell r="A1509" t="str">
            <v>27576 </v>
          </cell>
          <cell r="C1509" t="str">
            <v>BHP PETROLEUM (AMERICAS) INC </v>
          </cell>
          <cell r="D1509" t="str">
            <v>1360 POST OAK BLVD</v>
          </cell>
        </row>
        <row r="1510">
          <cell r="D1510" t="str">
            <v>HOUSTON , TX  </v>
          </cell>
        </row>
        <row r="1511">
          <cell r="A1511" t="str">
            <v>8105 </v>
          </cell>
          <cell r="C1511" t="str">
            <v>BHP PETROLEUM CO INC </v>
          </cell>
          <cell r="D1511" t="str">
            <v>5847 SAN FELIPE ST</v>
          </cell>
        </row>
        <row r="1512">
          <cell r="D1512" t="str">
            <v>HOUSTON , TX  </v>
          </cell>
        </row>
        <row r="1513">
          <cell r="A1513" t="str">
            <v>8220 </v>
          </cell>
          <cell r="C1513" t="str">
            <v>BIASI* BRUNO </v>
          </cell>
          <cell r="D1513" t="str">
            <v>P O BOX 60</v>
          </cell>
          <cell r="E1513" t="str">
            <v>OPERATOR</v>
          </cell>
        </row>
        <row r="1514">
          <cell r="D1514" t="str">
            <v>BUNKERVILLE , NV  </v>
          </cell>
          <cell r="E1514" t="str">
            <v>PRODUCER</v>
          </cell>
        </row>
        <row r="1516">
          <cell r="A1516" t="str">
            <v>8245 </v>
          </cell>
          <cell r="C1516" t="str">
            <v>BIC PETROLEUM INC </v>
          </cell>
          <cell r="D1516" t="str">
            <v>14460 GHOST RIDER</v>
          </cell>
          <cell r="E1516" t="str">
            <v>LEVY PAYOR</v>
          </cell>
        </row>
        <row r="1517">
          <cell r="D1517" t="str">
            <v>RENO , NV  </v>
          </cell>
          <cell r="E1517" t="str">
            <v>OPERATOR</v>
          </cell>
        </row>
        <row r="1518">
          <cell r="E1518" t="str">
            <v>PRODUCER</v>
          </cell>
        </row>
        <row r="1520">
          <cell r="A1520" t="str">
            <v>8310 </v>
          </cell>
          <cell r="C1520" t="str">
            <v>BIG "6" DRILLING COMPANY </v>
          </cell>
          <cell r="D1520" t="str">
            <v>217 OIL &amp; GAS BLDG</v>
          </cell>
        </row>
        <row r="1521">
          <cell r="D1521" t="str">
            <v>HOUSTON , TX  </v>
          </cell>
        </row>
        <row r="1522">
          <cell r="A1522" t="str">
            <v>100296 </v>
          </cell>
          <cell r="C1522" t="str">
            <v>BIG BASIN OIL INC </v>
          </cell>
          <cell r="D1522" t="str">
            <v>,  </v>
          </cell>
        </row>
        <row r="1523">
          <cell r="A1523" t="str">
            <v>8253 </v>
          </cell>
          <cell r="C1523" t="str">
            <v>BIG FOUR PETROLEUM CO </v>
          </cell>
          <cell r="D1523" t="str">
            <v>P O BOX 1347</v>
          </cell>
          <cell r="E1523" t="str">
            <v>LEVY PAYOR</v>
          </cell>
        </row>
        <row r="1524">
          <cell r="D1524" t="str">
            <v>CUSHING , OK  </v>
          </cell>
          <cell r="E1524" t="str">
            <v>OPERATOR</v>
          </cell>
        </row>
        <row r="1526">
          <cell r="A1526" t="str">
            <v>8250 </v>
          </cell>
          <cell r="C1526" t="str">
            <v>BIG HORN DRILLING CO, INC </v>
          </cell>
          <cell r="D1526" t="str">
            <v>FORWARDING ORDER EXPIRED</v>
          </cell>
          <cell r="E1526" t="str">
            <v>DRILLER</v>
          </cell>
        </row>
        <row r="1527">
          <cell r="D1527" t="str">
            <v>STEAMBOAT SPRGS , CO  </v>
          </cell>
          <cell r="E1527" t="str">
            <v>OPERATOR</v>
          </cell>
        </row>
        <row r="1529">
          <cell r="A1529" t="str">
            <v>8300 </v>
          </cell>
          <cell r="C1529" t="str">
            <v>BIG HORN POWDER RIVER CO </v>
          </cell>
          <cell r="D1529" t="str">
            <v>DENVER , CO  </v>
          </cell>
          <cell r="E1529" t="str">
            <v>OPERATOR</v>
          </cell>
        </row>
        <row r="1531">
          <cell r="A1531" t="str">
            <v>8450 </v>
          </cell>
          <cell r="C1531" t="str">
            <v>BIG RED DRILLING </v>
          </cell>
          <cell r="D1531" t="str">
            <v>153 SUNDANCE</v>
          </cell>
          <cell r="E1531" t="str">
            <v>DRILLER</v>
          </cell>
        </row>
        <row r="1532">
          <cell r="D1532" t="str">
            <v>GRAND JUNCTION , CO  </v>
          </cell>
        </row>
        <row r="1533">
          <cell r="A1533" t="str">
            <v>8455 </v>
          </cell>
          <cell r="C1533" t="str">
            <v>BIG RUN PRODUCTION COMPANY </v>
          </cell>
          <cell r="D1533" t="str">
            <v>318 WEST RUSK</v>
          </cell>
          <cell r="E1533" t="str">
            <v>LEVY PAYOR</v>
          </cell>
        </row>
        <row r="1534">
          <cell r="D1534" t="str">
            <v>TYLER , TX  </v>
          </cell>
          <cell r="E1534" t="str">
            <v>OPERATOR</v>
          </cell>
        </row>
        <row r="1535">
          <cell r="E1535" t="str">
            <v>PRODUCER</v>
          </cell>
        </row>
        <row r="1537">
          <cell r="A1537" t="str">
            <v>100268 </v>
          </cell>
          <cell r="C1537" t="str">
            <v>BIG SANDY GAS COMPANY </v>
          </cell>
          <cell r="D1537" t="str">
            <v>1200 ENCLAVE PKWY STE 600</v>
          </cell>
          <cell r="E1537" t="str">
            <v>DOWNSTREAM GAS FAC</v>
          </cell>
        </row>
        <row r="1538">
          <cell r="D1538" t="str">
            <v>HOUSTON , TX  </v>
          </cell>
          <cell r="E1538" t="str">
            <v>GATHERER</v>
          </cell>
        </row>
        <row r="1539">
          <cell r="E1539" t="str">
            <v>OPERATOR</v>
          </cell>
        </row>
        <row r="1540">
          <cell r="E1540" t="str">
            <v>TRANSPORTER</v>
          </cell>
        </row>
        <row r="1542">
          <cell r="A1542" t="str">
            <v>8465 </v>
          </cell>
          <cell r="C1542" t="str">
            <v>BIG WEST OIL &amp; GAS INC </v>
          </cell>
          <cell r="D1542" t="str">
            <v>P O DRAWER 130</v>
          </cell>
          <cell r="E1542" t="str">
            <v>OPERATOR</v>
          </cell>
        </row>
        <row r="1543">
          <cell r="D1543" t="str">
            <v>ROOSEVELT , UT  </v>
          </cell>
        </row>
        <row r="1544">
          <cell r="A1544" t="str">
            <v>8465 </v>
          </cell>
          <cell r="B1544" t="str">
            <v>A </v>
          </cell>
          <cell r="C1544" t="str">
            <v>BIG WEST OIL &amp; GAS INC </v>
          </cell>
          <cell r="D1544" t="str">
            <v>333 WEST CENTER ST</v>
          </cell>
        </row>
        <row r="1545">
          <cell r="D1545" t="str">
            <v>NORTH SALT LAKE , UT  </v>
          </cell>
        </row>
        <row r="1546">
          <cell r="A1546" t="str">
            <v>8460 </v>
          </cell>
          <cell r="C1546" t="str">
            <v>BIG WEST OIL COMPANY </v>
          </cell>
          <cell r="D1546" t="str">
            <v>PO BOX 678</v>
          </cell>
          <cell r="E1546" t="str">
            <v>LEVY PAYOR</v>
          </cell>
        </row>
        <row r="1547">
          <cell r="D1547" t="str">
            <v>BRIGHAM CITY , UT  </v>
          </cell>
        </row>
        <row r="1548">
          <cell r="A1548" t="str">
            <v>10523 </v>
          </cell>
          <cell r="C1548" t="str">
            <v>BIG WEST OIL LLC </v>
          </cell>
          <cell r="D1548" t="str">
            <v>333 WEST CENTER STREET</v>
          </cell>
          <cell r="E1548" t="str">
            <v>TRANSPORTER</v>
          </cell>
        </row>
        <row r="1549">
          <cell r="D1549" t="str">
            <v>NORTH SALT LAKE , UT  </v>
          </cell>
        </row>
        <row r="1550">
          <cell r="A1550" t="str">
            <v>8254 </v>
          </cell>
          <cell r="C1550" t="str">
            <v>BIGHEART PIPELINE COMPANY LLC </v>
          </cell>
          <cell r="D1550" t="str">
            <v>3000 NORTH GARFIELD</v>
          </cell>
          <cell r="E1550" t="str">
            <v>TRANSPORTER</v>
          </cell>
        </row>
        <row r="1551">
          <cell r="D1551" t="str">
            <v>MIDLAND , TX  </v>
          </cell>
        </row>
        <row r="1552">
          <cell r="A1552" t="str">
            <v>100739 </v>
          </cell>
          <cell r="C1552" t="str">
            <v>BILLS &amp; ST CLAIR </v>
          </cell>
          <cell r="D1552" t="str">
            <v>105 SUNSET TERRACE</v>
          </cell>
        </row>
        <row r="1553">
          <cell r="D1553" t="str">
            <v>AMARILLO , TX  </v>
          </cell>
        </row>
        <row r="1554">
          <cell r="A1554" t="str">
            <v>100998 </v>
          </cell>
          <cell r="C1554" t="str">
            <v>BILLSTROM BROTHERS </v>
          </cell>
          <cell r="D1554" t="str">
            <v>,  </v>
          </cell>
        </row>
        <row r="1555">
          <cell r="A1555" t="str">
            <v>8490 </v>
          </cell>
          <cell r="C1555" t="str">
            <v>BINKLEY* ED </v>
          </cell>
          <cell r="D1555" t="str">
            <v>337 CAMBRIDGE</v>
          </cell>
        </row>
        <row r="1556">
          <cell r="D1556" t="str">
            <v>BRUSH , CO  </v>
          </cell>
        </row>
        <row r="1557">
          <cell r="A1557" t="str">
            <v>8500 </v>
          </cell>
          <cell r="C1557" t="str">
            <v>BIRCH EXPLORATION LLC </v>
          </cell>
          <cell r="D1557" t="str">
            <v>6 NE 63RD ST</v>
          </cell>
        </row>
        <row r="1558">
          <cell r="D1558" t="str">
            <v>OKLAHOMA CITY , OK  </v>
          </cell>
        </row>
        <row r="1559">
          <cell r="A1559" t="str">
            <v>8666 </v>
          </cell>
          <cell r="C1559" t="str">
            <v>BIRD OIL CORPORATION </v>
          </cell>
          <cell r="D1559" t="str">
            <v>1801 CALIFORNIA ST</v>
          </cell>
        </row>
        <row r="1560">
          <cell r="D1560" t="str">
            <v>DENVER , CO  </v>
          </cell>
        </row>
        <row r="1561">
          <cell r="A1561" t="str">
            <v>10225 </v>
          </cell>
          <cell r="C1561" t="str">
            <v>BIRD SEISMIC SERVICES </v>
          </cell>
          <cell r="D1561" t="str">
            <v>P O BOX 1062</v>
          </cell>
          <cell r="E1561" t="str">
            <v>SEISMIC OPERATOR</v>
          </cell>
        </row>
        <row r="1562">
          <cell r="D1562" t="str">
            <v>GLOBE , AZ  </v>
          </cell>
        </row>
        <row r="1563">
          <cell r="A1563" t="str">
            <v>71950 </v>
          </cell>
          <cell r="C1563" t="str">
            <v>BISON ENERGY CORPORATION </v>
          </cell>
          <cell r="D1563" t="str">
            <v>P O BOX 3234</v>
          </cell>
          <cell r="E1563" t="str">
            <v>OPERATOR</v>
          </cell>
        </row>
        <row r="1564">
          <cell r="D1564" t="str">
            <v>LITTLETON , CO  </v>
          </cell>
          <cell r="E1564" t="str">
            <v>PRODUCER</v>
          </cell>
        </row>
        <row r="1566">
          <cell r="A1566" t="str">
            <v>10661 </v>
          </cell>
          <cell r="C1566" t="str">
            <v>BISON OIL &amp; GAS II LLC </v>
          </cell>
          <cell r="D1566" t="str">
            <v>518 17TH STREET #1800</v>
          </cell>
          <cell r="E1566" t="str">
            <v>LEVY PAYOR</v>
          </cell>
        </row>
        <row r="1567">
          <cell r="D1567" t="str">
            <v>DENVER , CO  </v>
          </cell>
          <cell r="E1567" t="str">
            <v>OPERATOR</v>
          </cell>
        </row>
        <row r="1568">
          <cell r="E1568" t="str">
            <v>PRODUCER</v>
          </cell>
        </row>
        <row r="1570">
          <cell r="A1570" t="str">
            <v>10618 </v>
          </cell>
          <cell r="C1570" t="str">
            <v>BISON OIL &amp; GAS LLC </v>
          </cell>
          <cell r="D1570" t="str">
            <v>518 17TH STREET STE 1800</v>
          </cell>
          <cell r="E1570" t="str">
            <v>LEVY PAYOR</v>
          </cell>
        </row>
        <row r="1571">
          <cell r="D1571" t="str">
            <v>DENVER , CO  </v>
          </cell>
          <cell r="E1571" t="str">
            <v>OPERATOR</v>
          </cell>
        </row>
        <row r="1572">
          <cell r="E1572" t="str">
            <v>PRODUCER</v>
          </cell>
        </row>
        <row r="1574">
          <cell r="A1574" t="str">
            <v>8669 </v>
          </cell>
          <cell r="C1574" t="str">
            <v>BISSELL* E F ESTATE TRUST </v>
          </cell>
          <cell r="D1574" t="str">
            <v>P O BOX 40512</v>
          </cell>
        </row>
        <row r="1575">
          <cell r="D1575" t="str">
            <v>GRAND JUNCTION , CO  </v>
          </cell>
        </row>
        <row r="1576">
          <cell r="A1576" t="str">
            <v>200008 </v>
          </cell>
          <cell r="C1576" t="str">
            <v>BIXBEE BROS </v>
          </cell>
          <cell r="D1576" t="str">
            <v>,  </v>
          </cell>
        </row>
        <row r="1577">
          <cell r="C1577" t="str">
            <v>BJORK LINDLEY &amp; DANIELSON PC </v>
          </cell>
          <cell r="D1577" t="str">
            <v>SUITE 2710</v>
          </cell>
        </row>
        <row r="1578">
          <cell r="D1578" t="str">
            <v>DENVER , CO  </v>
          </cell>
        </row>
        <row r="1579">
          <cell r="A1579" t="str">
            <v>8670 </v>
          </cell>
          <cell r="C1579" t="str">
            <v>BJORK LINDLEY DANIELSON &amp;BAKER </v>
          </cell>
          <cell r="D1579" t="str">
            <v>SUITE 2710</v>
          </cell>
        </row>
        <row r="1580">
          <cell r="D1580" t="str">
            <v>DENVER , CO  </v>
          </cell>
        </row>
        <row r="1581">
          <cell r="A1581" t="str">
            <v>10561 </v>
          </cell>
          <cell r="C1581" t="str">
            <v>BKEP CRUDE LLC </v>
          </cell>
          <cell r="D1581" t="str">
            <v>201 NW 10TH STREET #200</v>
          </cell>
          <cell r="E1581" t="str">
            <v>TRANSPORTER</v>
          </cell>
        </row>
        <row r="1582">
          <cell r="D1582" t="str">
            <v>OKLAHOMA CITY , OK  </v>
          </cell>
        </row>
        <row r="1583">
          <cell r="A1583" t="str">
            <v>200080 </v>
          </cell>
          <cell r="C1583" t="str">
            <v>BLACK CREEK LLC </v>
          </cell>
          <cell r="D1583" t="str">
            <v>PO BOX 2305</v>
          </cell>
        </row>
        <row r="1584">
          <cell r="D1584" t="str">
            <v>DOLORES , CO  </v>
          </cell>
        </row>
        <row r="1585">
          <cell r="A1585" t="str">
            <v>10244 </v>
          </cell>
          <cell r="C1585" t="str">
            <v>BLACK DIAMOND MINERALS LLC </v>
          </cell>
          <cell r="D1585" t="str">
            <v>1301 MCKINNEY ST STE 2100</v>
          </cell>
          <cell r="E1585" t="str">
            <v>INJECTION WELL OPER</v>
          </cell>
        </row>
        <row r="1586">
          <cell r="D1586" t="str">
            <v>HOUSTON , TX  </v>
          </cell>
          <cell r="E1586" t="str">
            <v>OPERATOR</v>
          </cell>
        </row>
        <row r="1587">
          <cell r="E1587" t="str">
            <v>PRODUCER</v>
          </cell>
        </row>
        <row r="1589">
          <cell r="A1589" t="str">
            <v>8671 </v>
          </cell>
          <cell r="C1589" t="str">
            <v>BLACK EAGLE PETROLEUM </v>
          </cell>
          <cell r="D1589" t="str">
            <v>DENVER , CO  </v>
          </cell>
        </row>
        <row r="1590">
          <cell r="A1590" t="str">
            <v>10179 </v>
          </cell>
          <cell r="C1590" t="str">
            <v>BLACK GOLD DRILLING INC </v>
          </cell>
          <cell r="D1590" t="str">
            <v>1401 N EL CAMINO REAL STE 207</v>
          </cell>
          <cell r="E1590" t="str">
            <v>DRILLER</v>
          </cell>
        </row>
        <row r="1591">
          <cell r="D1591" t="str">
            <v>SAN CLEMENTA , CA  </v>
          </cell>
        </row>
        <row r="1592">
          <cell r="A1592" t="str">
            <v>8675 </v>
          </cell>
          <cell r="C1592" t="str">
            <v>BLACK GOLD ENERGY RESOURCES </v>
          </cell>
          <cell r="D1592" t="str">
            <v>801 CHERRY STREET</v>
          </cell>
          <cell r="E1592" t="str">
            <v>OPERATOR</v>
          </cell>
        </row>
        <row r="1593">
          <cell r="D1593" t="str">
            <v>FORT WORTH , TX  </v>
          </cell>
          <cell r="E1593" t="str">
            <v>PRODUCER</v>
          </cell>
        </row>
        <row r="1595">
          <cell r="A1595" t="str">
            <v>200538 </v>
          </cell>
          <cell r="C1595" t="str">
            <v>BLACK GOLD ENERGY TRANSPORT LLC </v>
          </cell>
          <cell r="D1595" t="str">
            <v>25449 COUNTY ROAD T</v>
          </cell>
          <cell r="E1595" t="str">
            <v>TRANSPORTER</v>
          </cell>
        </row>
        <row r="1596">
          <cell r="D1596" t="str">
            <v>BRUSH , CO  </v>
          </cell>
        </row>
        <row r="1597">
          <cell r="A1597" t="str">
            <v>8676 </v>
          </cell>
          <cell r="C1597" t="str">
            <v>BLACK GOLD EXPLORATION LTD </v>
          </cell>
          <cell r="D1597" t="str">
            <v>ONE TAMARAC SQUARE BLDG</v>
          </cell>
        </row>
        <row r="1598">
          <cell r="D1598" t="str">
            <v>DENVER , CO  </v>
          </cell>
        </row>
        <row r="1599">
          <cell r="A1599" t="str">
            <v>8688 </v>
          </cell>
          <cell r="C1599" t="str">
            <v>BLACK HAWK RESOURCES CORP </v>
          </cell>
          <cell r="D1599" t="str">
            <v>DENVER , CO  </v>
          </cell>
        </row>
        <row r="1600">
          <cell r="A1600" t="str">
            <v>8700 </v>
          </cell>
          <cell r="C1600" t="str">
            <v>BLACK HAWK SERVICES INC </v>
          </cell>
          <cell r="D1600" t="str">
            <v>21588 WELD COUNTY ROAD #52</v>
          </cell>
        </row>
        <row r="1601">
          <cell r="D1601" t="str">
            <v>GREELEY , CO  </v>
          </cell>
        </row>
        <row r="1602">
          <cell r="A1602" t="str">
            <v>100497 </v>
          </cell>
          <cell r="C1602" t="str">
            <v>BLACK HAWK TOWN </v>
          </cell>
          <cell r="D1602" t="str">
            <v>,  </v>
          </cell>
        </row>
        <row r="1603">
          <cell r="A1603" t="str">
            <v>95715 </v>
          </cell>
          <cell r="C1603" t="str">
            <v>BLACK HILLS EXPLORATION AND PRODUCTION INC </v>
          </cell>
          <cell r="D1603" t="str">
            <v>1515 WYNKOOP STE 500</v>
          </cell>
          <cell r="E1603" t="str">
            <v>DOWNSTREAM GAS FAC</v>
          </cell>
        </row>
        <row r="1604">
          <cell r="D1604" t="str">
            <v>DENVER , CO  </v>
          </cell>
          <cell r="E1604" t="str">
            <v>LEVY PAYOR</v>
          </cell>
        </row>
        <row r="1605">
          <cell r="E1605" t="str">
            <v>OPERATOR</v>
          </cell>
        </row>
        <row r="1606">
          <cell r="E1606" t="str">
            <v>PRODUCER</v>
          </cell>
        </row>
        <row r="1608">
          <cell r="A1608" t="str">
            <v>95715 </v>
          </cell>
          <cell r="B1608" t="str">
            <v>A </v>
          </cell>
          <cell r="C1608" t="str">
            <v>BLACK HILLS EXPLORATION AND PRODUCTION INC </v>
          </cell>
          <cell r="D1608" t="str">
            <v>P O BOX 249</v>
          </cell>
        </row>
        <row r="1609">
          <cell r="D1609" t="str">
            <v>BLOOMFIELD , NM  </v>
          </cell>
        </row>
        <row r="1610">
          <cell r="A1610" t="str">
            <v>10150 </v>
          </cell>
          <cell r="C1610" t="str">
            <v>BLACK HILLS PLATEAU PRODUCTION LLC </v>
          </cell>
          <cell r="D1610" t="str">
            <v>1515 WYNKOOP ST STE 500</v>
          </cell>
          <cell r="E1610" t="str">
            <v>LEVY PAYOR</v>
          </cell>
        </row>
        <row r="1611">
          <cell r="D1611" t="str">
            <v>DENVER , CO  </v>
          </cell>
          <cell r="E1611" t="str">
            <v>OPERATOR</v>
          </cell>
        </row>
        <row r="1612">
          <cell r="E1612" t="str">
            <v>PIT OPERATOR</v>
          </cell>
        </row>
        <row r="1613">
          <cell r="E1613" t="str">
            <v>PRODUCER</v>
          </cell>
        </row>
        <row r="1615">
          <cell r="A1615" t="str">
            <v>10150 </v>
          </cell>
          <cell r="B1615" t="str">
            <v>A </v>
          </cell>
          <cell r="C1615" t="str">
            <v>BLACK HILLS PLATEAU PRODUCTION LLC </v>
          </cell>
          <cell r="D1615" t="str">
            <v>3200 N 1ST ST</v>
          </cell>
        </row>
        <row r="1616">
          <cell r="D1616" t="str">
            <v>BLOOMFIELD , NM  </v>
          </cell>
        </row>
        <row r="1617">
          <cell r="A1617" t="str">
            <v>10150 </v>
          </cell>
          <cell r="B1617" t="str">
            <v>B </v>
          </cell>
          <cell r="C1617" t="str">
            <v>BLACK HILLS PLATEAU PRODUCTION LLC </v>
          </cell>
          <cell r="D1617" t="str">
            <v>2388 LELAND AVENUE</v>
          </cell>
        </row>
        <row r="1618">
          <cell r="D1618" t="str">
            <v>GRAND JUNCTION , CO  </v>
          </cell>
        </row>
        <row r="1619">
          <cell r="A1619" t="str">
            <v>8770 </v>
          </cell>
          <cell r="C1619" t="str">
            <v>BLACK HILLS TRUCKING INC </v>
          </cell>
          <cell r="D1619" t="str">
            <v>P O BOX 957</v>
          </cell>
          <cell r="E1619" t="str">
            <v>TRANSPORTER</v>
          </cell>
        </row>
        <row r="1620">
          <cell r="D1620" t="str">
            <v>BRIGHTON , CO  </v>
          </cell>
        </row>
        <row r="1621">
          <cell r="A1621" t="str">
            <v>10203 </v>
          </cell>
          <cell r="C1621" t="str">
            <v>BLACK RAVEN ENERGY INC </v>
          </cell>
          <cell r="D1621" t="str">
            <v>165 S UNION BLVD SUITE 410</v>
          </cell>
          <cell r="E1621" t="str">
            <v>GATHERER</v>
          </cell>
        </row>
        <row r="1622">
          <cell r="D1622" t="str">
            <v>LAKEWOOD , CO  </v>
          </cell>
          <cell r="E1622" t="str">
            <v>LEVY PAYOR</v>
          </cell>
        </row>
        <row r="1623">
          <cell r="E1623" t="str">
            <v>OPERATOR</v>
          </cell>
        </row>
        <row r="1624">
          <cell r="E1624" t="str">
            <v>PRODUCER</v>
          </cell>
        </row>
        <row r="1626">
          <cell r="A1626" t="str">
            <v>8725 </v>
          </cell>
          <cell r="C1626" t="str">
            <v>BLACK RESOURCES, INC </v>
          </cell>
          <cell r="D1626" t="str">
            <v>320 MUSTANG TRAIL</v>
          </cell>
          <cell r="E1626" t="str">
            <v>LEVY PAYOR</v>
          </cell>
        </row>
        <row r="1627">
          <cell r="D1627" t="str">
            <v>GRANBURY , TX  </v>
          </cell>
          <cell r="E1627" t="str">
            <v>OPERATOR</v>
          </cell>
        </row>
        <row r="1628">
          <cell r="E1628" t="str">
            <v>PIT OPERATOR</v>
          </cell>
        </row>
        <row r="1629">
          <cell r="E1629" t="str">
            <v>PRODUCER</v>
          </cell>
        </row>
        <row r="1631">
          <cell r="A1631" t="str">
            <v>8775 </v>
          </cell>
          <cell r="C1631" t="str">
            <v>BLACK THUNDER MARKETING INC </v>
          </cell>
          <cell r="D1631" t="str">
            <v>P O BOX 369</v>
          </cell>
          <cell r="E1631" t="str">
            <v>OPERATOR</v>
          </cell>
        </row>
        <row r="1632">
          <cell r="D1632" t="str">
            <v>STOREY , WY  </v>
          </cell>
          <cell r="E1632" t="str">
            <v>PRODUCER</v>
          </cell>
        </row>
        <row r="1634">
          <cell r="A1634" t="str">
            <v>200103 </v>
          </cell>
          <cell r="C1634" t="str">
            <v>BLACK WARRIOR WIRELINE CORP </v>
          </cell>
          <cell r="D1634" t="str">
            <v>700 S. DUSTIN ROAD</v>
          </cell>
        </row>
        <row r="1635">
          <cell r="D1635" t="str">
            <v>FARMINGTON , NM  </v>
          </cell>
        </row>
        <row r="1636">
          <cell r="A1636" t="str">
            <v>8760 </v>
          </cell>
          <cell r="C1636" t="str">
            <v>BLACKHALL* BERNICE D </v>
          </cell>
          <cell r="D1636" t="str">
            <v>9091 E OXFORD DR</v>
          </cell>
          <cell r="E1636" t="str">
            <v>OPERATOR</v>
          </cell>
        </row>
        <row r="1637">
          <cell r="D1637" t="str">
            <v>DENVER , CO  </v>
          </cell>
          <cell r="E1637" t="str">
            <v>PRODUCER</v>
          </cell>
        </row>
        <row r="1639">
          <cell r="A1639" t="str">
            <v>8778 </v>
          </cell>
          <cell r="C1639" t="str">
            <v>BLACKSTONE ENERGY INC </v>
          </cell>
          <cell r="D1639" t="str">
            <v>7056 E BRIARWOOD</v>
          </cell>
        </row>
        <row r="1640">
          <cell r="D1640" t="str">
            <v>ENGLEWOOD , CO  </v>
          </cell>
        </row>
        <row r="1641">
          <cell r="A1641" t="str">
            <v>8780 </v>
          </cell>
          <cell r="C1641" t="str">
            <v>BLACKWOOD &amp; NICHOLS CO LTD </v>
          </cell>
          <cell r="D1641" t="str">
            <v>P O BOX 1237</v>
          </cell>
        </row>
        <row r="1642">
          <cell r="D1642" t="str">
            <v>DURANGO , CO  </v>
          </cell>
        </row>
        <row r="1643">
          <cell r="A1643" t="str">
            <v>100697 </v>
          </cell>
          <cell r="C1643" t="str">
            <v>BLAIK* WILLIAM M </v>
          </cell>
          <cell r="D1643" t="str">
            <v>203 PARK AVE</v>
          </cell>
        </row>
        <row r="1644">
          <cell r="D1644" t="str">
            <v>OKLAHOMA CITY , OK  </v>
          </cell>
        </row>
        <row r="1645">
          <cell r="A1645" t="str">
            <v>100725 </v>
          </cell>
          <cell r="C1645" t="str">
            <v>BLAIK* WILLIAM M </v>
          </cell>
          <cell r="D1645" t="str">
            <v>203 PARK AVE</v>
          </cell>
        </row>
        <row r="1646">
          <cell r="D1646" t="str">
            <v>OKLAHOMA CITY , OK  </v>
          </cell>
        </row>
        <row r="1647">
          <cell r="A1647" t="str">
            <v>100197 </v>
          </cell>
          <cell r="C1647" t="str">
            <v>BLAIR OIL CO </v>
          </cell>
          <cell r="D1647" t="str">
            <v>,  </v>
          </cell>
        </row>
        <row r="1648">
          <cell r="A1648" t="str">
            <v>8785 </v>
          </cell>
          <cell r="C1648" t="str">
            <v>BLAKE* TIMOTHY </v>
          </cell>
          <cell r="D1648" t="str">
            <v>PO BOX 817</v>
          </cell>
        </row>
        <row r="1649">
          <cell r="D1649" t="str">
            <v>BAYFIELD , CO  </v>
          </cell>
        </row>
        <row r="1650">
          <cell r="A1650" t="str">
            <v>100361 </v>
          </cell>
          <cell r="C1650" t="str">
            <v>BLANKENSHIP &amp; R. GERALD HUGHES* WM D. </v>
          </cell>
          <cell r="D1650" t="str">
            <v>850 PETROLEUM CLUB BLDG</v>
          </cell>
        </row>
        <row r="1651">
          <cell r="D1651" t="str">
            <v>DENVER , CO  </v>
          </cell>
        </row>
        <row r="1652">
          <cell r="A1652" t="str">
            <v>100963 </v>
          </cell>
          <cell r="C1652" t="str">
            <v>BLAZER ENERGY </v>
          </cell>
          <cell r="D1652" t="str">
            <v>,  </v>
          </cell>
        </row>
        <row r="1653">
          <cell r="A1653" t="str">
            <v>8828 </v>
          </cell>
          <cell r="C1653" t="str">
            <v>BLEDSOE III* WILLIAM E </v>
          </cell>
          <cell r="D1653" t="str">
            <v>BOX 396</v>
          </cell>
        </row>
        <row r="1654">
          <cell r="D1654" t="str">
            <v>HUGO , CO  </v>
          </cell>
        </row>
        <row r="1655">
          <cell r="A1655" t="str">
            <v>5551 </v>
          </cell>
          <cell r="C1655" t="str">
            <v>BLM EXPLORATION </v>
          </cell>
          <cell r="D1655" t="str">
            <v>DENVER , CO  </v>
          </cell>
          <cell r="E1655" t="str">
            <v>OPERATOR</v>
          </cell>
        </row>
        <row r="1657">
          <cell r="A1657" t="str">
            <v>8790 </v>
          </cell>
          <cell r="C1657" t="str">
            <v>BLOOMFIELD REFINING COMPANY </v>
          </cell>
          <cell r="D1657" t="str">
            <v>370 17TH ST</v>
          </cell>
          <cell r="E1657" t="str">
            <v>GATHERER</v>
          </cell>
        </row>
        <row r="1658">
          <cell r="D1658" t="str">
            <v>DENVER , CO  </v>
          </cell>
        </row>
        <row r="1659">
          <cell r="A1659" t="str">
            <v>8838 </v>
          </cell>
          <cell r="C1659" t="str">
            <v>BLU H WELL SERVICE </v>
          </cell>
          <cell r="D1659" t="str">
            <v>P O BOX 10</v>
          </cell>
          <cell r="E1659" t="str">
            <v>DRILLER</v>
          </cell>
        </row>
        <row r="1660">
          <cell r="D1660" t="str">
            <v>RANGELY , CO  </v>
          </cell>
          <cell r="E1660" t="str">
            <v>OPERATOR</v>
          </cell>
        </row>
        <row r="1661">
          <cell r="E1661" t="str">
            <v>PRODUCER</v>
          </cell>
        </row>
        <row r="1663">
          <cell r="A1663" t="str">
            <v>10074 </v>
          </cell>
          <cell r="C1663" t="str">
            <v>BLUE &amp; GRAY ENERGY INC </v>
          </cell>
          <cell r="D1663" t="str">
            <v>P O BOX 3768</v>
          </cell>
          <cell r="E1663" t="str">
            <v>LEVY PAYOR</v>
          </cell>
        </row>
        <row r="1664">
          <cell r="D1664" t="str">
            <v>PARKER , CO  </v>
          </cell>
          <cell r="E1664" t="str">
            <v>OPERATOR</v>
          </cell>
        </row>
        <row r="1665">
          <cell r="E1665" t="str">
            <v>PRODUCER</v>
          </cell>
        </row>
        <row r="1667">
          <cell r="A1667" t="str">
            <v>8840 </v>
          </cell>
          <cell r="C1667" t="str">
            <v>BLUE CHIP OIL INC </v>
          </cell>
          <cell r="D1667" t="str">
            <v>155 E BOARDWALK DR STE 400</v>
          </cell>
          <cell r="E1667" t="str">
            <v>INJECTION WELL OPER</v>
          </cell>
        </row>
        <row r="1668">
          <cell r="D1668" t="str">
            <v>FORT COLLINS , CO  </v>
          </cell>
          <cell r="E1668" t="str">
            <v>LEVY PAYOR</v>
          </cell>
        </row>
        <row r="1669">
          <cell r="E1669" t="str">
            <v>OPERATOR</v>
          </cell>
        </row>
        <row r="1670">
          <cell r="E1670" t="str">
            <v>PRODUCER</v>
          </cell>
        </row>
        <row r="1672">
          <cell r="A1672" t="str">
            <v>8835 </v>
          </cell>
          <cell r="C1672" t="str">
            <v>BLUE CREEK INC </v>
          </cell>
          <cell r="D1672" t="str">
            <v>6860 S SALIDA COURT</v>
          </cell>
          <cell r="E1672" t="str">
            <v>LEVY PAYOR</v>
          </cell>
        </row>
        <row r="1673">
          <cell r="D1673" t="str">
            <v>FOXFIELD , CO  </v>
          </cell>
          <cell r="E1673" t="str">
            <v>OPERATOR</v>
          </cell>
        </row>
        <row r="1674">
          <cell r="E1674" t="str">
            <v>PRODUCER</v>
          </cell>
        </row>
        <row r="1676">
          <cell r="C1676" t="str">
            <v>BLUE RIVER TOWN </v>
          </cell>
          <cell r="D1676" t="str">
            <v>,  </v>
          </cell>
        </row>
        <row r="1677">
          <cell r="A1677" t="str">
            <v>10247 </v>
          </cell>
          <cell r="C1677" t="str">
            <v>BLUE SKY GAS STORAGE LLC </v>
          </cell>
          <cell r="D1677" t="str">
            <v>1000 LOUISIANA STE 6905</v>
          </cell>
          <cell r="E1677" t="str">
            <v>DOWNSTREAM GAS FAC</v>
          </cell>
        </row>
        <row r="1678">
          <cell r="D1678" t="str">
            <v>HOUSTON , TX  </v>
          </cell>
          <cell r="E1678" t="str">
            <v>OPERATOR</v>
          </cell>
        </row>
        <row r="1679">
          <cell r="E1679" t="str">
            <v>PIT OPERATOR</v>
          </cell>
        </row>
        <row r="1680">
          <cell r="E1680" t="str">
            <v>PRODUCER</v>
          </cell>
        </row>
        <row r="1681">
          <cell r="E1681" t="str">
            <v>TRANSPORTER</v>
          </cell>
        </row>
        <row r="1683">
          <cell r="A1683" t="str">
            <v>8825 </v>
          </cell>
          <cell r="C1683" t="str">
            <v>BLUEBELL OIL CO </v>
          </cell>
          <cell r="D1683" t="str">
            <v>3350 CTY RD</v>
          </cell>
          <cell r="E1683" t="str">
            <v>OPERATOR</v>
          </cell>
        </row>
        <row r="1684">
          <cell r="D1684" t="str">
            <v>RANGELY , CO  </v>
          </cell>
          <cell r="E1684" t="str">
            <v>PRODUCER</v>
          </cell>
        </row>
        <row r="1686">
          <cell r="A1686" t="str">
            <v>10620 </v>
          </cell>
          <cell r="C1686" t="str">
            <v>BLUESTONE NATURAL RESOURCES II LLC </v>
          </cell>
          <cell r="D1686" t="str">
            <v>TWO WEST 2ND STREET SUITE 1700</v>
          </cell>
          <cell r="E1686" t="str">
            <v>OPERATOR</v>
          </cell>
        </row>
        <row r="1687">
          <cell r="D1687" t="str">
            <v>TULSA , OK  </v>
          </cell>
          <cell r="E1687" t="str">
            <v>PRODUCER</v>
          </cell>
        </row>
        <row r="1689">
          <cell r="A1689" t="str">
            <v>8830 </v>
          </cell>
          <cell r="C1689" t="str">
            <v>BMW OIL CO </v>
          </cell>
          <cell r="D1689" t="str">
            <v>25 EMERSON ST</v>
          </cell>
          <cell r="E1689" t="str">
            <v>INJECTION WELL OPER</v>
          </cell>
        </row>
        <row r="1690">
          <cell r="D1690" t="str">
            <v>DENVER , CO  </v>
          </cell>
        </row>
        <row r="1691">
          <cell r="A1691" t="str">
            <v>10608 </v>
          </cell>
          <cell r="C1691" t="str">
            <v>BNN WESTERN LLC </v>
          </cell>
          <cell r="D1691" t="str">
            <v>370 VAN GORDON STREET</v>
          </cell>
          <cell r="E1691" t="str">
            <v>INJECTION WELL OPER</v>
          </cell>
        </row>
        <row r="1692">
          <cell r="D1692" t="str">
            <v>LAKEWOOD , CO  </v>
          </cell>
          <cell r="E1692" t="str">
            <v>OPERATOR</v>
          </cell>
        </row>
        <row r="1693">
          <cell r="E1693" t="str">
            <v>PRODUCER</v>
          </cell>
        </row>
        <row r="1695">
          <cell r="A1695" t="str">
            <v>8845 </v>
          </cell>
          <cell r="C1695" t="str">
            <v>BOARDMAN* ALEXANDER C </v>
          </cell>
          <cell r="D1695" t="str">
            <v>1645 COURT PLACE</v>
          </cell>
        </row>
        <row r="1696">
          <cell r="D1696" t="str">
            <v>DENVER , CO  </v>
          </cell>
        </row>
        <row r="1697">
          <cell r="A1697" t="str">
            <v>100589 </v>
          </cell>
          <cell r="C1697" t="str">
            <v>BOATMEN'S FIRST NAT'L AMARILLO </v>
          </cell>
          <cell r="D1697" t="str">
            <v>P O BOX 1331</v>
          </cell>
        </row>
        <row r="1698">
          <cell r="D1698" t="str">
            <v>AMARILLO , TX  </v>
          </cell>
        </row>
        <row r="1699">
          <cell r="A1699" t="str">
            <v>8852 </v>
          </cell>
          <cell r="C1699" t="str">
            <v>BOATMEN'S FIRST NATIONAL BANK </v>
          </cell>
          <cell r="D1699" t="str">
            <v>P O BOX 1331</v>
          </cell>
          <cell r="E1699" t="str">
            <v>FINANCIAL ASSURANCE</v>
          </cell>
        </row>
        <row r="1700">
          <cell r="D1700" t="str">
            <v>AMARILLO , TX  </v>
          </cell>
        </row>
        <row r="1701">
          <cell r="A1701" t="str">
            <v>8870 </v>
          </cell>
          <cell r="C1701" t="str">
            <v>BOBCAT OIL CO </v>
          </cell>
          <cell r="D1701" t="str">
            <v>DENVER , CO  </v>
          </cell>
        </row>
        <row r="1702">
          <cell r="A1702" t="str">
            <v>200567 </v>
          </cell>
          <cell r="C1702" t="str">
            <v>BOEBERT CONSULTING LLC </v>
          </cell>
          <cell r="D1702" t="str">
            <v>340 PANORAMIC DRIVE</v>
          </cell>
        </row>
        <row r="1703">
          <cell r="D1703" t="str">
            <v>SILT , CO  </v>
          </cell>
        </row>
        <row r="1704">
          <cell r="A1704" t="str">
            <v>100428 </v>
          </cell>
          <cell r="C1704" t="str">
            <v>BOEKEL* R. G. </v>
          </cell>
          <cell r="D1704" t="str">
            <v>628 MIDLAND SAVINGS BLDG</v>
          </cell>
        </row>
        <row r="1705">
          <cell r="D1705" t="str">
            <v>DENVER , CO  </v>
          </cell>
        </row>
        <row r="1706">
          <cell r="A1706" t="str">
            <v>8886 </v>
          </cell>
          <cell r="C1706" t="str">
            <v>BOGDANICH* PAUL </v>
          </cell>
          <cell r="D1706" t="str">
            <v>DENVER , CO  </v>
          </cell>
        </row>
        <row r="1707">
          <cell r="A1707" t="str">
            <v>100740 </v>
          </cell>
          <cell r="C1707" t="str">
            <v>BOGERT OIL COMPANY </v>
          </cell>
          <cell r="D1707" t="str">
            <v>2601 N W EXPRESSWAY</v>
          </cell>
        </row>
        <row r="1708">
          <cell r="D1708" t="str">
            <v>OKLAHOMA CITY , OK  </v>
          </cell>
        </row>
        <row r="1709">
          <cell r="A1709" t="str">
            <v>9150 </v>
          </cell>
          <cell r="C1709" t="str">
            <v>BOHLER WELL SERVICE LLC </v>
          </cell>
          <cell r="D1709" t="str">
            <v>P O BOX 685</v>
          </cell>
        </row>
        <row r="1710">
          <cell r="D1710" t="str">
            <v>STERLING , CO  </v>
          </cell>
        </row>
        <row r="1711">
          <cell r="A1711" t="str">
            <v>200135 </v>
          </cell>
          <cell r="C1711" t="str">
            <v>BOK FINANCIAL PROCESSING CENTER </v>
          </cell>
          <cell r="D1711" t="str">
            <v>PO BOX 2300</v>
          </cell>
          <cell r="E1711" t="str">
            <v>FINANCIAL ASSURANCE</v>
          </cell>
        </row>
        <row r="1712">
          <cell r="D1712" t="str">
            <v>TULSA , OK  </v>
          </cell>
        </row>
        <row r="1713">
          <cell r="A1713" t="str">
            <v>8888 </v>
          </cell>
          <cell r="C1713" t="str">
            <v>BOLES* JACK </v>
          </cell>
          <cell r="D1713" t="str">
            <v>DENVER , CO  </v>
          </cell>
        </row>
        <row r="1714">
          <cell r="A1714" t="str">
            <v>8893 </v>
          </cell>
          <cell r="C1714" t="str">
            <v>BOLET COMPANY </v>
          </cell>
          <cell r="D1714" t="str">
            <v>P O BOX 747</v>
          </cell>
          <cell r="E1714" t="str">
            <v>OPERATOR</v>
          </cell>
        </row>
        <row r="1715">
          <cell r="D1715" t="str">
            <v>EATON , CO  </v>
          </cell>
          <cell r="E1715" t="str">
            <v>PRODUCER</v>
          </cell>
        </row>
        <row r="1717">
          <cell r="A1717" t="str">
            <v>100838 </v>
          </cell>
          <cell r="C1717" t="str">
            <v>BOLEY-FEATHERSTON INSURANCE </v>
          </cell>
          <cell r="D1717" t="str">
            <v>P O BOX 97513</v>
          </cell>
          <cell r="E1717" t="str">
            <v>INSURANCE AGENT</v>
          </cell>
        </row>
        <row r="1718">
          <cell r="D1718" t="str">
            <v>WICHITA FALLS , TX  </v>
          </cell>
        </row>
        <row r="1719">
          <cell r="A1719" t="str">
            <v>100792 </v>
          </cell>
          <cell r="C1719" t="str">
            <v>BONANZA CITY TOWN </v>
          </cell>
          <cell r="D1719" t="str">
            <v>,  </v>
          </cell>
        </row>
        <row r="1720">
          <cell r="A1720" t="str">
            <v>8960 </v>
          </cell>
          <cell r="C1720" t="str">
            <v>BONANZA CREEK ENERGY OPERATING COMPANY LLC </v>
          </cell>
          <cell r="D1720" t="str">
            <v>410 17TH STREET SUITE #1400</v>
          </cell>
          <cell r="E1720" t="str">
            <v>LEVY PAYOR</v>
          </cell>
        </row>
        <row r="1721">
          <cell r="D1721" t="str">
            <v>DENVER , CO  </v>
          </cell>
          <cell r="E1721" t="str">
            <v>OPERATOR</v>
          </cell>
        </row>
        <row r="1722">
          <cell r="E1722" t="str">
            <v>PRODUCER</v>
          </cell>
        </row>
        <row r="1724">
          <cell r="A1724" t="str">
            <v>8963 </v>
          </cell>
          <cell r="C1724" t="str">
            <v>BONANZA PETROLEUM INC </v>
          </cell>
          <cell r="D1724" t="str">
            <v>280 ONE HILLCREST GREEN</v>
          </cell>
        </row>
        <row r="1725">
          <cell r="D1725" t="str">
            <v>DALLAS , TX  </v>
          </cell>
        </row>
        <row r="1726">
          <cell r="A1726" t="str">
            <v>8975 </v>
          </cell>
          <cell r="C1726" t="str">
            <v>BOND &amp; MORRIS PC </v>
          </cell>
          <cell r="D1726" t="str">
            <v>SUITE 888 303 E 17TH STREET</v>
          </cell>
        </row>
        <row r="1727">
          <cell r="D1727" t="str">
            <v>DENVER , CO  </v>
          </cell>
        </row>
        <row r="1728">
          <cell r="A1728" t="str">
            <v>100543 </v>
          </cell>
          <cell r="C1728" t="str">
            <v>BOND SAFEGUARD INSURANCE COMPANY </v>
          </cell>
          <cell r="D1728" t="str">
            <v>1919 S HIGHLAND BLDG A STE 300</v>
          </cell>
          <cell r="E1728" t="str">
            <v>FINANCIAL ASSURANCE</v>
          </cell>
        </row>
        <row r="1729">
          <cell r="D1729" t="str">
            <v>LOMBARD , IL  </v>
          </cell>
        </row>
        <row r="1730">
          <cell r="A1730" t="str">
            <v>100673 </v>
          </cell>
          <cell r="C1730" t="str">
            <v>BOND SAFEGUARD INSURANCE COMPANY </v>
          </cell>
          <cell r="D1730" t="str">
            <v>P O BOX 98</v>
          </cell>
          <cell r="E1730" t="str">
            <v>FINANCIAL ASSURANCE</v>
          </cell>
        </row>
        <row r="1731">
          <cell r="D1731" t="str">
            <v>LOUISVILLE , KY  </v>
          </cell>
        </row>
        <row r="1732">
          <cell r="A1732" t="str">
            <v>8980 </v>
          </cell>
          <cell r="C1732" t="str">
            <v>BONNER OIL </v>
          </cell>
          <cell r="D1732" t="str">
            <v>P O BOX O</v>
          </cell>
          <cell r="E1732" t="str">
            <v>OPERATOR</v>
          </cell>
        </row>
        <row r="1733">
          <cell r="D1733" t="str">
            <v>POTTER , NE  </v>
          </cell>
          <cell r="E1733" t="str">
            <v>PRODUCER</v>
          </cell>
        </row>
        <row r="1735">
          <cell r="C1735" t="str">
            <v>BONNER* B J </v>
          </cell>
          <cell r="D1735" t="str">
            <v>167 CACTUS DRIVE WEST</v>
          </cell>
        </row>
        <row r="1736">
          <cell r="D1736" t="str">
            <v>CANON CITY , CO  </v>
          </cell>
        </row>
        <row r="1737">
          <cell r="A1737" t="str">
            <v>8985 </v>
          </cell>
          <cell r="C1737" t="str">
            <v>BONNEVILLE FUELS CORP </v>
          </cell>
          <cell r="D1737" t="str">
            <v>1401 17TH STREET #1200</v>
          </cell>
          <cell r="E1737" t="str">
            <v>GATHERER</v>
          </cell>
        </row>
        <row r="1738">
          <cell r="D1738" t="str">
            <v>DENVER , CO  </v>
          </cell>
          <cell r="E1738" t="str">
            <v>LEVY PAYOR</v>
          </cell>
        </row>
        <row r="1739">
          <cell r="E1739" t="str">
            <v>OPERATOR</v>
          </cell>
        </row>
        <row r="1740">
          <cell r="E1740" t="str">
            <v>PRODUCER</v>
          </cell>
        </row>
        <row r="1741">
          <cell r="E1741" t="str">
            <v>TRANSPORTER</v>
          </cell>
        </row>
        <row r="1743">
          <cell r="A1743" t="str">
            <v>9000 </v>
          </cell>
          <cell r="C1743" t="str">
            <v>BONNY GATHERING CO </v>
          </cell>
          <cell r="D1743" t="str">
            <v>1350 17TH ST</v>
          </cell>
          <cell r="E1743" t="str">
            <v>GATHERER</v>
          </cell>
        </row>
        <row r="1744">
          <cell r="D1744" t="str">
            <v>DENVER , CO  </v>
          </cell>
        </row>
        <row r="1745">
          <cell r="A1745" t="str">
            <v>9006 </v>
          </cell>
          <cell r="C1745" t="str">
            <v>BOOCO'S CONTRACT SERVICES INC </v>
          </cell>
          <cell r="D1745" t="str">
            <v>P O BOX 572</v>
          </cell>
          <cell r="E1745" t="str">
            <v>OPERATOR</v>
          </cell>
        </row>
        <row r="1746">
          <cell r="D1746" t="str">
            <v>HAYDEN , CO  </v>
          </cell>
          <cell r="E1746" t="str">
            <v>PRODUCER</v>
          </cell>
        </row>
        <row r="1748">
          <cell r="A1748" t="str">
            <v>200500 </v>
          </cell>
          <cell r="C1748" t="str">
            <v>BOOHER ENGINEERING INC </v>
          </cell>
          <cell r="D1748" t="str">
            <v>PO BOX 7793</v>
          </cell>
        </row>
        <row r="1749">
          <cell r="D1749" t="str">
            <v>TYLER , TX  </v>
          </cell>
        </row>
        <row r="1750">
          <cell r="A1750" t="str">
            <v>200569 </v>
          </cell>
          <cell r="C1750" t="str">
            <v>BOOMTOWN OIL LLC </v>
          </cell>
          <cell r="D1750" t="str">
            <v>1416 CAMPBELL BUILDING B STE 208</v>
          </cell>
        </row>
        <row r="1751">
          <cell r="D1751" t="str">
            <v>HOUSTON , TX  </v>
          </cell>
        </row>
        <row r="1752">
          <cell r="A1752" t="str">
            <v>200006 </v>
          </cell>
          <cell r="C1752" t="str">
            <v>BOONE DEVELOPMENT </v>
          </cell>
          <cell r="D1752" t="str">
            <v>,  </v>
          </cell>
        </row>
        <row r="1753">
          <cell r="C1753" t="str">
            <v>BOONE TOWN </v>
          </cell>
          <cell r="D1753" t="str">
            <v>,  </v>
          </cell>
        </row>
        <row r="1754">
          <cell r="A1754" t="str">
            <v>10172 </v>
          </cell>
          <cell r="C1754" t="str">
            <v>BOPCO LP </v>
          </cell>
          <cell r="D1754" t="str">
            <v>PO BOX 6501</v>
          </cell>
          <cell r="E1754" t="str">
            <v>DOWNSTREAM GAS FAC</v>
          </cell>
        </row>
        <row r="1755">
          <cell r="D1755" t="str">
            <v>ENGLEWOOD , CO  </v>
          </cell>
          <cell r="E1755" t="str">
            <v>GATHERER</v>
          </cell>
        </row>
        <row r="1756">
          <cell r="E1756" t="str">
            <v>LEVY PAYOR</v>
          </cell>
        </row>
        <row r="1757">
          <cell r="E1757" t="str">
            <v>OPERATOR</v>
          </cell>
        </row>
        <row r="1758">
          <cell r="E1758" t="str">
            <v>PRODUCER</v>
          </cell>
        </row>
        <row r="1760">
          <cell r="A1760" t="str">
            <v>10172 </v>
          </cell>
          <cell r="B1760" t="str">
            <v>B </v>
          </cell>
          <cell r="C1760" t="str">
            <v>BOPCO LP </v>
          </cell>
          <cell r="D1760" t="str">
            <v>810 HOUSTON STREET</v>
          </cell>
        </row>
        <row r="1761">
          <cell r="D1761" t="str">
            <v>FT WORTH , TX  </v>
          </cell>
        </row>
        <row r="1762">
          <cell r="A1762" t="str">
            <v>9020 </v>
          </cell>
          <cell r="C1762" t="str">
            <v>BORCHERT* R V </v>
          </cell>
          <cell r="D1762" t="str">
            <v>P O BOX 467</v>
          </cell>
          <cell r="E1762" t="str">
            <v>OPERATOR</v>
          </cell>
        </row>
        <row r="1763">
          <cell r="D1763" t="str">
            <v>SIDNEY , NE  </v>
          </cell>
          <cell r="E1763" t="str">
            <v>PRODUCER</v>
          </cell>
        </row>
        <row r="1765">
          <cell r="A1765" t="str">
            <v>9035 </v>
          </cell>
          <cell r="C1765" t="str">
            <v>BORDEAUX PETROLEUM COMPANY </v>
          </cell>
          <cell r="D1765" t="str">
            <v>333 W HAMPDEN AVE STE 604</v>
          </cell>
          <cell r="E1765" t="str">
            <v>OPERATOR</v>
          </cell>
        </row>
        <row r="1766">
          <cell r="D1766" t="str">
            <v>DENVER , CO  </v>
          </cell>
          <cell r="E1766" t="str">
            <v>PRODUCER</v>
          </cell>
        </row>
        <row r="1768">
          <cell r="A1768" t="str">
            <v>9040 </v>
          </cell>
          <cell r="C1768" t="str">
            <v>BORDER FUEL SUPPLY CORPORATION </v>
          </cell>
          <cell r="D1768" t="str">
            <v>7334 S ALTON WAY</v>
          </cell>
          <cell r="E1768" t="str">
            <v>LEVY PAYOR</v>
          </cell>
        </row>
        <row r="1769">
          <cell r="D1769" t="str">
            <v>ENGLEWOOD , CO  </v>
          </cell>
          <cell r="E1769" t="str">
            <v>TRANSPORTER</v>
          </cell>
        </row>
        <row r="1771">
          <cell r="A1771" t="str">
            <v>200526 </v>
          </cell>
          <cell r="C1771" t="str">
            <v>BORGSTEDE OIL AND GAS CONSULTING LLC </v>
          </cell>
          <cell r="D1771" t="str">
            <v>303 LEE HEDGEPETH RD</v>
          </cell>
        </row>
        <row r="1772">
          <cell r="D1772" t="str">
            <v>MONTICELLO , MS  </v>
          </cell>
        </row>
        <row r="1773">
          <cell r="A1773" t="str">
            <v>9050 </v>
          </cell>
          <cell r="C1773" t="str">
            <v>BORLA ENGINEERING INC </v>
          </cell>
          <cell r="D1773" t="str">
            <v>P O BOX O</v>
          </cell>
          <cell r="E1773" t="str">
            <v>OPERATOR</v>
          </cell>
        </row>
        <row r="1774">
          <cell r="D1774" t="str">
            <v>POTTER , NE  </v>
          </cell>
          <cell r="E1774" t="str">
            <v>PRODUCER</v>
          </cell>
        </row>
        <row r="1776">
          <cell r="A1776" t="str">
            <v>9066 </v>
          </cell>
          <cell r="C1776" t="str">
            <v>BOROFF </v>
          </cell>
          <cell r="D1776" t="str">
            <v>DENVER , CO  </v>
          </cell>
        </row>
        <row r="1777">
          <cell r="A1777" t="str">
            <v>9075 </v>
          </cell>
          <cell r="C1777" t="str">
            <v>BOSWELL ENERGY CORP </v>
          </cell>
          <cell r="D1777" t="str">
            <v>501 W INTERSTATE 44</v>
          </cell>
          <cell r="E1777" t="str">
            <v>OPERATOR</v>
          </cell>
        </row>
        <row r="1778">
          <cell r="D1778" t="str">
            <v>OKLAHOMA CITY , OK  </v>
          </cell>
        </row>
        <row r="1779">
          <cell r="A1779" t="str">
            <v>9100 </v>
          </cell>
          <cell r="C1779" t="str">
            <v>BOTKIN* IRENE </v>
          </cell>
          <cell r="D1779" t="str">
            <v>2245 GREEN VALLEY PKWY</v>
          </cell>
        </row>
        <row r="1780">
          <cell r="D1780" t="str">
            <v>HENDERSON , NV  </v>
          </cell>
        </row>
        <row r="1781">
          <cell r="A1781" t="str">
            <v>9080 </v>
          </cell>
          <cell r="C1781" t="str">
            <v>BOTKIN, IRENE </v>
          </cell>
          <cell r="D1781" t="str">
            <v>2245 GREEN VALLEY PKWY</v>
          </cell>
        </row>
        <row r="1782">
          <cell r="D1782" t="str">
            <v>HENDERSON , NV  </v>
          </cell>
        </row>
        <row r="1783">
          <cell r="A1783" t="str">
            <v>9105 </v>
          </cell>
          <cell r="C1783" t="str">
            <v>BOUCHER* A R </v>
          </cell>
          <cell r="D1783" t="str">
            <v>6762 S CHERRY ST</v>
          </cell>
          <cell r="E1783" t="str">
            <v>OPERATOR</v>
          </cell>
        </row>
        <row r="1784">
          <cell r="D1784" t="str">
            <v>LITTLETON , CO  </v>
          </cell>
        </row>
        <row r="1785">
          <cell r="A1785" t="str">
            <v>9108 </v>
          </cell>
          <cell r="C1785" t="str">
            <v>Boulder County </v>
          </cell>
          <cell r="D1785" t="str">
            <v>PO Box 471</v>
          </cell>
        </row>
        <row r="1786">
          <cell r="D1786" t="str">
            <v>Boulder , CO  </v>
          </cell>
        </row>
        <row r="1787">
          <cell r="A1787" t="str">
            <v>9110 </v>
          </cell>
          <cell r="C1787" t="str">
            <v>BOULDER COUNTY ASSESSOR </v>
          </cell>
          <cell r="D1787" t="str">
            <v>P O BOX 471</v>
          </cell>
        </row>
        <row r="1788">
          <cell r="D1788" t="str">
            <v>BOULDER , CO  </v>
          </cell>
        </row>
        <row r="1789">
          <cell r="A1789" t="str">
            <v>10659 </v>
          </cell>
          <cell r="C1789" t="str">
            <v>BOULDER CREEK RIVERDALE RANCH LLC </v>
          </cell>
          <cell r="D1789" t="str">
            <v>712 MAIN STREET</v>
          </cell>
          <cell r="E1789" t="str">
            <v>OPERATOR</v>
          </cell>
        </row>
        <row r="1790">
          <cell r="D1790" t="str">
            <v>LOUISVILLE , CO  </v>
          </cell>
        </row>
        <row r="1791">
          <cell r="A1791" t="str">
            <v>55580 </v>
          </cell>
          <cell r="C1791" t="str">
            <v>BOULDER OIL COMPANY </v>
          </cell>
          <cell r="D1791" t="str">
            <v>6666 GUNPARK DR #200</v>
          </cell>
          <cell r="E1791" t="str">
            <v>INJECTION WELL OPER</v>
          </cell>
        </row>
        <row r="1792">
          <cell r="D1792" t="str">
            <v>BOULDER , CO  </v>
          </cell>
          <cell r="E1792" t="str">
            <v>LEVY PAYOR</v>
          </cell>
        </row>
        <row r="1793">
          <cell r="E1793" t="str">
            <v>OPERATOR</v>
          </cell>
        </row>
        <row r="1794">
          <cell r="E1794" t="str">
            <v>PRODUCER</v>
          </cell>
        </row>
        <row r="1796">
          <cell r="A1796" t="str">
            <v>9140 </v>
          </cell>
          <cell r="C1796" t="str">
            <v>BOVAIRD SUPPLY COMPANY </v>
          </cell>
          <cell r="D1796" t="str">
            <v>DENVER , CO  </v>
          </cell>
        </row>
        <row r="1797">
          <cell r="A1797" t="str">
            <v>100524 </v>
          </cell>
          <cell r="C1797" t="str">
            <v>BOW MAR TOWN </v>
          </cell>
          <cell r="D1797" t="str">
            <v>,  </v>
          </cell>
        </row>
        <row r="1798">
          <cell r="A1798" t="str">
            <v>9180 </v>
          </cell>
          <cell r="C1798" t="str">
            <v>BOW VALLEY PETROLEUM INC </v>
          </cell>
          <cell r="D1798" t="str">
            <v>1111 BAGBY STREET</v>
          </cell>
          <cell r="E1798" t="str">
            <v>OPERATOR</v>
          </cell>
        </row>
        <row r="1799">
          <cell r="D1799" t="str">
            <v>HOUSTON , TX  </v>
          </cell>
        </row>
        <row r="1800">
          <cell r="A1800" t="str">
            <v>200322 </v>
          </cell>
          <cell r="C1800" t="str">
            <v>BOWEN CONSULTING LLC </v>
          </cell>
          <cell r="D1800" t="str">
            <v>876 21-1/2 ROAD</v>
          </cell>
        </row>
        <row r="1801">
          <cell r="D1801" t="str">
            <v>GRAND JUNCTION , CO  </v>
          </cell>
        </row>
        <row r="1802">
          <cell r="A1802" t="str">
            <v>9200 </v>
          </cell>
          <cell r="C1802" t="str">
            <v>BOWEN EXPLORATION </v>
          </cell>
          <cell r="D1802" t="str">
            <v>570 TURNER DR UNIT B</v>
          </cell>
          <cell r="E1802" t="str">
            <v>INJECTION WELL OPER</v>
          </cell>
        </row>
        <row r="1803">
          <cell r="D1803" t="str">
            <v>DURANGO , CO  </v>
          </cell>
          <cell r="E1803" t="str">
            <v>LEVY PAYOR</v>
          </cell>
        </row>
        <row r="1804">
          <cell r="E1804" t="str">
            <v>OPERATOR</v>
          </cell>
        </row>
        <row r="1805">
          <cell r="E1805" t="str">
            <v>PRODUCER</v>
          </cell>
        </row>
        <row r="1807">
          <cell r="A1807" t="str">
            <v>9250 </v>
          </cell>
          <cell r="C1807" t="str">
            <v>BOWERS OIL &amp; GAS EXPL INC </v>
          </cell>
          <cell r="D1807" t="str">
            <v>P O BOX 636</v>
          </cell>
        </row>
        <row r="1808">
          <cell r="D1808" t="str">
            <v>GRAND JUNCTION , CO  </v>
          </cell>
        </row>
        <row r="1809">
          <cell r="A1809" t="str">
            <v>100525 </v>
          </cell>
          <cell r="C1809" t="str">
            <v>BOWLING* LESLIE </v>
          </cell>
          <cell r="D1809" t="str">
            <v>510 CLAIFORNIA BLDG</v>
          </cell>
        </row>
        <row r="1810">
          <cell r="D1810" t="str">
            <v>NEW ORLEANS , LA  </v>
          </cell>
        </row>
        <row r="1811">
          <cell r="A1811" t="str">
            <v>10000 </v>
          </cell>
          <cell r="C1811" t="str">
            <v>BP AMERICA PRODUCTION COMPANY </v>
          </cell>
          <cell r="D1811" t="str">
            <v>1199 MAIN AVENUE SUITE 101</v>
          </cell>
          <cell r="E1811" t="str">
            <v>DOWNSTREAM GAS FAC</v>
          </cell>
        </row>
        <row r="1812">
          <cell r="D1812" t="str">
            <v>DURANGO , CO  </v>
          </cell>
          <cell r="E1812" t="str">
            <v>GATHERER</v>
          </cell>
        </row>
        <row r="1813">
          <cell r="E1813" t="str">
            <v>INJECTION WELL OPER</v>
          </cell>
        </row>
        <row r="1814">
          <cell r="E1814" t="str">
            <v>LEVY PAYOR</v>
          </cell>
        </row>
        <row r="1815">
          <cell r="E1815" t="str">
            <v>OPERATOR</v>
          </cell>
        </row>
        <row r="1816">
          <cell r="E1816" t="str">
            <v>PIT OPERATOR</v>
          </cell>
        </row>
        <row r="1817">
          <cell r="E1817" t="str">
            <v>PRODUCER</v>
          </cell>
        </row>
        <row r="1818">
          <cell r="E1818" t="str">
            <v>SEISMIC OPERATOR</v>
          </cell>
        </row>
        <row r="1819">
          <cell r="E1819" t="str">
            <v>TRANSPORTER</v>
          </cell>
        </row>
        <row r="1821">
          <cell r="A1821" t="str">
            <v>10000 </v>
          </cell>
          <cell r="B1821" t="str">
            <v>A </v>
          </cell>
          <cell r="C1821" t="str">
            <v>BP AMERICA PRODUCTION COMPANY </v>
          </cell>
          <cell r="D1821" t="str">
            <v>737 NORTH ELDRIDGE PARKWAY</v>
          </cell>
        </row>
        <row r="1822">
          <cell r="D1822" t="str">
            <v>HOUSTON , TX  </v>
          </cell>
        </row>
        <row r="1823">
          <cell r="A1823" t="str">
            <v>5560 </v>
          </cell>
          <cell r="C1823" t="str">
            <v>BP ENERGY INC </v>
          </cell>
          <cell r="D1823" t="str">
            <v>PO BOX 484</v>
          </cell>
          <cell r="E1823" t="str">
            <v>OPERATOR</v>
          </cell>
        </row>
        <row r="1824">
          <cell r="D1824" t="str">
            <v>MORRISON , CO  </v>
          </cell>
          <cell r="E1824" t="str">
            <v>PRODUCER</v>
          </cell>
        </row>
        <row r="1826">
          <cell r="A1826" t="str">
            <v>100352 </v>
          </cell>
          <cell r="C1826" t="str">
            <v>BRACK DRILLING CO INC </v>
          </cell>
          <cell r="D1826" t="str">
            <v>P O BOX 575</v>
          </cell>
        </row>
        <row r="1827">
          <cell r="D1827" t="str">
            <v>FT COLLINS , CO  </v>
          </cell>
        </row>
        <row r="1828">
          <cell r="A1828" t="str">
            <v>9300 </v>
          </cell>
          <cell r="C1828" t="str">
            <v>BRADEN OIL COMPANY </v>
          </cell>
          <cell r="D1828" t="str">
            <v>DENVER , CO  </v>
          </cell>
        </row>
        <row r="1829">
          <cell r="A1829" t="str">
            <v>9500 </v>
          </cell>
          <cell r="C1829" t="str">
            <v>BRADEN* ESTATE OF JOHN W </v>
          </cell>
          <cell r="D1829" t="str">
            <v>P O BOX 266</v>
          </cell>
        </row>
        <row r="1830">
          <cell r="D1830" t="str">
            <v>HUTCHINSON , KS  </v>
          </cell>
        </row>
        <row r="1831">
          <cell r="A1831" t="str">
            <v>9510 </v>
          </cell>
          <cell r="C1831" t="str">
            <v>BRADEN, HOOVER, KEJR </v>
          </cell>
          <cell r="D1831" t="str">
            <v>DENVER , CO  </v>
          </cell>
        </row>
        <row r="1832">
          <cell r="A1832" t="str">
            <v>9520 </v>
          </cell>
          <cell r="C1832" t="str">
            <v>BRADEN-GEAR DRILLING COMPANY </v>
          </cell>
          <cell r="D1832" t="str">
            <v>470 DENVER CLUB BLDG</v>
          </cell>
        </row>
        <row r="1833">
          <cell r="D1833" t="str">
            <v>DENVER , CO  </v>
          </cell>
        </row>
        <row r="1834">
          <cell r="A1834" t="str">
            <v>200140 </v>
          </cell>
          <cell r="C1834" t="str">
            <v>BRADLEY CONSULTING GROUP </v>
          </cell>
          <cell r="D1834" t="str">
            <v>225 UNION BLVD #450</v>
          </cell>
        </row>
        <row r="1835">
          <cell r="D1835" t="str">
            <v>LAKEWOOD , CO  </v>
          </cell>
        </row>
        <row r="1836">
          <cell r="A1836" t="str">
            <v>9550 </v>
          </cell>
          <cell r="C1836" t="str">
            <v>BRADLEY* RALPH R </v>
          </cell>
          <cell r="D1836" t="str">
            <v>DENVER , CO  </v>
          </cell>
        </row>
        <row r="1837">
          <cell r="A1837" t="str">
            <v>9730 </v>
          </cell>
          <cell r="C1837" t="str">
            <v>BRAMMER CO* JIM </v>
          </cell>
          <cell r="D1837" t="str">
            <v>15653 HARRIS</v>
          </cell>
          <cell r="E1837" t="str">
            <v>OPERATOR</v>
          </cell>
        </row>
        <row r="1838">
          <cell r="D1838" t="str">
            <v>STERLING , CO  </v>
          </cell>
          <cell r="E1838" t="str">
            <v>PRODUCER</v>
          </cell>
        </row>
        <row r="1840">
          <cell r="A1840" t="str">
            <v>9735 </v>
          </cell>
          <cell r="C1840" t="str">
            <v>BRAMWELL* RICHARD J &amp; DARLA L </v>
          </cell>
          <cell r="D1840" t="str">
            <v>PO BOX 56</v>
          </cell>
          <cell r="E1840" t="str">
            <v>DOMESTIC WELL OPER</v>
          </cell>
        </row>
        <row r="1841">
          <cell r="D1841" t="str">
            <v>CHROMO , CO  </v>
          </cell>
        </row>
        <row r="1842">
          <cell r="A1842" t="str">
            <v>9740 </v>
          </cell>
          <cell r="C1842" t="str">
            <v>BRAN-DEX WIRELINE SERVICES INC </v>
          </cell>
          <cell r="D1842" t="str">
            <v>P O BOX 1061</v>
          </cell>
          <cell r="E1842" t="str">
            <v>OPERATOR</v>
          </cell>
        </row>
        <row r="1843">
          <cell r="D1843" t="str">
            <v>STERLING , CO  </v>
          </cell>
          <cell r="E1843" t="str">
            <v>PRODUCER</v>
          </cell>
        </row>
        <row r="1845">
          <cell r="A1845" t="str">
            <v>10056 </v>
          </cell>
          <cell r="C1845" t="str">
            <v>BRANCH SYSTEMS INC </v>
          </cell>
          <cell r="D1845" t="str">
            <v>2101 CEDAR SPRINGS RD #1500</v>
          </cell>
          <cell r="E1845" t="str">
            <v>DOWNSTREAM GAS FAC</v>
          </cell>
        </row>
        <row r="1846">
          <cell r="D1846" t="str">
            <v>DALLAS , TX  </v>
          </cell>
          <cell r="E1846" t="str">
            <v>GATHERER</v>
          </cell>
        </row>
        <row r="1848">
          <cell r="A1848" t="str">
            <v>10056 </v>
          </cell>
          <cell r="B1848" t="str">
            <v>A </v>
          </cell>
          <cell r="C1848" t="str">
            <v>BRANCH SYSTEMS INC </v>
          </cell>
          <cell r="D1848" t="str">
            <v>PO BOX 227</v>
          </cell>
        </row>
        <row r="1849">
          <cell r="D1849" t="str">
            <v>YUMA , TX  </v>
          </cell>
        </row>
        <row r="1850">
          <cell r="A1850" t="str">
            <v>9800 </v>
          </cell>
          <cell r="C1850" t="str">
            <v>BRANDLY OILMAN CONSULTANTS INC </v>
          </cell>
          <cell r="D1850" t="str">
            <v>2230 CARRIAGE DRIVE</v>
          </cell>
          <cell r="E1850" t="str">
            <v>INJECTION WELL OPER</v>
          </cell>
        </row>
        <row r="1851">
          <cell r="D1851" t="str">
            <v>ESTES PARK , CO  </v>
          </cell>
          <cell r="E1851" t="str">
            <v>LEVY PAYOR</v>
          </cell>
        </row>
        <row r="1852">
          <cell r="E1852" t="str">
            <v>OPERATOR</v>
          </cell>
        </row>
        <row r="1853">
          <cell r="E1853" t="str">
            <v>PRODUCER</v>
          </cell>
        </row>
        <row r="1855">
          <cell r="A1855" t="str">
            <v>9810 </v>
          </cell>
          <cell r="C1855" t="str">
            <v>BRANDYWINE OIL COMPANY </v>
          </cell>
          <cell r="D1855" t="str">
            <v>DENVER , CO  </v>
          </cell>
        </row>
        <row r="1856">
          <cell r="A1856" t="str">
            <v>9811 </v>
          </cell>
          <cell r="C1856" t="str">
            <v>BRANNAMAN-BOSWORTH </v>
          </cell>
          <cell r="D1856" t="str">
            <v>DENVER , CO  </v>
          </cell>
        </row>
        <row r="1857">
          <cell r="A1857" t="str">
            <v>10256 </v>
          </cell>
          <cell r="C1857" t="str">
            <v>BRAVO PIPELINE COMPANY </v>
          </cell>
          <cell r="D1857" t="str">
            <v>PO BOX 1140</v>
          </cell>
          <cell r="E1857" t="str">
            <v>GATHERER</v>
          </cell>
        </row>
        <row r="1858">
          <cell r="D1858" t="str">
            <v>SUNDOWN , TX  </v>
          </cell>
          <cell r="E1858" t="str">
            <v>TRANSPORTER</v>
          </cell>
        </row>
        <row r="1860">
          <cell r="A1860" t="str">
            <v>10256 </v>
          </cell>
          <cell r="B1860" t="str">
            <v>A </v>
          </cell>
          <cell r="C1860" t="str">
            <v>BRAVO PIPELINE COMPANY </v>
          </cell>
          <cell r="D1860" t="str">
            <v>P O BOX 325</v>
          </cell>
        </row>
        <row r="1861">
          <cell r="D1861" t="str">
            <v>GARDNER , CO  </v>
          </cell>
        </row>
        <row r="1862">
          <cell r="A1862" t="str">
            <v>10277 </v>
          </cell>
          <cell r="C1862" t="str">
            <v>BRAVO PROPERTY MANAGEMENT CO INC </v>
          </cell>
          <cell r="D1862" t="str">
            <v>202 MAIN ST</v>
          </cell>
          <cell r="E1862" t="str">
            <v>OPERATOR</v>
          </cell>
        </row>
        <row r="1863">
          <cell r="D1863" t="str">
            <v>CANON CITY , CO  </v>
          </cell>
          <cell r="E1863" t="str">
            <v>PRODUCER</v>
          </cell>
        </row>
        <row r="1865">
          <cell r="A1865" t="str">
            <v>100440 </v>
          </cell>
          <cell r="C1865" t="str">
            <v>BRAZELL &amp; OTIS A. ROBERTS* CARL L. </v>
          </cell>
          <cell r="D1865" t="str">
            <v>709 COLORADO BLDG</v>
          </cell>
        </row>
        <row r="1866">
          <cell r="D1866" t="str">
            <v>DENVER , CO  </v>
          </cell>
        </row>
        <row r="1867">
          <cell r="A1867" t="str">
            <v>9818 </v>
          </cell>
          <cell r="C1867" t="str">
            <v>BRAZIL* H.M. </v>
          </cell>
          <cell r="D1867" t="str">
            <v>DENVER , CO  </v>
          </cell>
        </row>
        <row r="1868">
          <cell r="A1868" t="str">
            <v>9840 </v>
          </cell>
          <cell r="C1868" t="str">
            <v>BRECK OPERATING </v>
          </cell>
          <cell r="D1868" t="str">
            <v>BRECKINRIDGE , TX  </v>
          </cell>
        </row>
        <row r="1869">
          <cell r="A1869" t="str">
            <v>10419 </v>
          </cell>
          <cell r="C1869" t="str">
            <v>BRECKENRIDGE GEOPHYSICAL LLC </v>
          </cell>
          <cell r="D1869" t="str">
            <v>PO BOX 1032</v>
          </cell>
          <cell r="E1869" t="str">
            <v>SEISMIC OPERATOR</v>
          </cell>
        </row>
        <row r="1870">
          <cell r="D1870" t="str">
            <v>CISCO , TX  </v>
          </cell>
          <cell r="E1870" t="str">
            <v>SEISMIC OPERATOR</v>
          </cell>
        </row>
        <row r="1872">
          <cell r="C1872" t="str">
            <v>BRECKENRIDGE TOWN </v>
          </cell>
          <cell r="D1872" t="str">
            <v>,  </v>
          </cell>
        </row>
        <row r="1873">
          <cell r="A1873" t="str">
            <v>100948 </v>
          </cell>
          <cell r="C1873" t="str">
            <v>BREE SCHOCK </v>
          </cell>
          <cell r="D1873" t="str">
            <v>102 N. COLLEGE AVE SUITE 700</v>
          </cell>
        </row>
        <row r="1874">
          <cell r="D1874" t="str">
            <v>TYLER , TX  </v>
          </cell>
        </row>
        <row r="1875">
          <cell r="A1875" t="str">
            <v>200085 </v>
          </cell>
          <cell r="C1875" t="str">
            <v>BREEZE EXPLORATION INC </v>
          </cell>
          <cell r="D1875" t="str">
            <v>1512 LARIMER ST STE 930</v>
          </cell>
        </row>
        <row r="1876">
          <cell r="D1876" t="str">
            <v>DENVER , CO  </v>
          </cell>
        </row>
        <row r="1877">
          <cell r="A1877" t="str">
            <v>100736 </v>
          </cell>
          <cell r="C1877" t="str">
            <v>BREHM DRILLING &amp; PRODUCING* C E </v>
          </cell>
          <cell r="D1877" t="str">
            <v>203 PETROLEUM BLDG</v>
          </cell>
        </row>
        <row r="1878">
          <cell r="D1878" t="str">
            <v>CASPER , WY  </v>
          </cell>
        </row>
        <row r="1879">
          <cell r="A1879" t="str">
            <v>9900 </v>
          </cell>
          <cell r="C1879" t="str">
            <v>BRENEX OIL CORP </v>
          </cell>
          <cell r="D1879" t="str">
            <v>6700 S GILPIN CIR W</v>
          </cell>
          <cell r="E1879" t="str">
            <v>OPERATOR</v>
          </cell>
        </row>
        <row r="1880">
          <cell r="D1880" t="str">
            <v>LITTLETON , CO  </v>
          </cell>
          <cell r="E1880" t="str">
            <v>PRODUCER</v>
          </cell>
        </row>
        <row r="1882">
          <cell r="A1882" t="str">
            <v>9923 </v>
          </cell>
          <cell r="C1882" t="str">
            <v>BRENT EXPLORATION INC </v>
          </cell>
          <cell r="D1882" t="str">
            <v>110 16TH ST STE 425</v>
          </cell>
        </row>
        <row r="1883">
          <cell r="D1883" t="str">
            <v>DENVER , CO  </v>
          </cell>
        </row>
        <row r="1884">
          <cell r="A1884" t="str">
            <v>100381 </v>
          </cell>
          <cell r="C1884" t="str">
            <v>BREUER-ROBISON OIL CO </v>
          </cell>
          <cell r="D1884" t="str">
            <v>808 BOSTON BLDG</v>
          </cell>
        </row>
        <row r="1885">
          <cell r="D1885" t="str">
            <v>DENVER , CO  </v>
          </cell>
        </row>
        <row r="1886">
          <cell r="A1886" t="str">
            <v>9950 </v>
          </cell>
          <cell r="C1886" t="str">
            <v>BREW* R D </v>
          </cell>
          <cell r="D1886" t="str">
            <v>1600 BROADWAY STE 1430</v>
          </cell>
        </row>
        <row r="1887">
          <cell r="D1887" t="str">
            <v>DENVER , CO  </v>
          </cell>
        </row>
        <row r="1888">
          <cell r="A1888" t="str">
            <v>100693 </v>
          </cell>
          <cell r="C1888" t="str">
            <v>BRIDGER PETROLEUM CORP </v>
          </cell>
          <cell r="D1888" t="str">
            <v>1330 ONE ENERGY SQ</v>
          </cell>
        </row>
        <row r="1889">
          <cell r="D1889" t="str">
            <v>DALLAS , TX  </v>
          </cell>
        </row>
        <row r="1890">
          <cell r="A1890" t="str">
            <v>10441 </v>
          </cell>
          <cell r="C1890" t="str">
            <v>BRIDGER TRANSPORTATION LLC </v>
          </cell>
          <cell r="D1890" t="str">
            <v>2009 CHENAULT DRIVE #100</v>
          </cell>
          <cell r="E1890" t="str">
            <v>TRANSPORTER</v>
          </cell>
        </row>
        <row r="1891">
          <cell r="D1891" t="str">
            <v>CARROLLTON , TX  </v>
          </cell>
        </row>
        <row r="1892">
          <cell r="A1892" t="str">
            <v>9955 </v>
          </cell>
          <cell r="C1892" t="str">
            <v>BRIDWELL OIL CO </v>
          </cell>
          <cell r="D1892" t="str">
            <v>PO BOX 1830</v>
          </cell>
        </row>
        <row r="1893">
          <cell r="D1893" t="str">
            <v>WICHITA FALLS , TX  </v>
          </cell>
        </row>
        <row r="1894">
          <cell r="A1894" t="str">
            <v>10153 </v>
          </cell>
          <cell r="C1894" t="str">
            <v>BRIGGS * NANCY </v>
          </cell>
          <cell r="D1894" t="str">
            <v>29 HENRY STREET</v>
          </cell>
        </row>
        <row r="1895">
          <cell r="D1895" t="str">
            <v>AMHERST , MA  </v>
          </cell>
        </row>
        <row r="1896">
          <cell r="A1896" t="str">
            <v>10155 </v>
          </cell>
          <cell r="C1896" t="str">
            <v>BRIGHT &amp; COMPANY </v>
          </cell>
          <cell r="D1896" t="str">
            <v>2540 KING ARTHUR BLVD #234</v>
          </cell>
          <cell r="E1896" t="str">
            <v>OPERATOR</v>
          </cell>
        </row>
        <row r="1897">
          <cell r="D1897" t="str">
            <v>LEWISVILLE , TX  </v>
          </cell>
          <cell r="E1897" t="str">
            <v>PIT OPERATOR</v>
          </cell>
        </row>
        <row r="1898">
          <cell r="E1898" t="str">
            <v>PRODUCER</v>
          </cell>
        </row>
        <row r="1900">
          <cell r="A1900" t="str">
            <v>10155 </v>
          </cell>
          <cell r="B1900" t="str">
            <v>A </v>
          </cell>
          <cell r="C1900" t="str">
            <v>BRIGHT &amp; COMPANY </v>
          </cell>
          <cell r="D1900" t="str">
            <v>500 W TEXAS AVENUE # 865</v>
          </cell>
        </row>
        <row r="1901">
          <cell r="D1901" t="str">
            <v>MIDLAND , TX  </v>
          </cell>
        </row>
        <row r="1902">
          <cell r="A1902" t="str">
            <v>10158 </v>
          </cell>
          <cell r="C1902" t="str">
            <v>BRIGHT &amp; SCHIFF </v>
          </cell>
          <cell r="D1902" t="str">
            <v>2355 STEMMONS BLDG</v>
          </cell>
          <cell r="E1902" t="str">
            <v>OPERATOR</v>
          </cell>
        </row>
        <row r="1903">
          <cell r="D1903" t="str">
            <v>DALLAS , TX  </v>
          </cell>
        </row>
        <row r="1904">
          <cell r="A1904" t="str">
            <v>10175 </v>
          </cell>
          <cell r="C1904" t="str">
            <v>BRIGHTWELL*THOMAS P </v>
          </cell>
          <cell r="D1904" t="str">
            <v>SUITE 825</v>
          </cell>
        </row>
        <row r="1905">
          <cell r="D1905" t="str">
            <v>DENVER , CO  </v>
          </cell>
        </row>
        <row r="1906">
          <cell r="A1906" t="str">
            <v>10230 </v>
          </cell>
          <cell r="C1906" t="str">
            <v>BRINKER* DEXTER </v>
          </cell>
          <cell r="D1906" t="str">
            <v>P O BOX 3092</v>
          </cell>
        </row>
        <row r="1907">
          <cell r="D1907" t="str">
            <v>DURANGO , CO  </v>
          </cell>
        </row>
        <row r="1908">
          <cell r="A1908" t="str">
            <v>10235 </v>
          </cell>
          <cell r="C1908" t="str">
            <v>BRINKERHOFF DRILLING COMPANY </v>
          </cell>
          <cell r="D1908" t="str">
            <v>DENVER , CO  </v>
          </cell>
          <cell r="E1908" t="str">
            <v>OPERATOR</v>
          </cell>
        </row>
        <row r="1910">
          <cell r="A1910" t="str">
            <v>10251 </v>
          </cell>
          <cell r="C1910" t="str">
            <v>BRISTOL PRODUCTION INC </v>
          </cell>
          <cell r="D1910" t="str">
            <v>P O BOX 272639</v>
          </cell>
        </row>
        <row r="1911">
          <cell r="D1911" t="str">
            <v>FORT COLLINS , CO  </v>
          </cell>
        </row>
        <row r="1912">
          <cell r="A1912" t="str">
            <v>12055 </v>
          </cell>
          <cell r="C1912" t="str">
            <v>BRISTOL RESOURCES CORPORATION </v>
          </cell>
          <cell r="D1912" t="str">
            <v>201 LINDEN</v>
          </cell>
          <cell r="E1912" t="str">
            <v>INJECTION WELL OPER</v>
          </cell>
        </row>
        <row r="1913">
          <cell r="D1913" t="str">
            <v>FORT COLLINS , CO  </v>
          </cell>
          <cell r="E1913" t="str">
            <v>OPERATOR</v>
          </cell>
        </row>
        <row r="1914">
          <cell r="E1914" t="str">
            <v>PRODUCER</v>
          </cell>
        </row>
        <row r="1916">
          <cell r="A1916" t="str">
            <v>10552 </v>
          </cell>
          <cell r="C1916" t="str">
            <v>BRITISH AMERICAN ENGY RES INC </v>
          </cell>
          <cell r="D1916" t="str">
            <v>1029 E 8TH AVE</v>
          </cell>
          <cell r="E1916" t="str">
            <v>OPERATOR</v>
          </cell>
        </row>
        <row r="1917">
          <cell r="D1917" t="str">
            <v>DENVER , CO  </v>
          </cell>
        </row>
        <row r="1918">
          <cell r="A1918" t="str">
            <v>10558 </v>
          </cell>
          <cell r="C1918" t="str">
            <v>BRITISH AMERICAN OIL PROD CO </v>
          </cell>
          <cell r="D1918" t="str">
            <v>6001 BOLLINGER CANYON RD</v>
          </cell>
        </row>
        <row r="1919">
          <cell r="D1919" t="str">
            <v>SAN RAMON , CA  </v>
          </cell>
        </row>
        <row r="1920">
          <cell r="A1920" t="str">
            <v>10176 </v>
          </cell>
          <cell r="C1920" t="str">
            <v>BRITO OIL COMPANY INC </v>
          </cell>
          <cell r="D1920" t="str">
            <v>120 S MARKET</v>
          </cell>
          <cell r="E1920" t="str">
            <v>LEVY PAYOR</v>
          </cell>
        </row>
        <row r="1921">
          <cell r="D1921" t="str">
            <v>WICHITA , KS  </v>
          </cell>
          <cell r="E1921" t="str">
            <v>OPERATOR</v>
          </cell>
        </row>
        <row r="1922">
          <cell r="E1922" t="str">
            <v>PRODUCER</v>
          </cell>
        </row>
        <row r="1924">
          <cell r="A1924" t="str">
            <v>10553 </v>
          </cell>
          <cell r="C1924" t="str">
            <v>BROADHEAD* WALTER D </v>
          </cell>
          <cell r="D1924" t="str">
            <v>DENVER , CO  </v>
          </cell>
        </row>
        <row r="1925">
          <cell r="A1925" t="str">
            <v>10647 </v>
          </cell>
          <cell r="C1925" t="str">
            <v>BROCK EXPLORATION CORPORATION </v>
          </cell>
          <cell r="D1925" t="str">
            <v>150 BARONNE ST</v>
          </cell>
        </row>
        <row r="1926">
          <cell r="D1926" t="str">
            <v>NEW ORLEANS , LA  </v>
          </cell>
        </row>
        <row r="1927">
          <cell r="A1927" t="str">
            <v>10650 </v>
          </cell>
          <cell r="C1927" t="str">
            <v>BROCK* PHILLIP </v>
          </cell>
          <cell r="D1927" t="str">
            <v>DENVER , CO  </v>
          </cell>
          <cell r="E1927" t="str">
            <v>PRODUCER</v>
          </cell>
        </row>
        <row r="1929">
          <cell r="A1929" t="str">
            <v>10557 </v>
          </cell>
          <cell r="C1929" t="str">
            <v>BRODIE EXPLORATION CORP </v>
          </cell>
          <cell r="D1929" t="str">
            <v>1776 LINCOLN ST STE 920</v>
          </cell>
        </row>
        <row r="1930">
          <cell r="D1930" t="str">
            <v>DENVER , CO  </v>
          </cell>
        </row>
        <row r="1931">
          <cell r="A1931" t="str">
            <v>10700 </v>
          </cell>
          <cell r="C1931" t="str">
            <v>BROMAR OIL COMPANY </v>
          </cell>
          <cell r="D1931" t="str">
            <v>P O BOX 6</v>
          </cell>
        </row>
        <row r="1932">
          <cell r="D1932" t="str">
            <v>FAIRVIEW , OK  </v>
          </cell>
        </row>
        <row r="1933">
          <cell r="A1933" t="str">
            <v>10743 </v>
          </cell>
          <cell r="C1933" t="str">
            <v>BRONCO OIL AND GAS COMPANY </v>
          </cell>
          <cell r="D1933" t="str">
            <v>P O BOX 834</v>
          </cell>
        </row>
        <row r="1934">
          <cell r="D1934" t="str">
            <v>CASPER , WY  </v>
          </cell>
        </row>
        <row r="1935">
          <cell r="A1935" t="str">
            <v>10527 </v>
          </cell>
          <cell r="C1935" t="str">
            <v>BRONCO PIPELINE COMPANY </v>
          </cell>
          <cell r="D1935" t="str">
            <v>600 N DAIRY ASHFORD ROAD</v>
          </cell>
          <cell r="E1935" t="str">
            <v>DOWNSTREAM GAS FAC</v>
          </cell>
        </row>
        <row r="1936">
          <cell r="D1936" t="str">
            <v>HOUSTON , TX  </v>
          </cell>
          <cell r="E1936" t="str">
            <v>GATHERER</v>
          </cell>
        </row>
        <row r="1937">
          <cell r="E1937" t="str">
            <v>OPERATOR</v>
          </cell>
        </row>
        <row r="1938">
          <cell r="E1938" t="str">
            <v>PRODUCER</v>
          </cell>
        </row>
        <row r="1940">
          <cell r="A1940" t="str">
            <v>10800 </v>
          </cell>
          <cell r="C1940" t="str">
            <v>BROOKS EXPLORATION INC </v>
          </cell>
          <cell r="D1940" t="str">
            <v>505 COUNTRY CLUB TERRACE</v>
          </cell>
          <cell r="E1940" t="str">
            <v>OPERATOR</v>
          </cell>
        </row>
        <row r="1941">
          <cell r="D1941" t="str">
            <v>LAWRENCE , KS  </v>
          </cell>
          <cell r="E1941" t="str">
            <v>PRODUCER</v>
          </cell>
        </row>
        <row r="1943">
          <cell r="A1943" t="str">
            <v>100186 </v>
          </cell>
          <cell r="C1943" t="str">
            <v>BROWN &amp; BROWN INSURANCE OF COLORADO, INC. </v>
          </cell>
          <cell r="D1943" t="str">
            <v>7110 W JEFFERSON AVE STE 100</v>
          </cell>
          <cell r="E1943" t="str">
            <v>INSURANCE AGENT</v>
          </cell>
        </row>
        <row r="1944">
          <cell r="D1944" t="str">
            <v>DENVER , CO  </v>
          </cell>
        </row>
        <row r="1945">
          <cell r="A1945" t="str">
            <v>11020 </v>
          </cell>
          <cell r="C1945" t="str">
            <v>BROWN CONSULTANTS INC. *ADRIAN </v>
          </cell>
          <cell r="D1945" t="str">
            <v>SUITE 230</v>
          </cell>
        </row>
        <row r="1946">
          <cell r="D1946" t="str">
            <v>DENVER , CO  </v>
          </cell>
        </row>
        <row r="1947">
          <cell r="A1947" t="str">
            <v>100297 </v>
          </cell>
          <cell r="C1947" t="str">
            <v>BROWN DRILLING COMPANY </v>
          </cell>
          <cell r="D1947" t="str">
            <v>1132 JASMINE ST</v>
          </cell>
        </row>
        <row r="1948">
          <cell r="D1948" t="str">
            <v>DENVER , CO  </v>
          </cell>
        </row>
        <row r="1949">
          <cell r="A1949" t="str">
            <v>11025 </v>
          </cell>
          <cell r="C1949" t="str">
            <v>BROWN E&amp;C, INC.* JOHN </v>
          </cell>
          <cell r="D1949" t="str">
            <v>P O BOX 90159</v>
          </cell>
        </row>
        <row r="1950">
          <cell r="D1950" t="str">
            <v>CASPER , WY  </v>
          </cell>
        </row>
        <row r="1951">
          <cell r="A1951" t="str">
            <v>11055 </v>
          </cell>
          <cell r="C1951" t="str">
            <v>BROWN INVESTMENT COMPANY </v>
          </cell>
          <cell r="D1951" t="str">
            <v>P O BOX 441422</v>
          </cell>
          <cell r="E1951" t="str">
            <v>OPERATOR</v>
          </cell>
        </row>
        <row r="1952">
          <cell r="D1952" t="str">
            <v>AURORA , CO  </v>
          </cell>
        </row>
        <row r="1953">
          <cell r="A1953" t="str">
            <v>11061 </v>
          </cell>
          <cell r="C1953" t="str">
            <v>BROWN OIL &amp; GAS </v>
          </cell>
          <cell r="D1953" t="str">
            <v>HOLLY SUGAR BLDG STE 1280</v>
          </cell>
          <cell r="E1953" t="str">
            <v>LEVY PAYOR</v>
          </cell>
        </row>
        <row r="1954">
          <cell r="D1954" t="str">
            <v>COLORADO SPRINGS , CO  </v>
          </cell>
        </row>
        <row r="1955">
          <cell r="A1955" t="str">
            <v>11001 </v>
          </cell>
          <cell r="C1955" t="str">
            <v>BROWN OIL &amp; GAS LLC </v>
          </cell>
          <cell r="D1955" t="str">
            <v>10481 COUNTY ROAD 20.5</v>
          </cell>
          <cell r="E1955" t="str">
            <v>LEVY PAYOR</v>
          </cell>
        </row>
        <row r="1956">
          <cell r="D1956" t="str">
            <v>STERLING , CO  </v>
          </cell>
          <cell r="E1956" t="str">
            <v>OPERATOR</v>
          </cell>
        </row>
        <row r="1957">
          <cell r="E1957" t="str">
            <v>PRODUCER</v>
          </cell>
        </row>
        <row r="1959">
          <cell r="A1959" t="str">
            <v>100526 </v>
          </cell>
          <cell r="C1959" t="str">
            <v>BROWN OIL OPERATOR* A N </v>
          </cell>
          <cell r="D1959" t="str">
            <v>MIDLAND SAVINGS BUILDING</v>
          </cell>
        </row>
        <row r="1960">
          <cell r="D1960" t="str">
            <v>DENVER , CO  </v>
          </cell>
        </row>
        <row r="1961">
          <cell r="A1961" t="str">
            <v>100617 </v>
          </cell>
          <cell r="C1961" t="str">
            <v>BROWN PETROLEUM CORPORATION </v>
          </cell>
          <cell r="D1961" t="str">
            <v>1026 COOKSON AVE</v>
          </cell>
        </row>
        <row r="1962">
          <cell r="D1962" t="str">
            <v>NEW PHILADELPHIA , OH  </v>
          </cell>
        </row>
        <row r="1963">
          <cell r="A1963" t="str">
            <v>10900 </v>
          </cell>
          <cell r="C1963" t="str">
            <v>BROWN* CORTLAND </v>
          </cell>
          <cell r="D1963" t="str">
            <v>P.O. BOX 6708</v>
          </cell>
        </row>
        <row r="1964">
          <cell r="D1964" t="str">
            <v>DENVER , CO  </v>
          </cell>
        </row>
        <row r="1965">
          <cell r="A1965" t="str">
            <v>11000 </v>
          </cell>
          <cell r="C1965" t="str">
            <v>BROWN* MARVIN R </v>
          </cell>
          <cell r="D1965" t="str">
            <v>P O BOX 588</v>
          </cell>
          <cell r="E1965" t="str">
            <v>OPERATOR</v>
          </cell>
        </row>
        <row r="1966">
          <cell r="D1966" t="str">
            <v>STERLING , CO  </v>
          </cell>
          <cell r="E1966" t="str">
            <v>PRODUCER</v>
          </cell>
        </row>
        <row r="1968">
          <cell r="A1968" t="str">
            <v>11008 </v>
          </cell>
          <cell r="C1968" t="str">
            <v>BROWNLIE,WALLACE,ARMST,BANDER </v>
          </cell>
          <cell r="D1968" t="str">
            <v>DENVER , CO  </v>
          </cell>
        </row>
        <row r="1969">
          <cell r="A1969" t="str">
            <v>11066 </v>
          </cell>
          <cell r="C1969" t="str">
            <v>BROYLES* JAKE O </v>
          </cell>
          <cell r="D1969" t="str">
            <v>P O BOX 1548</v>
          </cell>
        </row>
        <row r="1970">
          <cell r="D1970" t="str">
            <v>LAMAR , CO  </v>
          </cell>
        </row>
        <row r="1971">
          <cell r="C1971" t="str">
            <v>BROYLES* JAKE O </v>
          </cell>
          <cell r="D1971" t="str">
            <v>P O BOX 7</v>
          </cell>
        </row>
        <row r="1972">
          <cell r="D1972" t="str">
            <v>LAMAR , CO  </v>
          </cell>
        </row>
        <row r="1973">
          <cell r="A1973" t="str">
            <v>100409 </v>
          </cell>
          <cell r="C1973" t="str">
            <v>BRUCE PETROLEUM COMPANY </v>
          </cell>
          <cell r="D1973" t="str">
            <v>977 HOUSTON CLUB BLDG</v>
          </cell>
        </row>
        <row r="1974">
          <cell r="D1974" t="str">
            <v>HOUSTON , TX  </v>
          </cell>
        </row>
        <row r="1975">
          <cell r="A1975" t="str">
            <v>11065 </v>
          </cell>
          <cell r="C1975" t="str">
            <v>BRUCE* JACKIE </v>
          </cell>
          <cell r="D1975" t="str">
            <v>2010 46TH AVE #20</v>
          </cell>
          <cell r="E1975" t="str">
            <v>DOMESTIC WELL OPER</v>
          </cell>
        </row>
        <row r="1976">
          <cell r="D1976" t="str">
            <v>GREELEY , CO  </v>
          </cell>
        </row>
        <row r="1977">
          <cell r="A1977" t="str">
            <v>11070 </v>
          </cell>
          <cell r="C1977" t="str">
            <v>BRUCHEZ* ARTHUR L </v>
          </cell>
          <cell r="D1977" t="str">
            <v>10901 N FEDERAL BLVD</v>
          </cell>
        </row>
        <row r="1978">
          <cell r="D1978" t="str">
            <v>DENVER , CO  </v>
          </cell>
        </row>
        <row r="1979">
          <cell r="A1979" t="str">
            <v>11090 </v>
          </cell>
          <cell r="C1979" t="str">
            <v>BRUEGGEMAN* GREG </v>
          </cell>
          <cell r="D1979" t="str">
            <v>25445 CO RD FF</v>
          </cell>
          <cell r="E1979" t="str">
            <v>DOMESTIC WELL OPER</v>
          </cell>
        </row>
        <row r="1980">
          <cell r="D1980" t="str">
            <v>WRAY , CO  </v>
          </cell>
        </row>
        <row r="1981">
          <cell r="A1981" t="str">
            <v>11200 </v>
          </cell>
          <cell r="C1981" t="str">
            <v>BRUNEL* JOHN H </v>
          </cell>
          <cell r="D1981" t="str">
            <v>P O BOX 229</v>
          </cell>
        </row>
        <row r="1982">
          <cell r="D1982" t="str">
            <v>GOLDEN , CO  </v>
          </cell>
        </row>
        <row r="1983">
          <cell r="C1983" t="str">
            <v>BRUSH CITY </v>
          </cell>
          <cell r="D1983" t="str">
            <v>,  </v>
          </cell>
        </row>
        <row r="1984">
          <cell r="A1984" t="str">
            <v>100966 </v>
          </cell>
          <cell r="C1984" t="str">
            <v>BRUSH OIL &amp; DEVELOPMENT </v>
          </cell>
          <cell r="D1984" t="str">
            <v>,  </v>
          </cell>
        </row>
        <row r="1985">
          <cell r="A1985" t="str">
            <v>11215 </v>
          </cell>
          <cell r="C1985" t="str">
            <v>BTA OIL PRODUCERS </v>
          </cell>
          <cell r="D1985" t="str">
            <v>104 SOUTH PECOS</v>
          </cell>
          <cell r="E1985" t="str">
            <v>LEVY PAYOR</v>
          </cell>
        </row>
        <row r="1986">
          <cell r="D1986" t="str">
            <v>MIDLAND , TX  </v>
          </cell>
          <cell r="E1986" t="str">
            <v>OPERATOR</v>
          </cell>
        </row>
        <row r="1987">
          <cell r="E1987" t="str">
            <v>PRODUCER</v>
          </cell>
        </row>
        <row r="1989">
          <cell r="A1989" t="str">
            <v>11215 </v>
          </cell>
          <cell r="B1989" t="str">
            <v>A </v>
          </cell>
          <cell r="C1989" t="str">
            <v>BTA OIL PRODUCERS </v>
          </cell>
          <cell r="D1989" t="str">
            <v>600 17TH ST STE 2230 SOUTH</v>
          </cell>
        </row>
        <row r="1990">
          <cell r="D1990" t="str">
            <v>DENVER , CO  </v>
          </cell>
        </row>
        <row r="1991">
          <cell r="A1991" t="str">
            <v>11260 </v>
          </cell>
          <cell r="C1991" t="str">
            <v>BTU ENERGY </v>
          </cell>
          <cell r="D1991" t="str">
            <v>418 SCHOOL ST</v>
          </cell>
          <cell r="E1991" t="str">
            <v>OPERATOR</v>
          </cell>
        </row>
        <row r="1992">
          <cell r="D1992" t="str">
            <v>RANGELY , CO  </v>
          </cell>
          <cell r="E1992" t="str">
            <v>PRODUCER</v>
          </cell>
        </row>
        <row r="1994">
          <cell r="A1994" t="str">
            <v>200327 </v>
          </cell>
          <cell r="C1994" t="str">
            <v>BUBBA CONSULTING LLC </v>
          </cell>
          <cell r="D1994" t="str">
            <v>5068 N RAVENCREST LN</v>
          </cell>
        </row>
        <row r="1995">
          <cell r="D1995" t="str">
            <v>LEHI , UT  </v>
          </cell>
        </row>
        <row r="1996">
          <cell r="A1996" t="str">
            <v>10263 </v>
          </cell>
          <cell r="C1996" t="str">
            <v>BUCCANEER ENERGY (USA) INC </v>
          </cell>
          <cell r="D1996" t="str">
            <v>633 17TH STREET, SUITE 1970</v>
          </cell>
          <cell r="E1996" t="str">
            <v>OPERATOR</v>
          </cell>
        </row>
        <row r="1997">
          <cell r="D1997" t="str">
            <v>DENVER , CO  </v>
          </cell>
          <cell r="E1997" t="str">
            <v>PRODUCER</v>
          </cell>
        </row>
        <row r="1999">
          <cell r="A1999" t="str">
            <v>10263 </v>
          </cell>
          <cell r="B1999" t="str">
            <v>A </v>
          </cell>
          <cell r="C1999" t="str">
            <v>BUCCANEER ENERGY (USA) INC </v>
          </cell>
          <cell r="D1999" t="str">
            <v>1900 WEST LOOP SOUTH STE 870</v>
          </cell>
        </row>
        <row r="2000">
          <cell r="D2000" t="str">
            <v>HOUSTON , TX  </v>
          </cell>
        </row>
        <row r="2001">
          <cell r="A2001" t="str">
            <v>11255 </v>
          </cell>
          <cell r="C2001" t="str">
            <v>BUCHANAN* A A </v>
          </cell>
          <cell r="D2001" t="str">
            <v>2112 ALAMO NATIONAL BLDG</v>
          </cell>
        </row>
        <row r="2002">
          <cell r="D2002" t="str">
            <v>, CO  </v>
          </cell>
        </row>
        <row r="2003">
          <cell r="A2003" t="str">
            <v>11250 </v>
          </cell>
          <cell r="C2003" t="str">
            <v>BUCHANAN* TIM </v>
          </cell>
          <cell r="D2003" t="str">
            <v>3100 ARAPAHOE</v>
          </cell>
        </row>
        <row r="2004">
          <cell r="D2004" t="str">
            <v>BOULDER , CO  </v>
          </cell>
        </row>
        <row r="2005">
          <cell r="A2005" t="str">
            <v>11268 </v>
          </cell>
          <cell r="C2005" t="str">
            <v>BUCK PEAK GAS PLANT </v>
          </cell>
          <cell r="D2005" t="str">
            <v>9200 COUNTY ROAD 33</v>
          </cell>
        </row>
        <row r="2006">
          <cell r="D2006" t="str">
            <v>CRAIG , CO  </v>
          </cell>
        </row>
        <row r="2007">
          <cell r="A2007" t="str">
            <v>10494 </v>
          </cell>
          <cell r="C2007" t="str">
            <v>BUCK PEAK LLC </v>
          </cell>
          <cell r="D2007" t="str">
            <v>621 17TH STREET STE 1630</v>
          </cell>
          <cell r="E2007" t="str">
            <v>GATHERER</v>
          </cell>
        </row>
        <row r="2008">
          <cell r="D2008" t="str">
            <v>DENVER , CO  </v>
          </cell>
          <cell r="E2008" t="str">
            <v>OPERATOR</v>
          </cell>
        </row>
        <row r="2009">
          <cell r="E2009" t="str">
            <v>PRODUCER</v>
          </cell>
        </row>
        <row r="2011">
          <cell r="A2011" t="str">
            <v>100229 </v>
          </cell>
          <cell r="C2011" t="str">
            <v>BUCKEYE NATURAL GAS CO </v>
          </cell>
          <cell r="D2011" t="str">
            <v>1 LIBERTY PLAZA</v>
          </cell>
        </row>
        <row r="2012">
          <cell r="D2012" t="str">
            <v>LIBERTY , MO  </v>
          </cell>
        </row>
        <row r="2013">
          <cell r="A2013" t="str">
            <v>100995 </v>
          </cell>
          <cell r="C2013" t="str">
            <v>BUCKHORN PETROLEUM </v>
          </cell>
          <cell r="D2013" t="str">
            <v>PO BOX 5928</v>
          </cell>
        </row>
        <row r="2014">
          <cell r="D2014" t="str">
            <v>DENVER , CO  </v>
          </cell>
        </row>
        <row r="2015">
          <cell r="A2015" t="str">
            <v>11310 </v>
          </cell>
          <cell r="C2015" t="str">
            <v>BUCY PROPERTIES LLC </v>
          </cell>
          <cell r="D2015" t="str">
            <v>1775 SHERMAN STREET - #2870</v>
          </cell>
          <cell r="E2015" t="str">
            <v>LEVY PAYOR</v>
          </cell>
        </row>
        <row r="2016">
          <cell r="D2016" t="str">
            <v>DENVER , CO  </v>
          </cell>
          <cell r="E2016" t="str">
            <v>OPERATOR</v>
          </cell>
        </row>
        <row r="2017">
          <cell r="E2017" t="str">
            <v>PRODUCER</v>
          </cell>
        </row>
        <row r="2019">
          <cell r="A2019" t="str">
            <v>11345 </v>
          </cell>
          <cell r="C2019" t="str">
            <v>BUEHLER* HOWARD D &amp; VIRGINIA A </v>
          </cell>
          <cell r="D2019" t="str">
            <v>10001 W COUNTY 2E</v>
          </cell>
          <cell r="E2019" t="str">
            <v>OPERATOR</v>
          </cell>
        </row>
        <row r="2020">
          <cell r="D2020" t="str">
            <v>BERTHOUD , CO  </v>
          </cell>
          <cell r="E2020" t="str">
            <v>PRODUCER</v>
          </cell>
        </row>
        <row r="2022">
          <cell r="A2022" t="str">
            <v>10007 </v>
          </cell>
          <cell r="C2022" t="str">
            <v>BUENA VISTA TOWN </v>
          </cell>
          <cell r="D2022" t="str">
            <v>,  </v>
          </cell>
        </row>
        <row r="2023">
          <cell r="A2023" t="str">
            <v>11360 </v>
          </cell>
          <cell r="C2023" t="str">
            <v>BUFFALO GRASS GATHERING SYSTEM </v>
          </cell>
          <cell r="D2023" t="str">
            <v>5460 S QUEBEC ST</v>
          </cell>
          <cell r="E2023" t="str">
            <v>GATHERER</v>
          </cell>
        </row>
        <row r="2024">
          <cell r="D2024" t="str">
            <v>GREENWOOD VLG , CO  </v>
          </cell>
        </row>
        <row r="2025">
          <cell r="A2025" t="str">
            <v>28686 </v>
          </cell>
          <cell r="C2025" t="str">
            <v>BUFFALO OIL COMPANU </v>
          </cell>
          <cell r="D2025" t="str">
            <v>XYZ COLFAX</v>
          </cell>
          <cell r="E2025" t="str">
            <v>OPERATOR</v>
          </cell>
        </row>
        <row r="2026">
          <cell r="D2026" t="str">
            <v>DENVER , CO  </v>
          </cell>
        </row>
        <row r="2027">
          <cell r="C2027" t="str">
            <v>Buffalo Park ASSOCIATION </v>
          </cell>
          <cell r="D2027" t="str">
            <v>BUFFALO CREEK , CO  </v>
          </cell>
        </row>
        <row r="2028">
          <cell r="A2028" t="str">
            <v>200417 </v>
          </cell>
          <cell r="C2028" t="str">
            <v>BULLDAWG CONSULTING LLC </v>
          </cell>
          <cell r="D2028" t="str">
            <v>502 EAGLES NEST DR</v>
          </cell>
        </row>
        <row r="2029">
          <cell r="D2029" t="str">
            <v>SILT , CO  </v>
          </cell>
        </row>
        <row r="2030">
          <cell r="A2030" t="str">
            <v>11403 </v>
          </cell>
          <cell r="C2030" t="str">
            <v>BULLOCK &amp; COMPANY </v>
          </cell>
          <cell r="D2030" t="str">
            <v>1755 GLENARM TOWER ONE</v>
          </cell>
        </row>
        <row r="2031">
          <cell r="D2031" t="str">
            <v>DENVER , CO  </v>
          </cell>
        </row>
        <row r="2032">
          <cell r="A2032" t="str">
            <v>11410 </v>
          </cell>
          <cell r="C2032" t="str">
            <v>BULLOCK OIL PROPERTIES </v>
          </cell>
          <cell r="D2032" t="str">
            <v>P O BOX 484</v>
          </cell>
          <cell r="E2032" t="str">
            <v>OPERATOR</v>
          </cell>
        </row>
        <row r="2033">
          <cell r="D2033" t="str">
            <v>MORRISON , CO  </v>
          </cell>
        </row>
        <row r="2034">
          <cell r="A2034" t="str">
            <v>11525 </v>
          </cell>
          <cell r="C2034" t="str">
            <v>BURANEK* ALFRED M </v>
          </cell>
          <cell r="D2034" t="str">
            <v>DENVER , CO  </v>
          </cell>
        </row>
        <row r="2035">
          <cell r="A2035" t="str">
            <v>11555 </v>
          </cell>
          <cell r="C2035" t="str">
            <v>BURCH JR* C E </v>
          </cell>
          <cell r="D2035" t="str">
            <v>BOX 1472</v>
          </cell>
        </row>
        <row r="2036">
          <cell r="D2036" t="str">
            <v>GREELEY , CO  </v>
          </cell>
        </row>
        <row r="2037">
          <cell r="A2037" t="str">
            <v>11550 </v>
          </cell>
          <cell r="C2037" t="str">
            <v>BURCH* BOB </v>
          </cell>
          <cell r="D2037" t="str">
            <v>P O BOX 6066</v>
          </cell>
          <cell r="E2037" t="str">
            <v>OPERATOR</v>
          </cell>
        </row>
        <row r="2038">
          <cell r="D2038" t="str">
            <v>DENVER , CO  </v>
          </cell>
          <cell r="E2038" t="str">
            <v>PRODUCER</v>
          </cell>
        </row>
        <row r="2040">
          <cell r="A2040" t="str">
            <v>11574 </v>
          </cell>
          <cell r="C2040" t="str">
            <v>BUREAU OF INDIAN AFFAIRS </v>
          </cell>
          <cell r="D2040" t="str">
            <v>P O BOX 315</v>
          </cell>
        </row>
        <row r="2041">
          <cell r="D2041" t="str">
            <v>IGNACIO , CO  </v>
          </cell>
        </row>
        <row r="2042">
          <cell r="A2042" t="str">
            <v>100478 </v>
          </cell>
          <cell r="C2042" t="str">
            <v>BUREAU OF LAND MANAGEMENT </v>
          </cell>
          <cell r="D2042" t="str">
            <v>764 HORIZON DR</v>
          </cell>
        </row>
        <row r="2043">
          <cell r="D2043" t="str">
            <v>GRAND JUNCTION , CO  </v>
          </cell>
        </row>
        <row r="2044">
          <cell r="A2044" t="str">
            <v>100479 </v>
          </cell>
          <cell r="C2044" t="str">
            <v>BUREAU OF LAND MANAGEMENT </v>
          </cell>
          <cell r="D2044" t="str">
            <v>2850 YOUNGFIELD ST</v>
          </cell>
        </row>
        <row r="2045">
          <cell r="D2045" t="str">
            <v>LAKEWOOD , CO  </v>
          </cell>
        </row>
        <row r="2046">
          <cell r="A2046" t="str">
            <v>11588 </v>
          </cell>
          <cell r="C2046" t="str">
            <v>BURGETT &amp; WOOSLEY </v>
          </cell>
          <cell r="D2046" t="str">
            <v>DENVER , CO  </v>
          </cell>
        </row>
        <row r="2047">
          <cell r="A2047" t="str">
            <v>11628 </v>
          </cell>
          <cell r="C2047" t="str">
            <v>BURKE &amp; ASSOCIATES </v>
          </cell>
          <cell r="D2047" t="str">
            <v>P O BOX 1162</v>
          </cell>
          <cell r="E2047" t="str">
            <v>OPERATOR</v>
          </cell>
        </row>
        <row r="2048">
          <cell r="D2048" t="str">
            <v>LIBERAL , KS  </v>
          </cell>
        </row>
        <row r="2049">
          <cell r="A2049" t="str">
            <v>11625 </v>
          </cell>
          <cell r="C2049" t="str">
            <v>BURKE* MURIEL E </v>
          </cell>
          <cell r="D2049" t="str">
            <v>DENVER , CO  </v>
          </cell>
        </row>
        <row r="2050">
          <cell r="A2050" t="str">
            <v>11650 </v>
          </cell>
          <cell r="C2050" t="str">
            <v>BURKHALTER ENGINEERING INC </v>
          </cell>
          <cell r="D2050" t="str">
            <v>751 HORIZON CT., #245</v>
          </cell>
        </row>
        <row r="2051">
          <cell r="D2051" t="str">
            <v>GRAND JUNCTION , CO  </v>
          </cell>
        </row>
        <row r="2052">
          <cell r="A2052" t="str">
            <v>200368 </v>
          </cell>
          <cell r="C2052" t="str">
            <v>BURLESON LLP </v>
          </cell>
          <cell r="D2052" t="str">
            <v>1700 LINCOLN ST STE 1300</v>
          </cell>
        </row>
        <row r="2053">
          <cell r="D2053" t="str">
            <v>DENVER , CO  </v>
          </cell>
        </row>
        <row r="2054">
          <cell r="A2054" t="str">
            <v>10008 </v>
          </cell>
          <cell r="C2054" t="str">
            <v>BURLINGTON CITY </v>
          </cell>
          <cell r="D2054" t="str">
            <v>,  </v>
          </cell>
        </row>
        <row r="2055">
          <cell r="A2055" t="str">
            <v>11750 </v>
          </cell>
          <cell r="C2055" t="str">
            <v>BURLINGTON NORTHERN INC </v>
          </cell>
          <cell r="D2055" t="str">
            <v>P O BOX 1855</v>
          </cell>
          <cell r="E2055" t="str">
            <v>OPERATOR</v>
          </cell>
        </row>
        <row r="2056">
          <cell r="D2056" t="str">
            <v>BILLINGS , MT  </v>
          </cell>
        </row>
        <row r="2057">
          <cell r="A2057" t="str">
            <v>26580 </v>
          </cell>
          <cell r="C2057" t="str">
            <v>BURLINGTON RESOURCES OIL &amp; GAS LP </v>
          </cell>
          <cell r="D2057" t="str">
            <v>925 N ELDRIDGE PARKWAY</v>
          </cell>
          <cell r="E2057" t="str">
            <v>GATHERER</v>
          </cell>
        </row>
        <row r="2058">
          <cell r="D2058" t="str">
            <v>HOUSTON , TX  </v>
          </cell>
          <cell r="E2058" t="str">
            <v>INJECTION WELL OPER</v>
          </cell>
        </row>
        <row r="2059">
          <cell r="E2059" t="str">
            <v>LEVY PAYOR</v>
          </cell>
        </row>
        <row r="2060">
          <cell r="E2060" t="str">
            <v>OPERATOR</v>
          </cell>
        </row>
        <row r="2061">
          <cell r="E2061" t="str">
            <v>PIT OPERATOR</v>
          </cell>
        </row>
        <row r="2062">
          <cell r="E2062" t="str">
            <v>PRODUCER</v>
          </cell>
        </row>
        <row r="2063">
          <cell r="E2063" t="str">
            <v>TRANSPORTER</v>
          </cell>
        </row>
        <row r="2065">
          <cell r="A2065" t="str">
            <v>11915 </v>
          </cell>
          <cell r="C2065" t="str">
            <v>BURNETT OIL CO INC </v>
          </cell>
          <cell r="D2065" t="str">
            <v>801 CHERRY ST</v>
          </cell>
          <cell r="E2065" t="str">
            <v>OPERATOR</v>
          </cell>
        </row>
        <row r="2066">
          <cell r="D2066" t="str">
            <v>FORT WORTH , TX  </v>
          </cell>
        </row>
        <row r="2067">
          <cell r="A2067" t="str">
            <v>11800 </v>
          </cell>
          <cell r="C2067" t="str">
            <v>BURNETT PETR INC </v>
          </cell>
          <cell r="D2067" t="str">
            <v>DENVER , CO  </v>
          </cell>
        </row>
        <row r="2068">
          <cell r="A2068" t="str">
            <v>11930 </v>
          </cell>
          <cell r="C2068" t="str">
            <v>BURNS* BOBBY M </v>
          </cell>
          <cell r="D2068" t="str">
            <v>DENVER , CO  </v>
          </cell>
        </row>
        <row r="2069">
          <cell r="A2069" t="str">
            <v>11940 </v>
          </cell>
          <cell r="C2069" t="str">
            <v>BURNS* DORIS </v>
          </cell>
          <cell r="D2069" t="str">
            <v>DENVER , CO  </v>
          </cell>
        </row>
        <row r="2070">
          <cell r="A2070" t="str">
            <v>11950 </v>
          </cell>
          <cell r="C2070" t="str">
            <v>BURNS* THOMAS B </v>
          </cell>
          <cell r="D2070" t="str">
            <v>3230 PECAN POINT DR</v>
          </cell>
          <cell r="E2070" t="str">
            <v>OPERATOR</v>
          </cell>
        </row>
        <row r="2071">
          <cell r="D2071" t="str">
            <v>SUGAR LAND , TX  </v>
          </cell>
          <cell r="E2071" t="str">
            <v>PRODUCER</v>
          </cell>
        </row>
        <row r="2073">
          <cell r="A2073" t="str">
            <v>11960 </v>
          </cell>
          <cell r="C2073" t="str">
            <v>BURNS-WALL-SMITH-MUELLER </v>
          </cell>
          <cell r="D2073" t="str">
            <v>SUITE 800</v>
          </cell>
        </row>
        <row r="2074">
          <cell r="D2074" t="str">
            <v>DENVER , CO  </v>
          </cell>
        </row>
        <row r="2075">
          <cell r="A2075" t="str">
            <v>11975 </v>
          </cell>
          <cell r="C2075" t="str">
            <v>BURR OIL AND GAS, INC </v>
          </cell>
          <cell r="D2075" t="str">
            <v>P O BOX 50</v>
          </cell>
          <cell r="E2075" t="str">
            <v>INJECTION WELL OPER</v>
          </cell>
        </row>
        <row r="2076">
          <cell r="D2076" t="str">
            <v>FARMINGTON , NM  </v>
          </cell>
          <cell r="E2076" t="str">
            <v>LEVY PAYOR</v>
          </cell>
        </row>
        <row r="2077">
          <cell r="E2077" t="str">
            <v>OPERATOR</v>
          </cell>
        </row>
        <row r="2078">
          <cell r="E2078" t="str">
            <v>PRODUCER</v>
          </cell>
        </row>
        <row r="2080">
          <cell r="A2080" t="str">
            <v>11980 </v>
          </cell>
          <cell r="C2080" t="str">
            <v>BURRIS DRILLING CO </v>
          </cell>
          <cell r="D2080" t="str">
            <v>600 17TH ST</v>
          </cell>
          <cell r="E2080" t="str">
            <v>DRILLER</v>
          </cell>
        </row>
        <row r="2081">
          <cell r="D2081" t="str">
            <v>DENVER , CO  </v>
          </cell>
        </row>
        <row r="2082">
          <cell r="A2082" t="str">
            <v>12000 </v>
          </cell>
          <cell r="C2082" t="str">
            <v>BURT OIL COMPANY </v>
          </cell>
          <cell r="D2082" t="str">
            <v>1801 BROADWAY</v>
          </cell>
          <cell r="E2082" t="str">
            <v>OPERATOR</v>
          </cell>
        </row>
        <row r="2083">
          <cell r="D2083" t="str">
            <v>DENVER , CO  </v>
          </cell>
          <cell r="E2083" t="str">
            <v>PRODUCER</v>
          </cell>
        </row>
        <row r="2085">
          <cell r="A2085" t="str">
            <v>11988 </v>
          </cell>
          <cell r="C2085" t="str">
            <v>BURTON/HAWKS </v>
          </cell>
          <cell r="D2085" t="str">
            <v>DENVER , CO  </v>
          </cell>
        </row>
        <row r="2086">
          <cell r="A2086" t="str">
            <v>12200 </v>
          </cell>
          <cell r="C2086" t="str">
            <v>BUSH DRLG CO </v>
          </cell>
          <cell r="D2086" t="str">
            <v>DENVER , CO  </v>
          </cell>
        </row>
        <row r="2087">
          <cell r="A2087" t="str">
            <v>63650 </v>
          </cell>
          <cell r="C2087" t="str">
            <v>BUSH OIL COMPANY </v>
          </cell>
          <cell r="D2087" t="str">
            <v>P O BIN X</v>
          </cell>
          <cell r="E2087" t="str">
            <v>LEVY PAYOR</v>
          </cell>
        </row>
        <row r="2088">
          <cell r="D2088" t="str">
            <v>TAFT , CA  </v>
          </cell>
        </row>
        <row r="2089">
          <cell r="A2089" t="str">
            <v>12248 </v>
          </cell>
          <cell r="C2089" t="str">
            <v>BUSH* WILLIAM G. </v>
          </cell>
          <cell r="D2089" t="str">
            <v>DENVER , CO  </v>
          </cell>
        </row>
        <row r="2090">
          <cell r="A2090" t="str">
            <v>12255 </v>
          </cell>
          <cell r="C2090" t="str">
            <v>BUTLER PETROLEUM </v>
          </cell>
          <cell r="D2090" t="str">
            <v>680 ATLANTA COUNTRY CLUB DR SE</v>
          </cell>
          <cell r="E2090" t="str">
            <v>LEVY PAYOR</v>
          </cell>
        </row>
        <row r="2091">
          <cell r="D2091" t="str">
            <v>MARIETTA , GA  </v>
          </cell>
          <cell r="E2091" t="str">
            <v>OPERATOR</v>
          </cell>
        </row>
        <row r="2093">
          <cell r="A2093" t="str">
            <v>12250 </v>
          </cell>
          <cell r="C2093" t="str">
            <v>BUTLER*JR </v>
          </cell>
          <cell r="D2093" t="str">
            <v>DENVER , CO  </v>
          </cell>
        </row>
        <row r="2094">
          <cell r="A2094" t="str">
            <v>12260 </v>
          </cell>
          <cell r="C2094" t="str">
            <v>BUTTERFIELD ENERGY INC </v>
          </cell>
          <cell r="D2094" t="str">
            <v>3005 EAST LONG CIRCLE SOUTH</v>
          </cell>
          <cell r="E2094" t="str">
            <v>OPERATOR</v>
          </cell>
        </row>
        <row r="2095">
          <cell r="D2095" t="str">
            <v>LITTLETON , CO  </v>
          </cell>
        </row>
        <row r="2096">
          <cell r="A2096" t="str">
            <v>12266 </v>
          </cell>
          <cell r="C2096" t="str">
            <v>BUTTES GAS &amp; OIL CO. </v>
          </cell>
          <cell r="D2096" t="str">
            <v>SEE BUTES RESOURCES OP #12310</v>
          </cell>
          <cell r="E2096" t="str">
            <v>OPERATOR</v>
          </cell>
        </row>
        <row r="2097">
          <cell r="D2097" t="str">
            <v>DENVER , CO  </v>
          </cell>
        </row>
        <row r="2098">
          <cell r="A2098" t="str">
            <v>12310 </v>
          </cell>
          <cell r="C2098" t="str">
            <v>BUTTES RESOURCES CO </v>
          </cell>
          <cell r="D2098" t="str">
            <v>2801 POST OAK DRIVE</v>
          </cell>
          <cell r="E2098" t="str">
            <v>LEVY PAYOR</v>
          </cell>
        </row>
        <row r="2099">
          <cell r="D2099" t="str">
            <v>HOUSTON , TX  </v>
          </cell>
          <cell r="E2099" t="str">
            <v>OPERATOR</v>
          </cell>
        </row>
        <row r="2100">
          <cell r="E2100" t="str">
            <v>PRODUCER</v>
          </cell>
        </row>
        <row r="2102">
          <cell r="A2102" t="str">
            <v>100846 </v>
          </cell>
          <cell r="C2102" t="str">
            <v>BUYS AND ASSOCIATES INC </v>
          </cell>
          <cell r="D2102" t="str">
            <v>300 E MINERAL AVE STE 10</v>
          </cell>
        </row>
        <row r="2103">
          <cell r="D2103" t="str">
            <v>LITTLETON , CO  </v>
          </cell>
        </row>
        <row r="2104">
          <cell r="C2104" t="str">
            <v>BWAB INC </v>
          </cell>
          <cell r="D2104" t="str">
            <v>SUITE 1600 475 17TH ST</v>
          </cell>
        </row>
        <row r="2105">
          <cell r="D2105" t="str">
            <v>DENVER , CO  </v>
          </cell>
        </row>
        <row r="2106">
          <cell r="A2106" t="str">
            <v>5783 </v>
          </cell>
          <cell r="C2106" t="str">
            <v>BWAB INC </v>
          </cell>
          <cell r="D2106" t="str">
            <v>475 17TH ST</v>
          </cell>
          <cell r="E2106" t="str">
            <v>INJECTION WELL OPER</v>
          </cell>
        </row>
        <row r="2107">
          <cell r="D2107" t="str">
            <v>DENVER , CO  </v>
          </cell>
          <cell r="E2107" t="str">
            <v>LEVY PAYOR</v>
          </cell>
        </row>
        <row r="2108">
          <cell r="E2108" t="str">
            <v>OPERATOR</v>
          </cell>
        </row>
        <row r="2109">
          <cell r="E2109" t="str">
            <v>PRODUCER</v>
          </cell>
        </row>
        <row r="2111">
          <cell r="A2111" t="str">
            <v>5784 </v>
          </cell>
          <cell r="C2111" t="str">
            <v>BWAB INC </v>
          </cell>
          <cell r="D2111" t="str">
            <v>475 17TH ST STE 1600</v>
          </cell>
        </row>
        <row r="2112">
          <cell r="D2112" t="str">
            <v>, CO  </v>
          </cell>
        </row>
        <row r="2113">
          <cell r="A2113" t="str">
            <v>5785 </v>
          </cell>
          <cell r="C2113" t="str">
            <v>BWB RESOURCES, INC </v>
          </cell>
          <cell r="D2113" t="str">
            <v>747 CAPISTRANO AVENUE</v>
          </cell>
          <cell r="E2113" t="str">
            <v>OPERATOR</v>
          </cell>
        </row>
        <row r="2114">
          <cell r="D2114" t="str">
            <v>PUEBLO WEST , CO  </v>
          </cell>
          <cell r="E2114" t="str">
            <v>PRODUCER</v>
          </cell>
        </row>
        <row r="2116">
          <cell r="A2116" t="str">
            <v>7592 </v>
          </cell>
          <cell r="C2116" t="str">
            <v>BYARD BENNETT </v>
          </cell>
          <cell r="D2116" t="str">
            <v>BOX 405</v>
          </cell>
        </row>
        <row r="2117">
          <cell r="D2117" t="str">
            <v>CASPER , WY  </v>
          </cell>
        </row>
        <row r="2118">
          <cell r="A2118" t="str">
            <v>13300 </v>
          </cell>
          <cell r="C2118" t="str">
            <v>BYERS* DON/BARBARA </v>
          </cell>
          <cell r="D2118" t="str">
            <v>443 COUNTY ROAD</v>
          </cell>
        </row>
        <row r="2119">
          <cell r="D2119" t="str">
            <v>IGNACIO , CO  </v>
          </cell>
        </row>
        <row r="2120">
          <cell r="A2120" t="str">
            <v>12300 </v>
          </cell>
          <cell r="C2120" t="str">
            <v>BYRAM &amp; CO* R W </v>
          </cell>
          <cell r="D2120" t="str">
            <v>P O DRAWER 1867</v>
          </cell>
        </row>
        <row r="2121">
          <cell r="D2121" t="str">
            <v>AUSTIN , TX  </v>
          </cell>
        </row>
        <row r="2122">
          <cell r="A2122" t="str">
            <v>12398 </v>
          </cell>
          <cell r="C2122" t="str">
            <v>BYRD OIL CORPORATION </v>
          </cell>
          <cell r="D2122" t="str">
            <v>1110 TOWER PETROLEUM BLDG</v>
          </cell>
        </row>
        <row r="2123">
          <cell r="D2123" t="str">
            <v>DALLAS , TX  </v>
          </cell>
        </row>
        <row r="2124">
          <cell r="A2124" t="str">
            <v>75000 </v>
          </cell>
          <cell r="C2124" t="str">
            <v>BYRD* CAROL W TRUSTEE OF CAROL W BYRD TRUST </v>
          </cell>
          <cell r="D2124" t="str">
            <v>8163 E 131 RD</v>
          </cell>
          <cell r="E2124" t="str">
            <v>OPERATOR</v>
          </cell>
        </row>
        <row r="2125">
          <cell r="D2125" t="str">
            <v>WETUMKA , OK  </v>
          </cell>
          <cell r="E2125" t="str">
            <v>PRODUCER</v>
          </cell>
        </row>
        <row r="2127">
          <cell r="A2127" t="str">
            <v>12388 </v>
          </cell>
          <cell r="C2127" t="str">
            <v>BYRD-FROST,INC. </v>
          </cell>
          <cell r="D2127" t="str">
            <v>DENVER , CO  </v>
          </cell>
          <cell r="E2127" t="str">
            <v>OPERATOR</v>
          </cell>
        </row>
        <row r="2129">
          <cell r="A2129" t="str">
            <v>12400 </v>
          </cell>
          <cell r="C2129" t="str">
            <v>BYRON OIL INDUSTRIES INC </v>
          </cell>
          <cell r="D2129" t="str">
            <v>154 CLARKSON EXECUTIVE PARK</v>
          </cell>
          <cell r="E2129" t="str">
            <v>LEVY PAYOR</v>
          </cell>
        </row>
        <row r="2130">
          <cell r="D2130" t="str">
            <v>BALLWIN , MO  </v>
          </cell>
          <cell r="E2130" t="str">
            <v>OPERATOR</v>
          </cell>
        </row>
        <row r="2131">
          <cell r="E2131" t="str">
            <v>PRODUCER</v>
          </cell>
        </row>
        <row r="2133">
          <cell r="A2133" t="str">
            <v>10027 </v>
          </cell>
          <cell r="C2133" t="str">
            <v>C &amp; J FIELD SERVICES </v>
          </cell>
          <cell r="D2133" t="str">
            <v>3650 COUNTY RD #2</v>
          </cell>
          <cell r="E2133" t="str">
            <v>LEVY PAYOR</v>
          </cell>
        </row>
        <row r="2134">
          <cell r="D2134" t="str">
            <v>RANGELY , CO  </v>
          </cell>
          <cell r="E2134" t="str">
            <v>OPERATOR</v>
          </cell>
        </row>
        <row r="2135">
          <cell r="E2135" t="str">
            <v>PRODUCER</v>
          </cell>
        </row>
        <row r="2137">
          <cell r="A2137" t="str">
            <v>12490 </v>
          </cell>
          <cell r="C2137" t="str">
            <v>C &amp; K PETROLEUM INC </v>
          </cell>
          <cell r="D2137" t="str">
            <v>14001 E ILIFF AVE</v>
          </cell>
          <cell r="E2137" t="str">
            <v>OPERATOR</v>
          </cell>
        </row>
        <row r="2138">
          <cell r="D2138" t="str">
            <v>AURORA , CO  </v>
          </cell>
        </row>
        <row r="2139">
          <cell r="A2139" t="str">
            <v>12493 </v>
          </cell>
          <cell r="C2139" t="str">
            <v>C &amp; L OIL COMPANY </v>
          </cell>
          <cell r="D2139" t="str">
            <v>P O BOX 642</v>
          </cell>
        </row>
        <row r="2140">
          <cell r="D2140" t="str">
            <v>KIMBALL , NE  </v>
          </cell>
        </row>
        <row r="2141">
          <cell r="A2141" t="str">
            <v>12495 </v>
          </cell>
          <cell r="C2141" t="str">
            <v>C &amp; R RESOURCES INC </v>
          </cell>
          <cell r="D2141" t="str">
            <v>165 S UNION BLVD</v>
          </cell>
        </row>
        <row r="2142">
          <cell r="D2142" t="str">
            <v>LAKEWOOD , CO  </v>
          </cell>
        </row>
        <row r="2143">
          <cell r="A2143" t="str">
            <v>12420 </v>
          </cell>
          <cell r="C2143" t="str">
            <v>C A S EXPLORATION </v>
          </cell>
          <cell r="D2143" t="str">
            <v>3175 SO REED CT</v>
          </cell>
        </row>
        <row r="2144">
          <cell r="D2144" t="str">
            <v>LAKEWOOD , CO  </v>
          </cell>
        </row>
        <row r="2145">
          <cell r="A2145" t="str">
            <v>12465 </v>
          </cell>
          <cell r="C2145" t="str">
            <v>C F &amp; C ENERGY RESOURCES </v>
          </cell>
          <cell r="D2145" t="str">
            <v>8331 OURAY</v>
          </cell>
          <cell r="E2145" t="str">
            <v>OPERATOR</v>
          </cell>
        </row>
        <row r="2146">
          <cell r="D2146" t="str">
            <v>LONGMONT , CO  </v>
          </cell>
        </row>
        <row r="2147">
          <cell r="A2147" t="str">
            <v>12473 </v>
          </cell>
          <cell r="C2147" t="str">
            <v>C F BRAUN &amp; COMPANY </v>
          </cell>
          <cell r="D2147" t="str">
            <v>C/O SANTA FE MINERALS INC</v>
          </cell>
        </row>
        <row r="2148">
          <cell r="D2148" t="str">
            <v>DALLAS , TX  </v>
          </cell>
        </row>
        <row r="2149">
          <cell r="A2149" t="str">
            <v>200086 </v>
          </cell>
          <cell r="C2149" t="str">
            <v>C G L ENERGY INC </v>
          </cell>
          <cell r="D2149" t="str">
            <v>829 MAIN ST STE 6</v>
          </cell>
        </row>
        <row r="2150">
          <cell r="D2150" t="str">
            <v>LONGMONT , CO  </v>
          </cell>
        </row>
        <row r="2151">
          <cell r="A2151" t="str">
            <v>12485 </v>
          </cell>
          <cell r="C2151" t="str">
            <v>C I S OIL &amp; GAS </v>
          </cell>
          <cell r="D2151" t="str">
            <v>211 WEST 14TH ST</v>
          </cell>
          <cell r="E2151" t="str">
            <v>INJECTION WELL OPER</v>
          </cell>
        </row>
        <row r="2152">
          <cell r="D2152" t="str">
            <v>CHANUTE , KS  </v>
          </cell>
          <cell r="E2152" t="str">
            <v>OPERATOR</v>
          </cell>
        </row>
        <row r="2153">
          <cell r="E2153" t="str">
            <v>PRODUCER</v>
          </cell>
        </row>
        <row r="2155">
          <cell r="A2155" t="str">
            <v>12463 </v>
          </cell>
          <cell r="C2155" t="str">
            <v>C L FRATES AND COMPANY </v>
          </cell>
          <cell r="D2155" t="str">
            <v>5005 N LINCOLN</v>
          </cell>
          <cell r="E2155" t="str">
            <v>OPERATOR</v>
          </cell>
        </row>
        <row r="2156">
          <cell r="D2156" t="str">
            <v>OKLAHOMA CITY , OK  </v>
          </cell>
        </row>
        <row r="2157">
          <cell r="A2157" t="str">
            <v>12468 </v>
          </cell>
          <cell r="C2157" t="str">
            <v>C L S ANCHORS INC </v>
          </cell>
          <cell r="D2157" t="str">
            <v>P O BOX 250</v>
          </cell>
          <cell r="E2157" t="str">
            <v>OPERATOR</v>
          </cell>
        </row>
        <row r="2158">
          <cell r="D2158" t="str">
            <v>BRIGHTON , CO  </v>
          </cell>
          <cell r="E2158" t="str">
            <v>PRODUCER</v>
          </cell>
        </row>
        <row r="2160">
          <cell r="A2160" t="str">
            <v>6661 </v>
          </cell>
          <cell r="C2160" t="str">
            <v>C U BAY </v>
          </cell>
          <cell r="D2160" t="str">
            <v>BOX 957</v>
          </cell>
        </row>
        <row r="2161">
          <cell r="D2161" t="str">
            <v>, CO  </v>
          </cell>
        </row>
        <row r="2162">
          <cell r="A2162" t="str">
            <v>627 </v>
          </cell>
          <cell r="C2162" t="str">
            <v>C. H. ADAMS </v>
          </cell>
          <cell r="D2162" t="str">
            <v>4920 HOLLY</v>
          </cell>
        </row>
        <row r="2163">
          <cell r="D2163" t="str">
            <v>BELLAIRE , TX  </v>
          </cell>
        </row>
        <row r="2164">
          <cell r="A2164" t="str">
            <v>100304 </v>
          </cell>
          <cell r="C2164" t="str">
            <v>C.M.&amp;W. DRILLING CO INC. </v>
          </cell>
          <cell r="D2164" t="str">
            <v>1650 CALIFORNIA ST</v>
          </cell>
        </row>
        <row r="2165">
          <cell r="D2165" t="str">
            <v>DENVER , CO  </v>
          </cell>
        </row>
        <row r="2166">
          <cell r="A2166" t="str">
            <v>12600 </v>
          </cell>
          <cell r="C2166" t="str">
            <v>C.W.I. OIL &amp; GAS INC </v>
          </cell>
          <cell r="D2166" t="str">
            <v>P O BOX 156</v>
          </cell>
          <cell r="E2166" t="str">
            <v>OPERATOR</v>
          </cell>
        </row>
        <row r="2167">
          <cell r="D2167" t="str">
            <v>BRIGHTON , CO  </v>
          </cell>
          <cell r="E2167" t="str">
            <v>PRODUCER</v>
          </cell>
        </row>
        <row r="2169">
          <cell r="A2169" t="str">
            <v>12780 </v>
          </cell>
          <cell r="C2169" t="str">
            <v>CABEEN EXPL </v>
          </cell>
          <cell r="D2169" t="str">
            <v>DENVER , CO  </v>
          </cell>
        </row>
        <row r="2170">
          <cell r="A2170" t="str">
            <v>12825 </v>
          </cell>
          <cell r="C2170" t="str">
            <v>CABOT OIL &amp; GAS CORPORATION </v>
          </cell>
          <cell r="D2170" t="str">
            <v>840 GESSNER RD STE 1200</v>
          </cell>
          <cell r="E2170" t="str">
            <v>INJECTION WELL OPER</v>
          </cell>
        </row>
        <row r="2171">
          <cell r="D2171" t="str">
            <v>HOUSTON , TX  </v>
          </cell>
          <cell r="E2171" t="str">
            <v>LEVY PAYOR</v>
          </cell>
        </row>
        <row r="2172">
          <cell r="E2172" t="str">
            <v>OPERATOR</v>
          </cell>
        </row>
        <row r="2173">
          <cell r="E2173" t="str">
            <v>PRODUCER</v>
          </cell>
        </row>
        <row r="2175">
          <cell r="A2175" t="str">
            <v>12825 </v>
          </cell>
          <cell r="B2175" t="str">
            <v>A </v>
          </cell>
          <cell r="C2175" t="str">
            <v>CABOT OIL &amp; GAS CORPORATION </v>
          </cell>
          <cell r="D2175" t="str">
            <v>FIVE PENN CENTER WEST</v>
          </cell>
        </row>
        <row r="2176">
          <cell r="D2176" t="str">
            <v>PITTSBURGH , PA  </v>
          </cell>
        </row>
        <row r="2177">
          <cell r="A2177" t="str">
            <v>12826 </v>
          </cell>
          <cell r="C2177" t="str">
            <v>CABOT OIL &amp; GAS PRODUCTION </v>
          </cell>
          <cell r="D2177" t="str">
            <v>7400 E ORCHARD RD STE 360</v>
          </cell>
          <cell r="E2177" t="str">
            <v>OPERATOR</v>
          </cell>
        </row>
        <row r="2178">
          <cell r="D2178" t="str">
            <v>ENGLEWOOD , CO  </v>
          </cell>
          <cell r="E2178" t="str">
            <v>PRODUCER</v>
          </cell>
        </row>
        <row r="2180">
          <cell r="A2180" t="str">
            <v>12827 </v>
          </cell>
          <cell r="C2180" t="str">
            <v>CABOT PETRO CORP. </v>
          </cell>
          <cell r="D2180" t="str">
            <v>P O BOX 4544</v>
          </cell>
          <cell r="E2180" t="str">
            <v>LEVY PAYOR</v>
          </cell>
        </row>
        <row r="2181">
          <cell r="D2181" t="str">
            <v>HOUSTON , TX  </v>
          </cell>
          <cell r="E2181" t="str">
            <v>PIT OPERATOR</v>
          </cell>
        </row>
        <row r="2183">
          <cell r="A2183" t="str">
            <v>12830 </v>
          </cell>
          <cell r="C2183" t="str">
            <v>CABRE EXPLORATION, INC. </v>
          </cell>
          <cell r="D2183" t="str">
            <v>FORWARDING ORDER EXPIRED</v>
          </cell>
          <cell r="E2183" t="str">
            <v>OPERATOR</v>
          </cell>
        </row>
        <row r="2184">
          <cell r="D2184" t="str">
            <v>GREELEY , CO  </v>
          </cell>
        </row>
        <row r="2185">
          <cell r="A2185" t="str">
            <v>200035 </v>
          </cell>
          <cell r="C2185" t="str">
            <v>CACHE BANK &amp; TRUST </v>
          </cell>
          <cell r="D2185" t="str">
            <v>P O BOX 337060</v>
          </cell>
          <cell r="E2185" t="str">
            <v>FINANCIAL ASSURANCE</v>
          </cell>
        </row>
        <row r="2186">
          <cell r="D2186" t="str">
            <v>GREELEY , CO  </v>
          </cell>
        </row>
        <row r="2187">
          <cell r="A2187" t="str">
            <v>12835 </v>
          </cell>
          <cell r="C2187" t="str">
            <v>CACHE EXPLORATION INC </v>
          </cell>
          <cell r="D2187" t="str">
            <v>1221 28TH AVE STE #1</v>
          </cell>
          <cell r="E2187" t="str">
            <v>LEVY PAYOR</v>
          </cell>
        </row>
        <row r="2188">
          <cell r="D2188" t="str">
            <v>GREELEY , CO  </v>
          </cell>
          <cell r="E2188" t="str">
            <v>OPERATOR</v>
          </cell>
        </row>
        <row r="2189">
          <cell r="E2189" t="str">
            <v>PRODUCER</v>
          </cell>
        </row>
        <row r="2191">
          <cell r="A2191" t="str">
            <v>100517 </v>
          </cell>
          <cell r="C2191" t="str">
            <v>CACTUS PETROLEUM COMPANY </v>
          </cell>
          <cell r="D2191" t="str">
            <v>,  </v>
          </cell>
        </row>
        <row r="2192">
          <cell r="A2192" t="str">
            <v>12844 </v>
          </cell>
          <cell r="C2192" t="str">
            <v>CADDO CORPORATION </v>
          </cell>
          <cell r="D2192" t="str">
            <v>6836 AUSTIN CENTER BLVD</v>
          </cell>
          <cell r="E2192" t="str">
            <v>OPERATOR</v>
          </cell>
        </row>
        <row r="2193">
          <cell r="D2193" t="str">
            <v>AUSTIN , TX  </v>
          </cell>
          <cell r="E2193" t="str">
            <v>PRODUCER</v>
          </cell>
        </row>
        <row r="2195">
          <cell r="A2195" t="str">
            <v>10668 </v>
          </cell>
          <cell r="C2195" t="str">
            <v>CAERUS ENERGY SERVICES LLC </v>
          </cell>
          <cell r="D2195" t="str">
            <v>1001 17TH STREET #1600</v>
          </cell>
          <cell r="E2195" t="str">
            <v>DOWNSTREAM GAS FAC</v>
          </cell>
        </row>
        <row r="2196">
          <cell r="D2196" t="str">
            <v>DENVER , CO  </v>
          </cell>
          <cell r="E2196" t="str">
            <v>GATHERER</v>
          </cell>
        </row>
        <row r="2197">
          <cell r="E2197" t="str">
            <v>OPERATOR</v>
          </cell>
        </row>
        <row r="2198">
          <cell r="E2198" t="str">
            <v>PRODUCER</v>
          </cell>
        </row>
        <row r="2199">
          <cell r="E2199" t="str">
            <v>TRANSPORTER</v>
          </cell>
        </row>
        <row r="2201">
          <cell r="A2201" t="str">
            <v>10456 </v>
          </cell>
          <cell r="C2201" t="str">
            <v>CAERUS PICEANCE LLC </v>
          </cell>
          <cell r="D2201" t="str">
            <v>1001 17TH STREET #1600</v>
          </cell>
          <cell r="E2201" t="str">
            <v>DOWNSTREAM GAS FAC</v>
          </cell>
        </row>
        <row r="2202">
          <cell r="D2202" t="str">
            <v>DENVER , CO  </v>
          </cell>
          <cell r="E2202" t="str">
            <v>GATHERER</v>
          </cell>
        </row>
        <row r="2203">
          <cell r="E2203" t="str">
            <v>LEVY PAYOR</v>
          </cell>
        </row>
        <row r="2204">
          <cell r="E2204" t="str">
            <v>OPERATOR</v>
          </cell>
        </row>
        <row r="2205">
          <cell r="E2205" t="str">
            <v>PRODUCER</v>
          </cell>
        </row>
        <row r="2207">
          <cell r="A2207" t="str">
            <v>10456 </v>
          </cell>
          <cell r="B2207" t="str">
            <v>A </v>
          </cell>
          <cell r="C2207" t="str">
            <v>CAERUS PICEANCE LLC </v>
          </cell>
          <cell r="D2207" t="str">
            <v>120 N RAILROAD AVENUE #D</v>
          </cell>
        </row>
        <row r="2208">
          <cell r="D2208" t="str">
            <v>PARACHUTE , CO  </v>
          </cell>
        </row>
        <row r="2209">
          <cell r="A2209" t="str">
            <v>86610 </v>
          </cell>
          <cell r="C2209" t="str">
            <v>CAERUS WASHCO LLC </v>
          </cell>
          <cell r="D2209" t="str">
            <v>1001 17TH STREET - STE #1600</v>
          </cell>
          <cell r="E2209" t="str">
            <v>DOWNSTREAM GAS FAC</v>
          </cell>
        </row>
        <row r="2210">
          <cell r="D2210" t="str">
            <v>DENVER , CO  </v>
          </cell>
          <cell r="E2210" t="str">
            <v>INJECTION WELL OPER</v>
          </cell>
        </row>
        <row r="2211">
          <cell r="E2211" t="str">
            <v>LEVY PAYOR</v>
          </cell>
        </row>
        <row r="2212">
          <cell r="E2212" t="str">
            <v>OPERATOR</v>
          </cell>
        </row>
        <row r="2213">
          <cell r="E2213" t="str">
            <v>OPERATOR</v>
          </cell>
        </row>
        <row r="2214">
          <cell r="E2214" t="str">
            <v>PRODUCER</v>
          </cell>
        </row>
        <row r="2216">
          <cell r="A2216" t="str">
            <v>12930 </v>
          </cell>
          <cell r="C2216" t="str">
            <v>CALCO DBA CALLISTER CO </v>
          </cell>
          <cell r="D2216" t="str">
            <v>1230 W 1400 N</v>
          </cell>
          <cell r="E2216" t="str">
            <v>OPERATOR</v>
          </cell>
        </row>
        <row r="2217">
          <cell r="D2217" t="str">
            <v>LEHI , UT  </v>
          </cell>
          <cell r="E2217" t="str">
            <v>PRODUCER</v>
          </cell>
        </row>
        <row r="2219">
          <cell r="A2219" t="str">
            <v>100695 </v>
          </cell>
          <cell r="C2219" t="str">
            <v>CALCO INVESTMENTS </v>
          </cell>
          <cell r="D2219" t="str">
            <v>1232 BALDWIN AVE</v>
          </cell>
        </row>
        <row r="2220">
          <cell r="D2220" t="str">
            <v>CANON CITY , CO  </v>
          </cell>
        </row>
        <row r="2221">
          <cell r="A2221" t="str">
            <v>12900 </v>
          </cell>
          <cell r="C2221" t="str">
            <v>CALDER INC* BRUCE </v>
          </cell>
          <cell r="D2221" t="str">
            <v>1200 HARTFORD BLDG</v>
          </cell>
          <cell r="E2221" t="str">
            <v>LEVY PAYOR</v>
          </cell>
        </row>
        <row r="2222">
          <cell r="D2222" t="str">
            <v>DALLAS , TX  </v>
          </cell>
          <cell r="E2222" t="str">
            <v>OPERATOR</v>
          </cell>
        </row>
        <row r="2224">
          <cell r="A2224" t="str">
            <v>12905 </v>
          </cell>
          <cell r="C2224" t="str">
            <v>CALDWELL &amp; COVINGTON </v>
          </cell>
          <cell r="D2224" t="str">
            <v>DENVER , CO  </v>
          </cell>
        </row>
        <row r="2225">
          <cell r="A2225" t="str">
            <v>200219 </v>
          </cell>
          <cell r="C2225" t="str">
            <v>CALFRAC WELL SERVICES CORP </v>
          </cell>
          <cell r="D2225" t="str">
            <v>717 17TH STREET, #1445</v>
          </cell>
          <cell r="E2225" t="str">
            <v>VENDOR</v>
          </cell>
        </row>
        <row r="2226">
          <cell r="D2226" t="str">
            <v>DENVER , CO  </v>
          </cell>
        </row>
        <row r="2227">
          <cell r="C2227" t="str">
            <v>CALHAN TOWN </v>
          </cell>
          <cell r="D2227" t="str">
            <v>,  </v>
          </cell>
        </row>
        <row r="2228">
          <cell r="A2228" t="str">
            <v>12940 </v>
          </cell>
          <cell r="C2228" t="str">
            <v>CALIBUR DRILLING CO </v>
          </cell>
          <cell r="D2228" t="str">
            <v>6406 N SANTA FE</v>
          </cell>
          <cell r="E2228" t="str">
            <v>DRILLER</v>
          </cell>
        </row>
        <row r="2229">
          <cell r="D2229" t="str">
            <v>OKLAHOMA CITY , OK  </v>
          </cell>
        </row>
        <row r="2230">
          <cell r="A2230" t="str">
            <v>12970 </v>
          </cell>
          <cell r="C2230" t="str">
            <v>CALIFORNIA COMPANY * THE </v>
          </cell>
          <cell r="D2230" t="str">
            <v>DENVER , CO  </v>
          </cell>
        </row>
        <row r="2231">
          <cell r="A2231" t="str">
            <v>12947 </v>
          </cell>
          <cell r="C2231" t="str">
            <v>CALIFORNIA ENERGY COMPANY INC </v>
          </cell>
          <cell r="D2231" t="str">
            <v>WELLS FARGO BLDG</v>
          </cell>
        </row>
        <row r="2232">
          <cell r="D2232" t="str">
            <v>SANTA ROSA , CA  </v>
          </cell>
        </row>
        <row r="2233">
          <cell r="A2233" t="str">
            <v>12980 </v>
          </cell>
          <cell r="C2233" t="str">
            <v>CALIFORNIA OIL COMPANY </v>
          </cell>
          <cell r="D2233" t="str">
            <v>P O BOX 220</v>
          </cell>
        </row>
        <row r="2234">
          <cell r="D2234" t="str">
            <v>CASPER , WY  </v>
          </cell>
        </row>
        <row r="2235">
          <cell r="A2235" t="str">
            <v>12950 </v>
          </cell>
          <cell r="C2235" t="str">
            <v>CALIFORNIA OIL GROUP, LTD </v>
          </cell>
          <cell r="D2235" t="str">
            <v>DENVER , CO  </v>
          </cell>
        </row>
        <row r="2236">
          <cell r="A2236" t="str">
            <v>12958 </v>
          </cell>
          <cell r="C2236" t="str">
            <v>CALLISTER* PAUL S. </v>
          </cell>
          <cell r="D2236" t="str">
            <v>DENVER , CO  </v>
          </cell>
        </row>
        <row r="2237">
          <cell r="A2237" t="str">
            <v>12960 </v>
          </cell>
          <cell r="C2237" t="str">
            <v>CALLON PETROLEUM CO </v>
          </cell>
          <cell r="D2237" t="str">
            <v>200 N CANAL ST</v>
          </cell>
          <cell r="E2237" t="str">
            <v>LEVY PAYOR</v>
          </cell>
        </row>
        <row r="2238">
          <cell r="D2238" t="str">
            <v>NATCHEZ , MS  </v>
          </cell>
          <cell r="E2238" t="str">
            <v>OPERATOR</v>
          </cell>
        </row>
        <row r="2239">
          <cell r="E2239" t="str">
            <v>PRODUCER</v>
          </cell>
        </row>
        <row r="2241">
          <cell r="A2241" t="str">
            <v>12965 </v>
          </cell>
          <cell r="C2241" t="str">
            <v>CALPINE NATURAL GAS LP </v>
          </cell>
          <cell r="D2241" t="str">
            <v>717 TEXAS AVE STE 1000</v>
          </cell>
          <cell r="E2241" t="str">
            <v>DOWNSTREAM GAS FAC</v>
          </cell>
        </row>
        <row r="2242">
          <cell r="D2242" t="str">
            <v>HOUSTON , TX  </v>
          </cell>
          <cell r="E2242" t="str">
            <v>GATHERER</v>
          </cell>
        </row>
        <row r="2243">
          <cell r="E2243" t="str">
            <v>INJECTION WELL OPER</v>
          </cell>
        </row>
        <row r="2244">
          <cell r="E2244" t="str">
            <v>LEVY PAYOR</v>
          </cell>
        </row>
        <row r="2245">
          <cell r="E2245" t="str">
            <v>OPERATOR</v>
          </cell>
        </row>
        <row r="2246">
          <cell r="E2246" t="str">
            <v>PRODUCER</v>
          </cell>
        </row>
        <row r="2247">
          <cell r="E2247" t="str">
            <v>TRANSPORTER</v>
          </cell>
        </row>
        <row r="2249">
          <cell r="A2249" t="str">
            <v>12965 </v>
          </cell>
          <cell r="B2249" t="str">
            <v>A </v>
          </cell>
          <cell r="C2249" t="str">
            <v>CALPINE NATURAL GAS LP </v>
          </cell>
          <cell r="D2249" t="str">
            <v>50 W SAN FERNANDO ST</v>
          </cell>
        </row>
        <row r="2250">
          <cell r="D2250" t="str">
            <v>SAN JOSE , CA  </v>
          </cell>
        </row>
        <row r="2251">
          <cell r="A2251" t="str">
            <v>12909 </v>
          </cell>
          <cell r="C2251" t="str">
            <v>CALRADO PETROLEUM CORP </v>
          </cell>
          <cell r="D2251" t="str">
            <v>10413 HOMELAND</v>
          </cell>
        </row>
        <row r="2252">
          <cell r="D2252" t="str">
            <v>WHITTIER , CA  </v>
          </cell>
        </row>
        <row r="2253">
          <cell r="A2253" t="str">
            <v>12968 </v>
          </cell>
          <cell r="C2253" t="str">
            <v>CALVERT DRILLING, INC </v>
          </cell>
          <cell r="D2253" t="str">
            <v>DENVER , CO  </v>
          </cell>
          <cell r="E2253" t="str">
            <v>OPERATOR</v>
          </cell>
        </row>
        <row r="2255">
          <cell r="A2255" t="str">
            <v>100710 </v>
          </cell>
          <cell r="C2255" t="str">
            <v>CALVERT EXPLORATION COMPANY </v>
          </cell>
          <cell r="D2255" t="str">
            <v>418 NATIONAL BANK OF TULSA BLDG</v>
          </cell>
        </row>
        <row r="2256">
          <cell r="D2256" t="str">
            <v>TULSA , OK  </v>
          </cell>
        </row>
        <row r="2257">
          <cell r="A2257" t="str">
            <v>13108 </v>
          </cell>
          <cell r="C2257" t="str">
            <v>CALVERT PETROLEUM COMPANY </v>
          </cell>
          <cell r="D2257" t="str">
            <v>DENVER , CO  </v>
          </cell>
        </row>
        <row r="2258">
          <cell r="A2258" t="str">
            <v>13115 </v>
          </cell>
          <cell r="C2258" t="str">
            <v>CALVERT WESTERN EXPL CO </v>
          </cell>
          <cell r="D2258" t="str">
            <v>P O BOX 3525</v>
          </cell>
          <cell r="E2258" t="str">
            <v>OPERATOR</v>
          </cell>
        </row>
        <row r="2259">
          <cell r="D2259" t="str">
            <v>GRAND JUNCTION , CO  </v>
          </cell>
        </row>
        <row r="2260">
          <cell r="A2260" t="str">
            <v>13100 </v>
          </cell>
          <cell r="C2260" t="str">
            <v>CALVERT-SEELIGSON </v>
          </cell>
          <cell r="D2260" t="str">
            <v>DENVER , CO  </v>
          </cell>
        </row>
        <row r="2261">
          <cell r="A2261" t="str">
            <v>13155 </v>
          </cell>
          <cell r="C2261" t="str">
            <v>CALVIN PETROLEUM CORP </v>
          </cell>
          <cell r="D2261" t="str">
            <v>1801 CALIFORNIA ST</v>
          </cell>
          <cell r="E2261" t="str">
            <v>OPERATOR</v>
          </cell>
        </row>
        <row r="2262">
          <cell r="D2262" t="str">
            <v>DENVER , CO  </v>
          </cell>
        </row>
        <row r="2263">
          <cell r="A2263" t="str">
            <v>13157 </v>
          </cell>
          <cell r="C2263" t="str">
            <v>CALVIN* RODNEY P. </v>
          </cell>
          <cell r="D2263" t="str">
            <v>555 17TH ST</v>
          </cell>
          <cell r="E2263" t="str">
            <v>OPERATOR</v>
          </cell>
        </row>
        <row r="2264">
          <cell r="D2264" t="str">
            <v>DENVER , CO  </v>
          </cell>
        </row>
        <row r="2265">
          <cell r="A2265" t="str">
            <v>200279 </v>
          </cell>
          <cell r="C2265" t="str">
            <v>CAMBRIAN MANAGEMENT </v>
          </cell>
          <cell r="D2265" t="str">
            <v>PO BOX 272</v>
          </cell>
        </row>
        <row r="2266">
          <cell r="D2266" t="str">
            <v>MIDLAND , TX  </v>
          </cell>
        </row>
        <row r="2267">
          <cell r="A2267" t="str">
            <v>13190 </v>
          </cell>
          <cell r="C2267" t="str">
            <v>CAMERLAND CARDINAL CORP </v>
          </cell>
          <cell r="D2267" t="str">
            <v>BOX 1077</v>
          </cell>
        </row>
        <row r="2268">
          <cell r="D2268" t="str">
            <v>BILLINGS , MT  </v>
          </cell>
        </row>
        <row r="2269">
          <cell r="A2269" t="str">
            <v>13188 </v>
          </cell>
          <cell r="C2269" t="str">
            <v>CAMERON OIL COMPANY </v>
          </cell>
          <cell r="D2269" t="str">
            <v>DENVER , CO  </v>
          </cell>
        </row>
        <row r="2270">
          <cell r="C2270" t="str">
            <v>Camp Alexander-Boy Scouts </v>
          </cell>
          <cell r="D2270" t="str">
            <v>LAKE GEORGE , CO  </v>
          </cell>
        </row>
        <row r="2271">
          <cell r="A2271" t="str">
            <v>13299 </v>
          </cell>
          <cell r="C2271" t="str">
            <v>CAMPBELL COMPANY </v>
          </cell>
          <cell r="D2271" t="str">
            <v>DENVER , CO  </v>
          </cell>
        </row>
        <row r="2272">
          <cell r="A2272" t="str">
            <v>13288 </v>
          </cell>
          <cell r="C2272" t="str">
            <v>CAMPBELL*G.S. </v>
          </cell>
          <cell r="D2272" t="str">
            <v>DENVER , CO  </v>
          </cell>
        </row>
        <row r="2273">
          <cell r="A2273" t="str">
            <v>13250 </v>
          </cell>
          <cell r="C2273" t="str">
            <v>CAMPBELL-BICKLING </v>
          </cell>
          <cell r="D2273" t="str">
            <v>1307 8TH AVE</v>
          </cell>
        </row>
        <row r="2274">
          <cell r="D2274" t="str">
            <v>GREELEY , CO  </v>
          </cell>
        </row>
        <row r="2275">
          <cell r="C2275" t="str">
            <v>CAMPO TOWN </v>
          </cell>
          <cell r="D2275" t="str">
            <v>,  </v>
          </cell>
        </row>
        <row r="2276">
          <cell r="A2276" t="str">
            <v>13320 </v>
          </cell>
          <cell r="C2276" t="str">
            <v>CANAAN OIL &amp; GAS INC </v>
          </cell>
          <cell r="D2276" t="str">
            <v>105 E VERMIJO</v>
          </cell>
          <cell r="E2276" t="str">
            <v>OPERATOR</v>
          </cell>
        </row>
        <row r="2277">
          <cell r="D2277" t="str">
            <v>COLORADO SPGS , CO  </v>
          </cell>
          <cell r="E2277" t="str">
            <v>PRODUCER</v>
          </cell>
        </row>
        <row r="2279">
          <cell r="A2279" t="str">
            <v>13332 </v>
          </cell>
          <cell r="C2279" t="str">
            <v>CANADA SOUTHERN OILS INC. </v>
          </cell>
          <cell r="D2279" t="str">
            <v>P O BOX 455</v>
          </cell>
        </row>
        <row r="2280">
          <cell r="D2280" t="str">
            <v>CASPER , WY  </v>
          </cell>
        </row>
        <row r="2281">
          <cell r="A2281" t="str">
            <v>100382 </v>
          </cell>
          <cell r="C2281" t="str">
            <v>CANFIELD DRILLING COMPANY </v>
          </cell>
          <cell r="D2281" t="str">
            <v>BOX 453</v>
          </cell>
        </row>
        <row r="2282">
          <cell r="D2282" t="str">
            <v>FT MORGAN , CO  </v>
          </cell>
        </row>
        <row r="2283">
          <cell r="A2283" t="str">
            <v>100198 </v>
          </cell>
          <cell r="C2283" t="str">
            <v>CANNON &amp; GILMORE </v>
          </cell>
          <cell r="D2283" t="str">
            <v>,  </v>
          </cell>
        </row>
        <row r="2284">
          <cell r="A2284" t="str">
            <v>13340 </v>
          </cell>
          <cell r="C2284" t="str">
            <v>CANNON RESOURCES INC </v>
          </cell>
          <cell r="D2284" t="str">
            <v>, TX  </v>
          </cell>
          <cell r="E2284" t="str">
            <v>OPERATOR</v>
          </cell>
        </row>
        <row r="2285">
          <cell r="E2285" t="str">
            <v>PRODUCER</v>
          </cell>
        </row>
        <row r="2287">
          <cell r="A2287" t="str">
            <v>13350 </v>
          </cell>
          <cell r="C2287" t="str">
            <v>CANNON* B G DBA CANNON OIL INC </v>
          </cell>
          <cell r="D2287" t="str">
            <v>BOX 333</v>
          </cell>
          <cell r="E2287" t="str">
            <v>OPERATOR</v>
          </cell>
        </row>
        <row r="2288">
          <cell r="D2288" t="str">
            <v>HAYDEN , CO  </v>
          </cell>
          <cell r="E2288" t="str">
            <v>PRODUCER</v>
          </cell>
        </row>
        <row r="2290">
          <cell r="A2290" t="str">
            <v>13450 </v>
          </cell>
          <cell r="C2290" t="str">
            <v>CANNON* DALE </v>
          </cell>
          <cell r="D2290" t="str">
            <v>P O BOX 490</v>
          </cell>
          <cell r="E2290" t="str">
            <v>OPERATOR</v>
          </cell>
        </row>
        <row r="2291">
          <cell r="D2291" t="str">
            <v>KIMBALL , NE  </v>
          </cell>
        </row>
        <row r="2292">
          <cell r="A2292" t="str">
            <v>13465 </v>
          </cell>
          <cell r="C2292" t="str">
            <v>CANNON* ROBERT </v>
          </cell>
          <cell r="D2292" t="str">
            <v>348 TURRETT DRIVE</v>
          </cell>
        </row>
        <row r="2293">
          <cell r="D2293" t="str">
            <v>ROCK SPRINGS , WY  </v>
          </cell>
        </row>
        <row r="2294">
          <cell r="A2294" t="str">
            <v>13333 </v>
          </cell>
          <cell r="C2294" t="str">
            <v>CANNONBALL OIL </v>
          </cell>
          <cell r="D2294" t="str">
            <v>SEE: B. G. CANNON</v>
          </cell>
        </row>
        <row r="2295">
          <cell r="D2295" t="str">
            <v>,  </v>
          </cell>
        </row>
        <row r="2296">
          <cell r="A2296" t="str">
            <v>100730 </v>
          </cell>
          <cell r="C2296" t="str">
            <v>CANON RELIANCE FUEL CO* THE </v>
          </cell>
          <cell r="D2296" t="str">
            <v>,  </v>
          </cell>
        </row>
        <row r="2297">
          <cell r="A2297" t="str">
            <v>13480 </v>
          </cell>
          <cell r="C2297" t="str">
            <v>CANTERRA PETROLEUM INC </v>
          </cell>
          <cell r="D2297" t="str">
            <v>16TH &amp; BROADWAY 13TH FLR</v>
          </cell>
        </row>
        <row r="2298">
          <cell r="D2298" t="str">
            <v>DENVER , CO  </v>
          </cell>
        </row>
        <row r="2299">
          <cell r="A2299" t="str">
            <v>13868 </v>
          </cell>
          <cell r="C2299" t="str">
            <v>CANUS PETROLEUM INC </v>
          </cell>
          <cell r="D2299" t="str">
            <v>2526 LINCOLN CENTER BLVD</v>
          </cell>
        </row>
        <row r="2300">
          <cell r="D2300" t="str">
            <v>DENVER , CO  </v>
          </cell>
        </row>
        <row r="2301">
          <cell r="A2301" t="str">
            <v>13880 </v>
          </cell>
          <cell r="C2301" t="str">
            <v>CANYON CITIZENS FOR A </v>
          </cell>
          <cell r="D2301" t="str">
            <v>P O BOX 148</v>
          </cell>
        </row>
        <row r="2302">
          <cell r="D2302" t="str">
            <v>BON CARBO , CO  </v>
          </cell>
        </row>
        <row r="2303">
          <cell r="A2303" t="str">
            <v>13888 </v>
          </cell>
          <cell r="C2303" t="str">
            <v>CANYON OIL COMPANY </v>
          </cell>
          <cell r="D2303" t="str">
            <v>DENVER , CO  </v>
          </cell>
        </row>
        <row r="2304">
          <cell r="A2304" t="str">
            <v>10136 </v>
          </cell>
          <cell r="C2304" t="str">
            <v>CAPITAL MANAGEMENT RESOURCES LLC </v>
          </cell>
          <cell r="D2304" t="str">
            <v>3033 E FIRST AVE STE 300</v>
          </cell>
          <cell r="E2304" t="str">
            <v>OPERATOR</v>
          </cell>
        </row>
        <row r="2305">
          <cell r="D2305" t="str">
            <v>DENVER , CO  </v>
          </cell>
        </row>
        <row r="2306">
          <cell r="A2306" t="str">
            <v>13950 </v>
          </cell>
          <cell r="C2306" t="str">
            <v>CAPITOL ENERGY CORP </v>
          </cell>
          <cell r="D2306" t="str">
            <v>DENVER , CO  </v>
          </cell>
          <cell r="E2306" t="str">
            <v>OPERATOR</v>
          </cell>
        </row>
        <row r="2307">
          <cell r="E2307" t="str">
            <v>PRODUCER</v>
          </cell>
        </row>
        <row r="2309">
          <cell r="A2309" t="str">
            <v>13955 </v>
          </cell>
          <cell r="C2309" t="str">
            <v>CAPRICE OIL &amp; GAS CO </v>
          </cell>
          <cell r="D2309" t="str">
            <v>P O BOX 1774</v>
          </cell>
          <cell r="E2309" t="str">
            <v>OPERATOR</v>
          </cell>
        </row>
        <row r="2310">
          <cell r="D2310" t="str">
            <v>FARMINGTON , NM  </v>
          </cell>
        </row>
        <row r="2311">
          <cell r="A2311" t="str">
            <v>10658 </v>
          </cell>
          <cell r="C2311" t="str">
            <v>CAPTIVA ENERGY PARTNERS LLC </v>
          </cell>
          <cell r="D2311" t="str">
            <v>PO BOX 281108</v>
          </cell>
          <cell r="E2311" t="str">
            <v>OPERATOR</v>
          </cell>
        </row>
        <row r="2312">
          <cell r="D2312" t="str">
            <v>LAKEWOOD , CO  </v>
          </cell>
          <cell r="E2312" t="str">
            <v>PRODUCER</v>
          </cell>
        </row>
        <row r="2314">
          <cell r="A2314" t="str">
            <v>13600 </v>
          </cell>
          <cell r="C2314" t="str">
            <v>CARAVAN WATER SERVICE INC </v>
          </cell>
          <cell r="D2314" t="str">
            <v>205 S LOCUST</v>
          </cell>
          <cell r="E2314" t="str">
            <v>OPERATOR</v>
          </cell>
        </row>
        <row r="2315">
          <cell r="D2315" t="str">
            <v>KIMBALL , NE  </v>
          </cell>
        </row>
        <row r="2316">
          <cell r="A2316" t="str">
            <v>14150 </v>
          </cell>
          <cell r="C2316" t="str">
            <v>CARBIDE INTERNATIONAL </v>
          </cell>
          <cell r="D2316" t="str">
            <v>DENVER , CO  </v>
          </cell>
        </row>
        <row r="2317">
          <cell r="A2317" t="str">
            <v>100233 </v>
          </cell>
          <cell r="C2317" t="str">
            <v>CARBON ENERGY CORPORATION (USA) </v>
          </cell>
          <cell r="D2317" t="str">
            <v>1401 17TH ST STE 1200</v>
          </cell>
          <cell r="E2317" t="str">
            <v>GATHERER</v>
          </cell>
        </row>
        <row r="2318">
          <cell r="D2318" t="str">
            <v>DENVER , CO  </v>
          </cell>
          <cell r="E2318" t="str">
            <v>LEVY PAYOR</v>
          </cell>
        </row>
        <row r="2319">
          <cell r="E2319" t="str">
            <v>OPERATOR</v>
          </cell>
        </row>
        <row r="2320">
          <cell r="E2320" t="str">
            <v>PRODUCER</v>
          </cell>
        </row>
        <row r="2322">
          <cell r="A2322" t="str">
            <v>100233 </v>
          </cell>
          <cell r="B2322" t="str">
            <v>A </v>
          </cell>
          <cell r="C2322" t="str">
            <v>CARBON ENERGY CORPORATION (USA) </v>
          </cell>
          <cell r="D2322" t="str">
            <v>1750, 530-8TH AVE., S.W.</v>
          </cell>
        </row>
        <row r="2323">
          <cell r="D2323" t="str">
            <v>CALGARY , AB  </v>
          </cell>
        </row>
        <row r="2324">
          <cell r="A2324" t="str">
            <v>100233 </v>
          </cell>
          <cell r="B2324" t="str">
            <v>R </v>
          </cell>
          <cell r="C2324" t="str">
            <v>CARBON ENERGY CORPORATION (USA) </v>
          </cell>
          <cell r="D2324" t="str">
            <v>1700 BROADWAY SUITE 1150</v>
          </cell>
        </row>
        <row r="2325">
          <cell r="D2325" t="str">
            <v>DENVER , CO  </v>
          </cell>
        </row>
        <row r="2326">
          <cell r="A2326" t="str">
            <v>14155 </v>
          </cell>
          <cell r="C2326" t="str">
            <v>CARBON RIVER ENERGY PRTNSP </v>
          </cell>
          <cell r="D2326" t="str">
            <v>1725 8TH AVENUE N</v>
          </cell>
          <cell r="E2326" t="str">
            <v>OPERATOR</v>
          </cell>
        </row>
        <row r="2327">
          <cell r="D2327" t="str">
            <v>SEATTLE , WA  </v>
          </cell>
        </row>
        <row r="2328">
          <cell r="A2328" t="str">
            <v>14170 </v>
          </cell>
          <cell r="C2328" t="str">
            <v>CARDINAL ENERGY CO </v>
          </cell>
          <cell r="D2328" t="str">
            <v>LONGMONT , CO  </v>
          </cell>
        </row>
        <row r="2329">
          <cell r="A2329" t="str">
            <v>14175 </v>
          </cell>
          <cell r="C2329" t="str">
            <v>CARDINAL PETROLEUM CO </v>
          </cell>
          <cell r="D2329" t="str">
            <v>DENVER , CO  </v>
          </cell>
        </row>
        <row r="2330">
          <cell r="A2330" t="str">
            <v>100442 </v>
          </cell>
          <cell r="C2330" t="str">
            <v>CAREY DRILLING CO INC* THE E. K. </v>
          </cell>
          <cell r="D2330" t="str">
            <v>715 MIDLAND SAVINGS BLDG</v>
          </cell>
        </row>
        <row r="2331">
          <cell r="D2331" t="str">
            <v>DENVER , CO  </v>
          </cell>
        </row>
        <row r="2332">
          <cell r="A2332" t="str">
            <v>14180 </v>
          </cell>
          <cell r="C2332" t="str">
            <v>CAREY RESOURCES INC </v>
          </cell>
          <cell r="D2332" t="str">
            <v>310 E SHORE RD</v>
          </cell>
        </row>
        <row r="2333">
          <cell r="D2333" t="str">
            <v>GREAT NECK , NY  </v>
          </cell>
        </row>
        <row r="2334">
          <cell r="A2334" t="str">
            <v>14225 </v>
          </cell>
          <cell r="C2334" t="str">
            <v>CARIBOU ENERGY INC </v>
          </cell>
          <cell r="D2334" t="str">
            <v>NO FORWARDING ORDER ON FILE</v>
          </cell>
          <cell r="E2334" t="str">
            <v>OPERATOR</v>
          </cell>
        </row>
        <row r="2335">
          <cell r="D2335" t="str">
            <v>AURORA , CO  </v>
          </cell>
        </row>
        <row r="2336">
          <cell r="A2336" t="str">
            <v>14366 </v>
          </cell>
          <cell r="C2336" t="str">
            <v>CARMACK &amp; CRAWFORD </v>
          </cell>
          <cell r="D2336" t="str">
            <v>DENVER , CO  </v>
          </cell>
        </row>
        <row r="2337">
          <cell r="A2337" t="str">
            <v>14228 </v>
          </cell>
          <cell r="C2337" t="str">
            <v>CARMACK DRILLING CO </v>
          </cell>
          <cell r="D2337" t="str">
            <v>DENVER , CO  </v>
          </cell>
        </row>
        <row r="2338">
          <cell r="A2338" t="str">
            <v>14300 </v>
          </cell>
          <cell r="C2338" t="str">
            <v>CARMACK DRILLING COMPANY </v>
          </cell>
          <cell r="D2338" t="str">
            <v>1008 MILE HIGH CENTER</v>
          </cell>
        </row>
        <row r="2339">
          <cell r="D2339" t="str">
            <v>DENVER , CO  </v>
          </cell>
        </row>
        <row r="2340">
          <cell r="A2340" t="str">
            <v>200138 </v>
          </cell>
          <cell r="C2340" t="str">
            <v>CARMACK PROCESS SERVICE LLC </v>
          </cell>
          <cell r="D2340" t="str">
            <v>266 E. DANBURY CIRCLE</v>
          </cell>
        </row>
        <row r="2341">
          <cell r="D2341" t="str">
            <v>GRAND JUNCTION , CO  </v>
          </cell>
        </row>
        <row r="2342">
          <cell r="A2342" t="str">
            <v>10337 </v>
          </cell>
          <cell r="C2342" t="str">
            <v>CARMACK RESOURCES INC </v>
          </cell>
          <cell r="D2342" t="str">
            <v>896 25 ROAD</v>
          </cell>
          <cell r="E2342" t="str">
            <v>GATHERER</v>
          </cell>
        </row>
        <row r="2343">
          <cell r="D2343" t="str">
            <v>GRAND JUNCTION , CO  </v>
          </cell>
          <cell r="E2343" t="str">
            <v>OPERATOR</v>
          </cell>
        </row>
        <row r="2344">
          <cell r="E2344" t="str">
            <v>PRODUCER</v>
          </cell>
        </row>
        <row r="2346">
          <cell r="A2346" t="str">
            <v>14320 </v>
          </cell>
          <cell r="C2346" t="str">
            <v>CARMEND OIL CO </v>
          </cell>
          <cell r="D2346" t="str">
            <v>DENVER , CO  </v>
          </cell>
        </row>
        <row r="2347">
          <cell r="A2347" t="str">
            <v>14388 </v>
          </cell>
          <cell r="C2347" t="str">
            <v>CARPENTER-TRANT DRILLING </v>
          </cell>
          <cell r="D2347" t="str">
            <v>DENVER , CO  </v>
          </cell>
        </row>
        <row r="2348">
          <cell r="A2348" t="str">
            <v>100880 </v>
          </cell>
          <cell r="C2348" t="str">
            <v>CARR AND WRATH </v>
          </cell>
          <cell r="D2348" t="str">
            <v>1068 E MAIN ST</v>
          </cell>
        </row>
        <row r="2349">
          <cell r="D2349" t="str">
            <v>VENTURA , CA  </v>
          </cell>
        </row>
        <row r="2350">
          <cell r="A2350" t="str">
            <v>14395 </v>
          </cell>
          <cell r="C2350" t="str">
            <v>CARR EXPLORATION CORP </v>
          </cell>
          <cell r="D2350" t="str">
            <v>8333 DOUGLAS</v>
          </cell>
        </row>
        <row r="2351">
          <cell r="D2351" t="str">
            <v>DALLAS , TX  </v>
          </cell>
        </row>
        <row r="2352">
          <cell r="A2352" t="str">
            <v>14399 </v>
          </cell>
          <cell r="C2352" t="str">
            <v>CARR*WILLIAM F. </v>
          </cell>
          <cell r="D2352" t="str">
            <v>DENVER , CO  </v>
          </cell>
        </row>
        <row r="2353">
          <cell r="A2353" t="str">
            <v>14390 </v>
          </cell>
          <cell r="C2353" t="str">
            <v>CARR,CARROLL,HALLOCK ASSOC INC </v>
          </cell>
          <cell r="D2353" t="str">
            <v>DENVER , CO  </v>
          </cell>
        </row>
        <row r="2354">
          <cell r="A2354" t="str">
            <v>10439 </v>
          </cell>
          <cell r="C2354" t="str">
            <v>CARRIZO NIOBRARA LLC </v>
          </cell>
          <cell r="D2354" t="str">
            <v>500 DALLAS STREET #2300</v>
          </cell>
          <cell r="E2354" t="str">
            <v>LEVY PAYOR</v>
          </cell>
        </row>
        <row r="2355">
          <cell r="D2355" t="str">
            <v>HOUSTON , TX  </v>
          </cell>
          <cell r="E2355" t="str">
            <v>OPERATOR</v>
          </cell>
        </row>
        <row r="2356">
          <cell r="E2356" t="str">
            <v>PRODUCER</v>
          </cell>
        </row>
        <row r="2358">
          <cell r="A2358" t="str">
            <v>10439 </v>
          </cell>
          <cell r="B2358" t="str">
            <v>A </v>
          </cell>
          <cell r="C2358" t="str">
            <v>CARRIZO NIOBRARA LLC </v>
          </cell>
          <cell r="D2358" t="str">
            <v>1812 56TH AVENUE #C</v>
          </cell>
        </row>
        <row r="2359">
          <cell r="D2359" t="str">
            <v>GREELEY , CO  </v>
          </cell>
        </row>
        <row r="2360">
          <cell r="A2360" t="str">
            <v>10338 </v>
          </cell>
          <cell r="C2360" t="str">
            <v>CARRIZO OIL &amp; GAS INC </v>
          </cell>
          <cell r="D2360" t="str">
            <v>500 DALLAS STREET #2300</v>
          </cell>
          <cell r="E2360" t="str">
            <v>LEVY PAYOR</v>
          </cell>
        </row>
        <row r="2361">
          <cell r="D2361" t="str">
            <v>HOUSTON , TX  </v>
          </cell>
          <cell r="E2361" t="str">
            <v>OPERATOR</v>
          </cell>
        </row>
        <row r="2362">
          <cell r="E2362" t="str">
            <v>PRODUCER</v>
          </cell>
        </row>
        <row r="2364">
          <cell r="A2364" t="str">
            <v>10338 </v>
          </cell>
          <cell r="B2364" t="str">
            <v>A </v>
          </cell>
          <cell r="C2364" t="str">
            <v>CARRIZO OIL &amp; GAS INC </v>
          </cell>
          <cell r="D2364" t="str">
            <v>1812 56TH AVENUE #C</v>
          </cell>
        </row>
        <row r="2365">
          <cell r="D2365" t="str">
            <v>GREELEY , CO  </v>
          </cell>
        </row>
        <row r="2366">
          <cell r="A2366" t="str">
            <v>100871 </v>
          </cell>
          <cell r="C2366" t="str">
            <v>CARSON ASSOCIATES INC </v>
          </cell>
          <cell r="D2366" t="str">
            <v>P O BOX 2624</v>
          </cell>
          <cell r="E2366" t="str">
            <v>INSURANCE AGENT</v>
          </cell>
        </row>
        <row r="2367">
          <cell r="D2367" t="str">
            <v>FT WORTH , TX  </v>
          </cell>
        </row>
        <row r="2368">
          <cell r="A2368" t="str">
            <v>200328 </v>
          </cell>
          <cell r="C2368" t="str">
            <v>CARTEL LLC </v>
          </cell>
          <cell r="D2368" t="str">
            <v>6896 RIVERSIDE DR</v>
          </cell>
        </row>
        <row r="2369">
          <cell r="D2369" t="str">
            <v>CASPER , WY  </v>
          </cell>
        </row>
        <row r="2370">
          <cell r="A2370" t="str">
            <v>14450 </v>
          </cell>
          <cell r="C2370" t="str">
            <v>CARTER &amp; CARTER </v>
          </cell>
          <cell r="D2370" t="str">
            <v>DENVER , CO  </v>
          </cell>
        </row>
        <row r="2371">
          <cell r="A2371" t="str">
            <v>14460 </v>
          </cell>
          <cell r="C2371" t="str">
            <v>CARTER OIL CO </v>
          </cell>
          <cell r="D2371" t="str">
            <v>DENVER , CO  </v>
          </cell>
        </row>
        <row r="2372">
          <cell r="A2372" t="str">
            <v>14430 </v>
          </cell>
          <cell r="C2372" t="str">
            <v>CARTER* JOHNNIE </v>
          </cell>
          <cell r="D2372" t="str">
            <v>DENVER , CO  </v>
          </cell>
        </row>
        <row r="2373">
          <cell r="A2373" t="str">
            <v>100320 </v>
          </cell>
          <cell r="C2373" t="str">
            <v>CARVILL* GORDON S </v>
          </cell>
          <cell r="D2373" t="str">
            <v>AMERICAN NAT'L BANK BLDG STE 722</v>
          </cell>
        </row>
        <row r="2374">
          <cell r="D2374" t="str">
            <v>DENVER , CO  </v>
          </cell>
        </row>
        <row r="2375">
          <cell r="A2375" t="str">
            <v>14480 </v>
          </cell>
          <cell r="C2375" t="str">
            <v>CARY DRLG CO* W K </v>
          </cell>
          <cell r="D2375" t="str">
            <v>DENVER , CO  </v>
          </cell>
        </row>
        <row r="2376">
          <cell r="A2376" t="str">
            <v>14495 </v>
          </cell>
          <cell r="C2376" t="str">
            <v>CASCADE OIL </v>
          </cell>
          <cell r="D2376" t="str">
            <v>, KS  </v>
          </cell>
          <cell r="E2376" t="str">
            <v>OPERATOR</v>
          </cell>
        </row>
        <row r="2377">
          <cell r="E2377" t="str">
            <v>PRODUCER</v>
          </cell>
        </row>
        <row r="2379">
          <cell r="A2379" t="str">
            <v>14500 </v>
          </cell>
          <cell r="C2379" t="str">
            <v>CASCADE OIL AND GAS, INC </v>
          </cell>
          <cell r="D2379" t="str">
            <v>P O BOX 125</v>
          </cell>
          <cell r="E2379" t="str">
            <v>LEVY PAYOR</v>
          </cell>
        </row>
        <row r="2380">
          <cell r="D2380" t="str">
            <v>BROOMFIELD , CO  </v>
          </cell>
          <cell r="E2380" t="str">
            <v>OPERATOR</v>
          </cell>
        </row>
        <row r="2381">
          <cell r="E2381" t="str">
            <v>PRODUCER</v>
          </cell>
        </row>
        <row r="2383">
          <cell r="A2383" t="str">
            <v>10414 </v>
          </cell>
          <cell r="C2383" t="str">
            <v>CASCADE PETROLEUM LLC </v>
          </cell>
          <cell r="D2383" t="str">
            <v>P O BOX 3316</v>
          </cell>
          <cell r="E2383" t="str">
            <v>LEVY PAYOR</v>
          </cell>
        </row>
        <row r="2384">
          <cell r="D2384" t="str">
            <v>DENVER , CO  </v>
          </cell>
          <cell r="E2384" t="str">
            <v>OPERATOR</v>
          </cell>
        </row>
        <row r="2385">
          <cell r="E2385" t="str">
            <v>PRODUCER</v>
          </cell>
        </row>
        <row r="2387">
          <cell r="A2387" t="str">
            <v>14530 </v>
          </cell>
          <cell r="C2387" t="str">
            <v>CASCO PRODUCTION, INC </v>
          </cell>
          <cell r="D2387" t="str">
            <v>BOX CLOSED</v>
          </cell>
          <cell r="E2387" t="str">
            <v>OPERATOR</v>
          </cell>
        </row>
        <row r="2388">
          <cell r="D2388" t="str">
            <v>SHREVEPORT , LA  </v>
          </cell>
        </row>
        <row r="2389">
          <cell r="A2389" t="str">
            <v>14540 </v>
          </cell>
          <cell r="C2389" t="str">
            <v>CASEY KAY COMPANY </v>
          </cell>
          <cell r="D2389" t="str">
            <v>5847 SAN FELIPE STE 2940</v>
          </cell>
          <cell r="E2389" t="str">
            <v>OPERATOR</v>
          </cell>
        </row>
        <row r="2390">
          <cell r="D2390" t="str">
            <v>HOUSTON , TX  </v>
          </cell>
          <cell r="E2390" t="str">
            <v>PRODUCER</v>
          </cell>
        </row>
        <row r="2392">
          <cell r="A2392" t="str">
            <v>100741 </v>
          </cell>
          <cell r="C2392" t="str">
            <v>CASEY* D C </v>
          </cell>
          <cell r="D2392" t="str">
            <v>1001 COLLEGE AVE</v>
          </cell>
        </row>
        <row r="2393">
          <cell r="D2393" t="str">
            <v>LUBBOCK , TX  </v>
          </cell>
        </row>
        <row r="2394">
          <cell r="A2394" t="str">
            <v>14545 </v>
          </cell>
          <cell r="C2394" t="str">
            <v>CASSIDY ENERGY </v>
          </cell>
          <cell r="D2394" t="str">
            <v>550 W TEXAS AVE STE 640</v>
          </cell>
          <cell r="E2394" t="str">
            <v>OPERATOR</v>
          </cell>
        </row>
        <row r="2395">
          <cell r="D2395" t="str">
            <v>MIDLAND , TX  </v>
          </cell>
          <cell r="E2395" t="str">
            <v>PRODUCER</v>
          </cell>
        </row>
        <row r="2397">
          <cell r="A2397" t="str">
            <v>14545 </v>
          </cell>
          <cell r="B2397" t="str">
            <v>A </v>
          </cell>
          <cell r="C2397" t="str">
            <v>CASSIDY ENERGY </v>
          </cell>
          <cell r="D2397" t="str">
            <v>551 W CORDOVA #524</v>
          </cell>
        </row>
        <row r="2398">
          <cell r="D2398" t="str">
            <v>SANTA FE , NM  </v>
          </cell>
        </row>
        <row r="2399">
          <cell r="A2399" t="str">
            <v>14560 </v>
          </cell>
          <cell r="C2399" t="str">
            <v>CASTLE RESOURCES, INC </v>
          </cell>
          <cell r="D2399" t="str">
            <v>1200 E 27TH</v>
          </cell>
          <cell r="E2399" t="str">
            <v>LEVY PAYOR</v>
          </cell>
        </row>
        <row r="2400">
          <cell r="D2400" t="str">
            <v>HAYS , KS  </v>
          </cell>
          <cell r="E2400" t="str">
            <v>OPERATOR</v>
          </cell>
        </row>
        <row r="2401">
          <cell r="E2401" t="str">
            <v>PRODUCER</v>
          </cell>
        </row>
        <row r="2403">
          <cell r="A2403" t="str">
            <v>14569 </v>
          </cell>
          <cell r="C2403" t="str">
            <v>CASTLE ROCK BANK </v>
          </cell>
          <cell r="D2403" t="str">
            <v>501 WILCOX ST</v>
          </cell>
          <cell r="E2403" t="str">
            <v>FINANCIAL ASSURANCE</v>
          </cell>
        </row>
        <row r="2404">
          <cell r="D2404" t="str">
            <v>CASTLE ROCK , CO  </v>
          </cell>
        </row>
        <row r="2405">
          <cell r="A2405" t="str">
            <v>10464 </v>
          </cell>
          <cell r="C2405" t="str">
            <v>CATAMOUNT ENERGY PARTNERS LLC </v>
          </cell>
          <cell r="D2405" t="str">
            <v>1801 BROADWAY #1000</v>
          </cell>
          <cell r="E2405" t="str">
            <v>DOWNSTREAM GAS FAC</v>
          </cell>
        </row>
        <row r="2406">
          <cell r="D2406" t="str">
            <v>DENVER , CO  </v>
          </cell>
          <cell r="E2406" t="str">
            <v>GATHERER</v>
          </cell>
        </row>
        <row r="2407">
          <cell r="E2407" t="str">
            <v>LEVY PAYOR</v>
          </cell>
        </row>
        <row r="2408">
          <cell r="E2408" t="str">
            <v>OPERATOR</v>
          </cell>
        </row>
        <row r="2409">
          <cell r="E2409" t="str">
            <v>PRODUCER</v>
          </cell>
        </row>
        <row r="2411">
          <cell r="A2411" t="str">
            <v>14675 </v>
          </cell>
          <cell r="C2411" t="str">
            <v>CATAMOUNT EXPL INC </v>
          </cell>
          <cell r="D2411" t="str">
            <v>120 BANYON</v>
          </cell>
          <cell r="E2411" t="str">
            <v>OPERATOR</v>
          </cell>
        </row>
        <row r="2412">
          <cell r="D2412" t="str">
            <v>BERTHOUD , CO  </v>
          </cell>
        </row>
        <row r="2413">
          <cell r="A2413" t="str">
            <v>14680 </v>
          </cell>
          <cell r="C2413" t="str">
            <v>CATAMOUNT ROYALTY PARTNERS LTD </v>
          </cell>
          <cell r="D2413" t="str">
            <v>P O BOX 22084</v>
          </cell>
          <cell r="E2413" t="str">
            <v>LEVY PAYOR</v>
          </cell>
        </row>
        <row r="2414">
          <cell r="D2414" t="str">
            <v>DENVER , CO  </v>
          </cell>
        </row>
        <row r="2415">
          <cell r="A2415" t="str">
            <v>14710 </v>
          </cell>
          <cell r="C2415" t="str">
            <v>CATHY DRILLING INC </v>
          </cell>
          <cell r="D2415" t="str">
            <v>P O BOX 878</v>
          </cell>
          <cell r="E2415" t="str">
            <v>DRILLER</v>
          </cell>
        </row>
        <row r="2416">
          <cell r="D2416" t="str">
            <v>MILLS , WY  </v>
          </cell>
        </row>
        <row r="2417">
          <cell r="A2417" t="str">
            <v>14715 </v>
          </cell>
          <cell r="C2417" t="str">
            <v>CAULKINS OIL COMPANY </v>
          </cell>
          <cell r="D2417" t="str">
            <v>DENVER , CO  </v>
          </cell>
        </row>
        <row r="2418">
          <cell r="A2418" t="str">
            <v>14720 </v>
          </cell>
          <cell r="C2418" t="str">
            <v>CAVANAUGH &amp; CAVANAUGH INC </v>
          </cell>
          <cell r="D2418" t="str">
            <v>2125 NORTH ACADEMY BLVD</v>
          </cell>
          <cell r="E2418" t="str">
            <v>INJECTION WELL OPER</v>
          </cell>
        </row>
        <row r="2419">
          <cell r="D2419" t="str">
            <v>COLORADO SPGS , CO  </v>
          </cell>
          <cell r="E2419" t="str">
            <v>OPERATOR</v>
          </cell>
        </row>
        <row r="2420">
          <cell r="E2420" t="str">
            <v>PRODUCER</v>
          </cell>
        </row>
        <row r="2422">
          <cell r="A2422" t="str">
            <v>14721 </v>
          </cell>
          <cell r="C2422" t="str">
            <v>CAYMAN CORPORATION </v>
          </cell>
          <cell r="D2422" t="str">
            <v>DENVER , CO  </v>
          </cell>
        </row>
        <row r="2423">
          <cell r="A2423" t="str">
            <v>14724 </v>
          </cell>
          <cell r="C2423" t="str">
            <v>CAZA DRILLING COMPANY </v>
          </cell>
          <cell r="D2423" t="str">
            <v>P O BOX 17805</v>
          </cell>
          <cell r="E2423" t="str">
            <v>DRILLER</v>
          </cell>
        </row>
        <row r="2424">
          <cell r="D2424" t="str">
            <v>DENVER , CO  </v>
          </cell>
          <cell r="E2424" t="str">
            <v>OPERATOR</v>
          </cell>
        </row>
        <row r="2425">
          <cell r="E2425" t="str">
            <v>PRODUCER</v>
          </cell>
        </row>
        <row r="2427">
          <cell r="A2427" t="str">
            <v>14723 </v>
          </cell>
          <cell r="C2427" t="str">
            <v>CAZA DRILLING INC </v>
          </cell>
          <cell r="D2427" t="str">
            <v>P O BOX 17805</v>
          </cell>
          <cell r="E2427" t="str">
            <v>DRILLER</v>
          </cell>
        </row>
        <row r="2428">
          <cell r="D2428" t="str">
            <v>DENVER , CO  </v>
          </cell>
        </row>
        <row r="2429">
          <cell r="A2429" t="str">
            <v>200023 </v>
          </cell>
          <cell r="C2429" t="str">
            <v>CAZORT JR* LEE </v>
          </cell>
          <cell r="D2429" t="str">
            <v>918 PYRAMID BLDG</v>
          </cell>
        </row>
        <row r="2430">
          <cell r="D2430" t="str">
            <v>LITTLE ROCK , AR  </v>
          </cell>
        </row>
        <row r="2431">
          <cell r="A2431" t="str">
            <v>10293 </v>
          </cell>
          <cell r="C2431" t="str">
            <v>CCOB OIL INVESTMENTS LLC </v>
          </cell>
          <cell r="D2431" t="str">
            <v>2725 ROCK MOUNTAIN AVE STE 200</v>
          </cell>
          <cell r="E2431" t="str">
            <v>LEVY PAYOR</v>
          </cell>
        </row>
        <row r="2432">
          <cell r="D2432" t="str">
            <v>LOVELAND , CO  </v>
          </cell>
          <cell r="E2432" t="str">
            <v>OPERATOR</v>
          </cell>
        </row>
        <row r="2433">
          <cell r="E2433" t="str">
            <v>PRODUCER</v>
          </cell>
        </row>
        <row r="2435">
          <cell r="A2435" t="str">
            <v>10665 </v>
          </cell>
          <cell r="C2435" t="str">
            <v>CCRP OPERATING INC </v>
          </cell>
          <cell r="D2435" t="str">
            <v>717 17TH STREET STE 1525</v>
          </cell>
          <cell r="E2435" t="str">
            <v>OPERATOR</v>
          </cell>
        </row>
        <row r="2436">
          <cell r="D2436" t="str">
            <v>DENVER , CO  </v>
          </cell>
          <cell r="E2436" t="str">
            <v>PRODUCER</v>
          </cell>
        </row>
        <row r="2438">
          <cell r="A2438" t="str">
            <v>200576 </v>
          </cell>
          <cell r="C2438" t="str">
            <v>CDH CONSULTING LLC </v>
          </cell>
          <cell r="D2438" t="str">
            <v>9446 CLERMONT STREET</v>
          </cell>
        </row>
        <row r="2439">
          <cell r="D2439" t="str">
            <v>THORNTON , CO  </v>
          </cell>
        </row>
        <row r="2440">
          <cell r="A2440" t="str">
            <v>14740 </v>
          </cell>
          <cell r="C2440" t="str">
            <v>CDM OIL &amp; GAS </v>
          </cell>
          <cell r="D2440" t="str">
            <v>950 S CHERRY ST STE 1100</v>
          </cell>
          <cell r="E2440" t="str">
            <v>OPERATOR</v>
          </cell>
        </row>
        <row r="2441">
          <cell r="D2441" t="str">
            <v>DENVER , CO  </v>
          </cell>
          <cell r="E2441" t="str">
            <v>PRODUCER</v>
          </cell>
        </row>
        <row r="2443">
          <cell r="C2443" t="str">
            <v>CDOT-Grizzly Creek RA </v>
          </cell>
          <cell r="D2443" t="str">
            <v>PO Box 452</v>
          </cell>
        </row>
        <row r="2444">
          <cell r="D2444" t="str">
            <v>GYPSUM , CO  </v>
          </cell>
        </row>
        <row r="2445">
          <cell r="C2445" t="str">
            <v>CDOT-HNGG LAKE TUNL CMPLX </v>
          </cell>
          <cell r="D2445" t="str">
            <v>EAGLE , CO  </v>
          </cell>
        </row>
        <row r="2446">
          <cell r="A2446" t="str">
            <v>14700 </v>
          </cell>
          <cell r="C2446" t="str">
            <v>CDX ROCKIES LLC </v>
          </cell>
          <cell r="D2446" t="str">
            <v>5485 BELTLINE RD STE 280</v>
          </cell>
          <cell r="E2446" t="str">
            <v>OPERATOR</v>
          </cell>
        </row>
        <row r="2447">
          <cell r="D2447" t="str">
            <v>DALLAS , TX  </v>
          </cell>
          <cell r="E2447" t="str">
            <v>PRODUCER</v>
          </cell>
        </row>
        <row r="2449">
          <cell r="A2449" t="str">
            <v>14700 </v>
          </cell>
          <cell r="B2449" t="str">
            <v>R </v>
          </cell>
          <cell r="C2449" t="str">
            <v>CDX ROCKIES LLC </v>
          </cell>
          <cell r="D2449" t="str">
            <v>4801 N. BUTLER AVE #2000</v>
          </cell>
        </row>
        <row r="2450">
          <cell r="D2450" t="str">
            <v>FARMINGTON , NM  </v>
          </cell>
        </row>
        <row r="2451">
          <cell r="A2451" t="str">
            <v>14760 </v>
          </cell>
          <cell r="C2451" t="str">
            <v>CEC OF COLORADO INC </v>
          </cell>
          <cell r="D2451" t="str">
            <v>1640 LOGAN STREET</v>
          </cell>
          <cell r="E2451" t="str">
            <v>OPERATOR</v>
          </cell>
        </row>
        <row r="2452">
          <cell r="D2452" t="str">
            <v>DENVER , CO  </v>
          </cell>
        </row>
        <row r="2453">
          <cell r="A2453" t="str">
            <v>14775 </v>
          </cell>
          <cell r="C2453" t="str">
            <v>CEDAR RIDGE LLC </v>
          </cell>
          <cell r="D2453" t="str">
            <v>484 TURNER DR BLDG B STE 3</v>
          </cell>
          <cell r="E2453" t="str">
            <v>INJECTION WELL OPER</v>
          </cell>
        </row>
        <row r="2454">
          <cell r="D2454" t="str">
            <v>DURANGO , CO  </v>
          </cell>
          <cell r="E2454" t="str">
            <v>LEVY PAYOR</v>
          </cell>
        </row>
        <row r="2455">
          <cell r="E2455" t="str">
            <v>OPERATOR</v>
          </cell>
        </row>
        <row r="2456">
          <cell r="E2456" t="str">
            <v>PRODUCER</v>
          </cell>
        </row>
        <row r="2458">
          <cell r="A2458" t="str">
            <v>14730 </v>
          </cell>
          <cell r="C2458" t="str">
            <v>CEI LTD </v>
          </cell>
          <cell r="D2458" t="str">
            <v>1324 N 7TH AVE</v>
          </cell>
          <cell r="E2458" t="str">
            <v>LEVY PAYOR</v>
          </cell>
        </row>
        <row r="2459">
          <cell r="D2459" t="str">
            <v>GREELEY , CO  </v>
          </cell>
        </row>
        <row r="2460">
          <cell r="A2460" t="str">
            <v>14796 </v>
          </cell>
          <cell r="C2460" t="str">
            <v>CELERON OIL AND GAS COMPANY </v>
          </cell>
          <cell r="D2460" t="str">
            <v>7800 E UNION PKWY</v>
          </cell>
        </row>
        <row r="2461">
          <cell r="D2461" t="str">
            <v>DENVER , CO  </v>
          </cell>
        </row>
        <row r="2462">
          <cell r="A2462" t="str">
            <v>14790 </v>
          </cell>
          <cell r="C2462" t="str">
            <v>CELSIUS ENERGY COMPANY </v>
          </cell>
          <cell r="D2462" t="str">
            <v>180 EAST 100 SOUTH</v>
          </cell>
          <cell r="E2462" t="str">
            <v>DOWNSTREAM GAS FAC</v>
          </cell>
        </row>
        <row r="2463">
          <cell r="D2463" t="str">
            <v>SALT LAKE CITY , UT  </v>
          </cell>
          <cell r="E2463" t="str">
            <v>GATHERER</v>
          </cell>
        </row>
        <row r="2464">
          <cell r="E2464" t="str">
            <v>INJECTION WELL OPER</v>
          </cell>
        </row>
        <row r="2465">
          <cell r="E2465" t="str">
            <v>LEVY PAYOR</v>
          </cell>
        </row>
        <row r="2466">
          <cell r="E2466" t="str">
            <v>OPERATOR</v>
          </cell>
        </row>
        <row r="2467">
          <cell r="E2467" t="str">
            <v>PRODUCER</v>
          </cell>
        </row>
        <row r="2469">
          <cell r="A2469" t="str">
            <v>14791 </v>
          </cell>
          <cell r="C2469" t="str">
            <v>CELSIUS ENERGY COMPANY </v>
          </cell>
          <cell r="D2469" t="str">
            <v>180 EAST 100 SOUTH</v>
          </cell>
        </row>
        <row r="2470">
          <cell r="D2470" t="str">
            <v>SALT LAKE CITY , UT  </v>
          </cell>
        </row>
        <row r="2471">
          <cell r="C2471" t="str">
            <v>CENEX </v>
          </cell>
          <cell r="D2471" t="str">
            <v>P O BOX 64089</v>
          </cell>
        </row>
        <row r="2472">
          <cell r="D2472" t="str">
            <v>ST PAUL , MN  </v>
          </cell>
        </row>
        <row r="2473">
          <cell r="A2473" t="str">
            <v>14825 </v>
          </cell>
          <cell r="C2473" t="str">
            <v>CENEX INC </v>
          </cell>
          <cell r="D2473" t="str">
            <v>P O BOX 64089</v>
          </cell>
        </row>
        <row r="2474">
          <cell r="D2474" t="str">
            <v>ST PAUL , MN  </v>
          </cell>
        </row>
        <row r="2475">
          <cell r="C2475" t="str">
            <v>CENTANA GATHERING COMPANY </v>
          </cell>
          <cell r="D2475" t="str">
            <v>TWO WARREN PLACE</v>
          </cell>
        </row>
        <row r="2476">
          <cell r="D2476" t="str">
            <v>TULSA , OK  </v>
          </cell>
        </row>
        <row r="2477">
          <cell r="A2477" t="str">
            <v>14830 </v>
          </cell>
          <cell r="C2477" t="str">
            <v>CENTANA GATHERING COMPANY </v>
          </cell>
          <cell r="D2477" t="str">
            <v>TWO WARREN PLACE</v>
          </cell>
        </row>
        <row r="2478">
          <cell r="D2478" t="str">
            <v>TULSA , OK  </v>
          </cell>
        </row>
        <row r="2479">
          <cell r="A2479" t="str">
            <v>8115 </v>
          </cell>
          <cell r="C2479" t="str">
            <v>CENTENNIAL BANK OF THE WEST </v>
          </cell>
          <cell r="D2479" t="str">
            <v>4650 ROYAL VISTA CIIR</v>
          </cell>
          <cell r="E2479" t="str">
            <v>FINANCIAL ASSURANCE</v>
          </cell>
        </row>
        <row r="2480">
          <cell r="D2480" t="str">
            <v>FT COLLINS , CO  </v>
          </cell>
        </row>
        <row r="2481">
          <cell r="A2481" t="str">
            <v>14850 </v>
          </cell>
          <cell r="C2481" t="str">
            <v>CENTENNIAL OIL CO </v>
          </cell>
          <cell r="D2481" t="str">
            <v>111 E DRAKE RD #7054</v>
          </cell>
          <cell r="E2481" t="str">
            <v>INJECTION WELL OPER</v>
          </cell>
        </row>
        <row r="2482">
          <cell r="D2482" t="str">
            <v>FORT COLLINS , CO  </v>
          </cell>
          <cell r="E2482" t="str">
            <v>LEVY PAYOR</v>
          </cell>
        </row>
        <row r="2483">
          <cell r="E2483" t="str">
            <v>OPERATOR</v>
          </cell>
        </row>
        <row r="2484">
          <cell r="E2484" t="str">
            <v>PRODUCER</v>
          </cell>
        </row>
        <row r="2486">
          <cell r="A2486" t="str">
            <v>14851 </v>
          </cell>
          <cell r="C2486" t="str">
            <v>CENTENNIAL PETROLEUM INC </v>
          </cell>
          <cell r="D2486" t="str">
            <v>518 17TH ST STE 1680</v>
          </cell>
          <cell r="E2486" t="str">
            <v>OPERATOR</v>
          </cell>
        </row>
        <row r="2487">
          <cell r="D2487" t="str">
            <v>DENVER , CO  </v>
          </cell>
          <cell r="E2487" t="str">
            <v>PRODUCER</v>
          </cell>
        </row>
        <row r="2489">
          <cell r="A2489" t="str">
            <v>14862 </v>
          </cell>
          <cell r="C2489" t="str">
            <v>CENTENNIAL SAVINGS BANK </v>
          </cell>
          <cell r="D2489" t="str">
            <v>1101 EAST SECOND AVE</v>
          </cell>
          <cell r="E2489" t="str">
            <v>OPERATOR</v>
          </cell>
        </row>
        <row r="2490">
          <cell r="D2490" t="str">
            <v>DURANGO , CO  </v>
          </cell>
        </row>
        <row r="2491">
          <cell r="A2491" t="str">
            <v>14852 </v>
          </cell>
          <cell r="C2491" t="str">
            <v>CENTER FOR RESEARCH LIBRARIES </v>
          </cell>
          <cell r="D2491" t="str">
            <v>5721 COTTAGE GROVE AVE</v>
          </cell>
        </row>
        <row r="2492">
          <cell r="D2492" t="str">
            <v>CHICAGO , IL  </v>
          </cell>
        </row>
        <row r="2493">
          <cell r="C2493" t="str">
            <v>CENTER TOWN </v>
          </cell>
          <cell r="D2493" t="str">
            <v>,  </v>
          </cell>
        </row>
        <row r="2494">
          <cell r="C2494" t="str">
            <v>CENTRAL CITY CITY </v>
          </cell>
          <cell r="D2494" t="str">
            <v>,  </v>
          </cell>
        </row>
        <row r="2495">
          <cell r="A2495" t="str">
            <v>14854 </v>
          </cell>
          <cell r="C2495" t="str">
            <v>CENTRAL CRUDE CORP </v>
          </cell>
          <cell r="D2495" t="str">
            <v>2020 N. BRAMBLEWOOD STREET</v>
          </cell>
          <cell r="E2495" t="str">
            <v>LEVY PAYOR</v>
          </cell>
        </row>
        <row r="2496">
          <cell r="D2496" t="str">
            <v>WICHITA , KS  </v>
          </cell>
          <cell r="E2496" t="str">
            <v>TRANSPORTER</v>
          </cell>
        </row>
        <row r="2498">
          <cell r="A2498" t="str">
            <v>14856 </v>
          </cell>
          <cell r="C2498" t="str">
            <v>CENTRAL ENERGY CO </v>
          </cell>
          <cell r="D2498" t="str">
            <v>1560 BROADWAY</v>
          </cell>
          <cell r="E2498" t="str">
            <v>LEVY PAYOR</v>
          </cell>
        </row>
        <row r="2499">
          <cell r="D2499" t="str">
            <v>DENVER , CO  </v>
          </cell>
        </row>
        <row r="2500">
          <cell r="A2500" t="str">
            <v>200070 </v>
          </cell>
          <cell r="C2500" t="str">
            <v>CENTRAL KANSAS CRUDE LLC </v>
          </cell>
          <cell r="D2500" t="str">
            <v>413 S MAIN</v>
          </cell>
          <cell r="E2500" t="str">
            <v>GATHERER</v>
          </cell>
        </row>
        <row r="2501">
          <cell r="D2501" t="str">
            <v>PRATT , KS  </v>
          </cell>
          <cell r="E2501" t="str">
            <v>LEVY PAYOR</v>
          </cell>
        </row>
        <row r="2502">
          <cell r="E2502" t="str">
            <v>TRANSPORTER</v>
          </cell>
        </row>
        <row r="2504">
          <cell r="A2504" t="str">
            <v>14855 </v>
          </cell>
          <cell r="C2504" t="str">
            <v>CENTRAL OPERATING INC </v>
          </cell>
          <cell r="D2504" t="str">
            <v>1600 BROADWAY STE 1050</v>
          </cell>
          <cell r="E2504" t="str">
            <v>INJECTION WELL OPER</v>
          </cell>
        </row>
        <row r="2505">
          <cell r="D2505" t="str">
            <v>DENVER , CO  </v>
          </cell>
          <cell r="E2505" t="str">
            <v>OPERATOR</v>
          </cell>
        </row>
        <row r="2506">
          <cell r="E2506" t="str">
            <v>PRODUCER</v>
          </cell>
        </row>
        <row r="2508">
          <cell r="A2508" t="str">
            <v>14857 </v>
          </cell>
          <cell r="C2508" t="str">
            <v>CENTRAL PACIFIC ASSURANCE, LTD </v>
          </cell>
          <cell r="D2508" t="str">
            <v>11866 WILSHIRE BLVD STE 200</v>
          </cell>
          <cell r="E2508" t="str">
            <v>FINANCIAL ASSURANCE</v>
          </cell>
        </row>
        <row r="2509">
          <cell r="D2509" t="str">
            <v>LOS ANGELES , CA  </v>
          </cell>
        </row>
        <row r="2510">
          <cell r="A2510" t="str">
            <v>14900 </v>
          </cell>
          <cell r="C2510" t="str">
            <v>CENTRAL RESOURCES, INC </v>
          </cell>
          <cell r="D2510" t="str">
            <v>1775 SHERMAN ST</v>
          </cell>
          <cell r="E2510" t="str">
            <v>INJECTION WELL OPER</v>
          </cell>
        </row>
        <row r="2511">
          <cell r="D2511" t="str">
            <v>DENVER , CO  </v>
          </cell>
          <cell r="E2511" t="str">
            <v>LEVY PAYOR</v>
          </cell>
        </row>
        <row r="2512">
          <cell r="E2512" t="str">
            <v>OPERATOR</v>
          </cell>
        </row>
        <row r="2513">
          <cell r="E2513" t="str">
            <v>PRODUCER</v>
          </cell>
        </row>
        <row r="2515">
          <cell r="A2515" t="str">
            <v>14918 </v>
          </cell>
          <cell r="C2515" t="str">
            <v>CENTURY GEOHYSICAL CORP </v>
          </cell>
          <cell r="D2515" t="str">
            <v>7517 EAST PINE ST</v>
          </cell>
        </row>
        <row r="2516">
          <cell r="D2516" t="str">
            <v>TULSA , OK  </v>
          </cell>
        </row>
        <row r="2517">
          <cell r="A2517" t="str">
            <v>14919 </v>
          </cell>
          <cell r="C2517" t="str">
            <v>CENTURY OIL &amp; GAS CORP </v>
          </cell>
          <cell r="D2517" t="str">
            <v>717 17TH ST STE 1770</v>
          </cell>
        </row>
        <row r="2518">
          <cell r="D2518" t="str">
            <v>DENVER , CO  </v>
          </cell>
        </row>
        <row r="2519">
          <cell r="A2519" t="str">
            <v>14933 </v>
          </cell>
          <cell r="C2519" t="str">
            <v>CENTURY PRODUCTION INC </v>
          </cell>
          <cell r="D2519" t="str">
            <v>225 S LAKE AVE STE 340</v>
          </cell>
        </row>
        <row r="2520">
          <cell r="D2520" t="str">
            <v>PASADENA , CA  </v>
          </cell>
        </row>
        <row r="2521">
          <cell r="A2521" t="str">
            <v>76109 </v>
          </cell>
          <cell r="C2521" t="str">
            <v>CENTURY SAVINGS &amp; LOAN ASSOC </v>
          </cell>
          <cell r="D2521" t="str">
            <v>P O BOX 91</v>
          </cell>
          <cell r="E2521" t="str">
            <v>FINANCIAL ASSURANCE</v>
          </cell>
        </row>
        <row r="2522">
          <cell r="D2522" t="str">
            <v>TRINIDAD , CO  </v>
          </cell>
        </row>
        <row r="2523">
          <cell r="A2523" t="str">
            <v>200037 </v>
          </cell>
          <cell r="C2523" t="str">
            <v>CEO OPERATING INC </v>
          </cell>
          <cell r="D2523" t="str">
            <v>1015 HICKORY DR</v>
          </cell>
        </row>
        <row r="2524">
          <cell r="D2524" t="str">
            <v>RIFLE , CO  </v>
          </cell>
        </row>
        <row r="2525">
          <cell r="A2525" t="str">
            <v>14870 </v>
          </cell>
          <cell r="C2525" t="str">
            <v>CER CORPORATION </v>
          </cell>
          <cell r="D2525" t="str">
            <v>C/O MACTEC INC</v>
          </cell>
        </row>
        <row r="2526">
          <cell r="D2526" t="str">
            <v>GOLDEN , CO  </v>
          </cell>
        </row>
        <row r="2527">
          <cell r="A2527" t="str">
            <v>100204 </v>
          </cell>
          <cell r="C2527" t="str">
            <v>CERRITO LAND COMPANY </v>
          </cell>
          <cell r="D2527" t="str">
            <v>,  </v>
          </cell>
        </row>
        <row r="2528">
          <cell r="A2528" t="str">
            <v>12460 </v>
          </cell>
          <cell r="C2528" t="str">
            <v>CFG ENERGY, INC </v>
          </cell>
          <cell r="D2528" t="str">
            <v>258 SOUTH ULUKOA PL</v>
          </cell>
          <cell r="E2528" t="str">
            <v>LEVY PAYOR</v>
          </cell>
        </row>
        <row r="2529">
          <cell r="D2529" t="str">
            <v>LAHAINA , HI  </v>
          </cell>
          <cell r="E2529" t="str">
            <v>OPERATOR</v>
          </cell>
        </row>
        <row r="2530">
          <cell r="E2530" t="str">
            <v>PRODUCER</v>
          </cell>
        </row>
        <row r="2532">
          <cell r="A2532" t="str">
            <v>93177 </v>
          </cell>
          <cell r="C2532" t="str">
            <v>CGGVERITAS LAND (U.S.) INC </v>
          </cell>
          <cell r="D2532" t="str">
            <v>10300 TOWN PARK</v>
          </cell>
          <cell r="E2532" t="str">
            <v>SEISMIC OPERATOR</v>
          </cell>
        </row>
        <row r="2533">
          <cell r="D2533" t="str">
            <v>HOUSTON , TX  </v>
          </cell>
        </row>
        <row r="2534">
          <cell r="A2534" t="str">
            <v>200277 </v>
          </cell>
          <cell r="C2534" t="str">
            <v>CGRS INC </v>
          </cell>
          <cell r="D2534" t="str">
            <v>1301 ACADEMY CT</v>
          </cell>
        </row>
        <row r="2535">
          <cell r="D2535" t="str">
            <v>FORT COLLINS , CO  </v>
          </cell>
        </row>
        <row r="2536">
          <cell r="A2536" t="str">
            <v>12470 </v>
          </cell>
          <cell r="C2536" t="str">
            <v>CGT INC </v>
          </cell>
          <cell r="D2536" t="str">
            <v>2439 ATWOOD ST</v>
          </cell>
          <cell r="E2536" t="str">
            <v>LEVY PAYOR</v>
          </cell>
        </row>
        <row r="2537">
          <cell r="D2537" t="str">
            <v>LONGMONT , CO  </v>
          </cell>
          <cell r="E2537" t="str">
            <v>OPERATOR</v>
          </cell>
        </row>
        <row r="2538">
          <cell r="E2538" t="str">
            <v>PRODUCER</v>
          </cell>
        </row>
        <row r="2540">
          <cell r="A2540" t="str">
            <v>12466 </v>
          </cell>
          <cell r="C2540" t="str">
            <v>CH2M HILL CENTRAL INC </v>
          </cell>
          <cell r="D2540" t="str">
            <v>CH2M HILL BLDG</v>
          </cell>
        </row>
        <row r="2541">
          <cell r="D2541" t="str">
            <v>DENVER , CO  </v>
          </cell>
        </row>
        <row r="2542">
          <cell r="A2542" t="str">
            <v>12466 </v>
          </cell>
          <cell r="B2542" t="str">
            <v>A </v>
          </cell>
          <cell r="C2542" t="str">
            <v>CH2M HILL CENTRAL INC </v>
          </cell>
          <cell r="D2542" t="str">
            <v>150 TECH CENTER DRIVE</v>
          </cell>
        </row>
        <row r="2543">
          <cell r="D2543" t="str">
            <v>DURANGO , CO  </v>
          </cell>
        </row>
        <row r="2544">
          <cell r="A2544" t="str">
            <v>10017 </v>
          </cell>
          <cell r="C2544" t="str">
            <v>CHACO ENERGY COMPANY </v>
          </cell>
          <cell r="D2544" t="str">
            <v>P O BOX 1587</v>
          </cell>
          <cell r="E2544" t="str">
            <v>OPERATOR</v>
          </cell>
        </row>
        <row r="2545">
          <cell r="D2545" t="str">
            <v>DENVER , CO  </v>
          </cell>
          <cell r="E2545" t="str">
            <v>PRODUCER</v>
          </cell>
        </row>
        <row r="2547">
          <cell r="A2547" t="str">
            <v>100205 </v>
          </cell>
          <cell r="C2547" t="str">
            <v>CHADBOURNE CORPORATION </v>
          </cell>
          <cell r="D2547" t="str">
            <v>,  </v>
          </cell>
        </row>
        <row r="2548">
          <cell r="C2548" t="str">
            <v>CHAFFEE COUNTY </v>
          </cell>
          <cell r="D2548" t="str">
            <v>,  </v>
          </cell>
        </row>
        <row r="2549">
          <cell r="A2549" t="str">
            <v>13000 </v>
          </cell>
          <cell r="C2549" t="str">
            <v>CHAIN OIL </v>
          </cell>
          <cell r="D2549" t="str">
            <v>220 W 27TH ST</v>
          </cell>
        </row>
        <row r="2550">
          <cell r="D2550" t="str">
            <v>SCOTTSBLUFF , NE  </v>
          </cell>
        </row>
        <row r="2551">
          <cell r="A2551" t="str">
            <v>14975 </v>
          </cell>
          <cell r="C2551" t="str">
            <v>CHALLENGER DRILLING CO </v>
          </cell>
          <cell r="D2551" t="str">
            <v>2515 KELLY LAND</v>
          </cell>
          <cell r="E2551" t="str">
            <v>DRILLER</v>
          </cell>
        </row>
        <row r="2552">
          <cell r="D2552" t="str">
            <v>HOUSTON , TX  </v>
          </cell>
        </row>
        <row r="2553">
          <cell r="A2553" t="str">
            <v>14980 </v>
          </cell>
          <cell r="C2553" t="str">
            <v>CHALLENGING VENTURES </v>
          </cell>
          <cell r="D2553" t="str">
            <v>500 NORTH WATER</v>
          </cell>
          <cell r="E2553" t="str">
            <v>OPERATOR</v>
          </cell>
        </row>
        <row r="2554">
          <cell r="D2554" t="str">
            <v>CORPUS CHRISTI , TX  </v>
          </cell>
        </row>
        <row r="2555">
          <cell r="A2555" t="str">
            <v>10431 </v>
          </cell>
          <cell r="C2555" t="str">
            <v>CHAMA OIL &amp; MINERALS LLC </v>
          </cell>
          <cell r="D2555" t="str">
            <v>PO BOX 50203</v>
          </cell>
          <cell r="E2555" t="str">
            <v>OPERATOR</v>
          </cell>
        </row>
        <row r="2556">
          <cell r="D2556" t="str">
            <v>MIDLAND , TX  </v>
          </cell>
          <cell r="E2556" t="str">
            <v>PRODUCER</v>
          </cell>
        </row>
        <row r="2558">
          <cell r="A2558" t="str">
            <v>14988 </v>
          </cell>
          <cell r="C2558" t="str">
            <v>CHAMBERS &amp; KENNEDY-FULTON </v>
          </cell>
          <cell r="D2558" t="str">
            <v>DENVER , CO  </v>
          </cell>
        </row>
        <row r="2559">
          <cell r="A2559" t="str">
            <v>15545 </v>
          </cell>
          <cell r="C2559" t="str">
            <v>CHAMPLIN OIL &amp; REFINING CO </v>
          </cell>
          <cell r="D2559" t="str">
            <v>DENVER , CO  </v>
          </cell>
          <cell r="E2559" t="str">
            <v>OPERATOR</v>
          </cell>
        </row>
        <row r="2561">
          <cell r="A2561" t="str">
            <v>15550 </v>
          </cell>
          <cell r="C2561" t="str">
            <v>CHAMPLIN PETROLEUM COMPANY </v>
          </cell>
          <cell r="D2561" t="str">
            <v>P O BOX 1330</v>
          </cell>
          <cell r="E2561" t="str">
            <v>LEVY PAYOR</v>
          </cell>
        </row>
        <row r="2562">
          <cell r="D2562" t="str">
            <v>HOUSTON , TX  </v>
          </cell>
          <cell r="E2562" t="str">
            <v>OPERATOR</v>
          </cell>
        </row>
        <row r="2563">
          <cell r="E2563" t="str">
            <v>PRODUCER</v>
          </cell>
        </row>
        <row r="2565">
          <cell r="A2565" t="str">
            <v>15590 </v>
          </cell>
          <cell r="C2565" t="str">
            <v>CHANCE ENTERPRISES </v>
          </cell>
          <cell r="D2565" t="str">
            <v>17251 CO ROAD 'R'</v>
          </cell>
          <cell r="E2565" t="str">
            <v>OPERATOR</v>
          </cell>
        </row>
        <row r="2566">
          <cell r="D2566" t="str">
            <v>FORT MORGAN , CO  </v>
          </cell>
          <cell r="E2566" t="str">
            <v>PRODUCER</v>
          </cell>
        </row>
        <row r="2568">
          <cell r="A2568" t="str">
            <v>15600 </v>
          </cell>
          <cell r="C2568" t="str">
            <v>CHANCELLOR &amp; RIDGEWAY </v>
          </cell>
          <cell r="D2568" t="str">
            <v>165 S UNION BLVD</v>
          </cell>
          <cell r="E2568" t="str">
            <v>LEVY PAYOR</v>
          </cell>
        </row>
        <row r="2569">
          <cell r="D2569" t="str">
            <v>LAKEWOOD , CO  </v>
          </cell>
          <cell r="E2569" t="str">
            <v>OPERATOR</v>
          </cell>
        </row>
        <row r="2570">
          <cell r="E2570" t="str">
            <v>PRODUCER</v>
          </cell>
        </row>
        <row r="2572">
          <cell r="A2572" t="str">
            <v>15601 </v>
          </cell>
          <cell r="C2572" t="str">
            <v>CHANCELLOR EXPLORATION CO </v>
          </cell>
          <cell r="D2572" t="str">
            <v>J M ABELL 1010 PATTERSON BLDG</v>
          </cell>
          <cell r="E2572" t="str">
            <v>OPERATOR</v>
          </cell>
        </row>
        <row r="2573">
          <cell r="D2573" t="str">
            <v>DENVER , CO  </v>
          </cell>
          <cell r="E2573" t="str">
            <v>PRODUCER</v>
          </cell>
        </row>
        <row r="2575">
          <cell r="A2575" t="str">
            <v>15850 </v>
          </cell>
          <cell r="C2575" t="str">
            <v>CHANDLER &amp; ASSOCIATES LLC </v>
          </cell>
          <cell r="D2575" t="str">
            <v>475 17TH ST STE 1000</v>
          </cell>
          <cell r="E2575" t="str">
            <v>DRILLER</v>
          </cell>
        </row>
        <row r="2576">
          <cell r="D2576" t="str">
            <v>DENVER , CO  </v>
          </cell>
          <cell r="E2576" t="str">
            <v>INJECTION WELL OPER</v>
          </cell>
        </row>
        <row r="2577">
          <cell r="E2577" t="str">
            <v>LEVY PAYOR</v>
          </cell>
        </row>
        <row r="2578">
          <cell r="E2578" t="str">
            <v>OPERATOR</v>
          </cell>
        </row>
        <row r="2579">
          <cell r="E2579" t="str">
            <v>PRODUCER</v>
          </cell>
        </row>
        <row r="2581">
          <cell r="A2581" t="str">
            <v>15852 </v>
          </cell>
          <cell r="C2581" t="str">
            <v>CHANDLER &amp; ASSOCIATES LLC </v>
          </cell>
          <cell r="D2581" t="str">
            <v>426 PROSPECT</v>
          </cell>
        </row>
        <row r="2582">
          <cell r="D2582" t="str">
            <v>RANGELY , CO  </v>
          </cell>
        </row>
        <row r="2583">
          <cell r="A2583" t="str">
            <v>15851 </v>
          </cell>
          <cell r="C2583" t="str">
            <v>CHANDLER - SIMPSON INC </v>
          </cell>
          <cell r="D2583" t="str">
            <v>DENVER , CO  </v>
          </cell>
        </row>
        <row r="2584">
          <cell r="A2584" t="str">
            <v>15853 </v>
          </cell>
          <cell r="C2584" t="str">
            <v>CHANDLER CREEK COMPANIES </v>
          </cell>
          <cell r="D2584" t="str">
            <v>P O BOX 370286</v>
          </cell>
          <cell r="E2584" t="str">
            <v>OPERATOR</v>
          </cell>
        </row>
        <row r="2585">
          <cell r="D2585" t="str">
            <v>DENVER , CO  </v>
          </cell>
          <cell r="E2585" t="str">
            <v>PRODUCER</v>
          </cell>
        </row>
        <row r="2587">
          <cell r="A2587" t="str">
            <v>10040 </v>
          </cell>
          <cell r="C2587" t="str">
            <v>CHANDLER DJ BASIN LLC </v>
          </cell>
          <cell r="D2587" t="str">
            <v>475 17TH STREET - SUITE 1500</v>
          </cell>
          <cell r="E2587" t="str">
            <v>OPERATOR</v>
          </cell>
        </row>
        <row r="2588">
          <cell r="D2588" t="str">
            <v>DENVER , CO  </v>
          </cell>
          <cell r="E2588" t="str">
            <v>PRODUCER</v>
          </cell>
        </row>
        <row r="2590">
          <cell r="A2590" t="str">
            <v>100600 </v>
          </cell>
          <cell r="C2590" t="str">
            <v>CHANDLER* GLEN A </v>
          </cell>
          <cell r="D2590" t="str">
            <v>,  </v>
          </cell>
        </row>
        <row r="2591">
          <cell r="A2591" t="str">
            <v>15854 </v>
          </cell>
          <cell r="C2591" t="str">
            <v>CHANDLER-MUSGROVE, INC </v>
          </cell>
          <cell r="D2591" t="str">
            <v>DENVER , CO  </v>
          </cell>
        </row>
        <row r="2592">
          <cell r="A2592" t="str">
            <v>15855 </v>
          </cell>
          <cell r="C2592" t="str">
            <v>CHANSE ENERGY CORPORATION </v>
          </cell>
          <cell r="D2592" t="str">
            <v>PO BOX 1572</v>
          </cell>
          <cell r="E2592" t="str">
            <v>OPERATOR</v>
          </cell>
        </row>
        <row r="2593">
          <cell r="D2593" t="str">
            <v>SHREVEPORT , LA  </v>
          </cell>
        </row>
        <row r="2594">
          <cell r="A2594" t="str">
            <v>16250 </v>
          </cell>
          <cell r="C2594" t="str">
            <v>CHAPARRAL RESOURCES INC </v>
          </cell>
          <cell r="D2594" t="str">
            <v>16945 NORTHCHASE DR #1440</v>
          </cell>
          <cell r="E2594" t="str">
            <v>LEVY PAYOR</v>
          </cell>
        </row>
        <row r="2595">
          <cell r="D2595" t="str">
            <v>HOUSTON , TX  </v>
          </cell>
          <cell r="E2595" t="str">
            <v>OPERATOR</v>
          </cell>
        </row>
        <row r="2596">
          <cell r="E2596" t="str">
            <v>PRODUCER</v>
          </cell>
        </row>
        <row r="2598">
          <cell r="A2598" t="str">
            <v>16245 </v>
          </cell>
          <cell r="C2598" t="str">
            <v>CHARLES ANTHONY FUNERAL HOME </v>
          </cell>
          <cell r="D2598" t="str">
            <v>225 E MAIN</v>
          </cell>
          <cell r="E2598" t="str">
            <v>DOMESTIC WELL OPER</v>
          </cell>
        </row>
        <row r="2599">
          <cell r="D2599" t="str">
            <v>FLORENCE , CO  </v>
          </cell>
        </row>
        <row r="2600">
          <cell r="A2600" t="str">
            <v>200077 </v>
          </cell>
          <cell r="C2600" t="str">
            <v>CHARLES P DUNNING LLC </v>
          </cell>
          <cell r="D2600" t="str">
            <v>PO BOX 1365</v>
          </cell>
          <cell r="E2600" t="str">
            <v>LEVY PAYOR</v>
          </cell>
        </row>
        <row r="2601">
          <cell r="D2601" t="str">
            <v>FORT MORGAN , CO  </v>
          </cell>
          <cell r="E2601" t="str">
            <v>OPERATOR</v>
          </cell>
        </row>
        <row r="2602">
          <cell r="E2602" t="str">
            <v>PIT OPERATOR</v>
          </cell>
        </row>
        <row r="2603">
          <cell r="E2603" t="str">
            <v>PRODUCER</v>
          </cell>
        </row>
        <row r="2605">
          <cell r="A2605" t="str">
            <v>16248 </v>
          </cell>
          <cell r="C2605" t="str">
            <v>CHARTER BANK &amp; TRUST </v>
          </cell>
          <cell r="D2605" t="str">
            <v>9335 E COUNTY LINE ROAD</v>
          </cell>
          <cell r="E2605" t="str">
            <v>FINANCIAL ASSURANCE</v>
          </cell>
        </row>
        <row r="2606">
          <cell r="D2606" t="str">
            <v>ENGLEWOOD , CO  </v>
          </cell>
        </row>
        <row r="2607">
          <cell r="A2607" t="str">
            <v>16252 </v>
          </cell>
          <cell r="C2607" t="str">
            <v>CHARTER EXPLORATION &amp; PROD </v>
          </cell>
          <cell r="D2607" t="str">
            <v>DENVER , CO  </v>
          </cell>
        </row>
        <row r="2608">
          <cell r="A2608" t="str">
            <v>16254 </v>
          </cell>
          <cell r="C2608" t="str">
            <v>CHARTER PRODUCTION COMPANY </v>
          </cell>
          <cell r="D2608" t="str">
            <v>224 E DOUGLAS</v>
          </cell>
          <cell r="E2608" t="str">
            <v>OPERATOR</v>
          </cell>
        </row>
        <row r="2609">
          <cell r="D2609" t="str">
            <v>WICHITA , KS  </v>
          </cell>
          <cell r="E2609" t="str">
            <v>PRODUCER</v>
          </cell>
        </row>
        <row r="2611">
          <cell r="A2611" t="str">
            <v>16260 </v>
          </cell>
          <cell r="C2611" t="str">
            <v>CHASE DRILLING CO </v>
          </cell>
          <cell r="D2611" t="str">
            <v>P O BOX 2256</v>
          </cell>
          <cell r="E2611" t="str">
            <v>DRILLER</v>
          </cell>
        </row>
        <row r="2612">
          <cell r="D2612" t="str">
            <v>WICHITA , KS  </v>
          </cell>
        </row>
        <row r="2613">
          <cell r="A2613" t="str">
            <v>16270 </v>
          </cell>
          <cell r="C2613" t="str">
            <v>CHASE RESOURCES COMPANY LLC </v>
          </cell>
          <cell r="D2613" t="str">
            <v>205 W SECOND ST</v>
          </cell>
          <cell r="E2613" t="str">
            <v>OPERATOR</v>
          </cell>
        </row>
        <row r="2614">
          <cell r="D2614" t="str">
            <v>WICHITA , KS  </v>
          </cell>
          <cell r="E2614" t="str">
            <v>PRODUCER</v>
          </cell>
        </row>
        <row r="2616">
          <cell r="A2616" t="str">
            <v>16288 </v>
          </cell>
          <cell r="C2616" t="str">
            <v>CHATHAM OIL CO </v>
          </cell>
          <cell r="D2616" t="str">
            <v>DENVER , CO  </v>
          </cell>
        </row>
        <row r="2617">
          <cell r="A2617" t="str">
            <v>16388 </v>
          </cell>
          <cell r="C2617" t="str">
            <v>CHATHAM OIL COMPANY </v>
          </cell>
          <cell r="D2617" t="str">
            <v>DENVER , CO  </v>
          </cell>
        </row>
        <row r="2618">
          <cell r="A2618" t="str">
            <v>100347 </v>
          </cell>
          <cell r="C2618" t="str">
            <v>CHEEVER* R. E. </v>
          </cell>
          <cell r="D2618" t="str">
            <v>412 W 17TH ST</v>
          </cell>
        </row>
        <row r="2619">
          <cell r="D2619" t="str">
            <v>CHEYENNE , WY  </v>
          </cell>
        </row>
        <row r="2620">
          <cell r="A2620" t="str">
            <v>16520 </v>
          </cell>
          <cell r="C2620" t="str">
            <v>CHEMCO INC </v>
          </cell>
          <cell r="D2620" t="str">
            <v>6970 SOUTH HOLLY CIR STE 206</v>
          </cell>
          <cell r="E2620" t="str">
            <v>INJECTION WELL OPER</v>
          </cell>
        </row>
        <row r="2621">
          <cell r="D2621" t="str">
            <v>CENTENNIAL , CO  </v>
          </cell>
          <cell r="E2621" t="str">
            <v>LEVY PAYOR</v>
          </cell>
        </row>
        <row r="2622">
          <cell r="E2622" t="str">
            <v>OPERATOR</v>
          </cell>
        </row>
        <row r="2623">
          <cell r="E2623" t="str">
            <v>PRODUCER</v>
          </cell>
        </row>
        <row r="2625">
          <cell r="C2625" t="str">
            <v>CHERAW TOWN </v>
          </cell>
          <cell r="D2625" t="str">
            <v>,  </v>
          </cell>
        </row>
        <row r="2626">
          <cell r="A2626" t="str">
            <v>16300 </v>
          </cell>
          <cell r="C2626" t="str">
            <v>CHEROKEE &amp; PITTSBURG CO </v>
          </cell>
          <cell r="D2626" t="str">
            <v>DENVER , CO  </v>
          </cell>
        </row>
        <row r="2627">
          <cell r="A2627" t="str">
            <v>16600 </v>
          </cell>
          <cell r="C2627" t="str">
            <v>CHEROKEE &amp; PITTSBURG COAL AND MINING COMPANY* THE </v>
          </cell>
          <cell r="D2627" t="str">
            <v>900 S POLK ST</v>
          </cell>
          <cell r="E2627" t="str">
            <v>OPERATOR</v>
          </cell>
        </row>
        <row r="2628">
          <cell r="D2628" t="str">
            <v>AMARILLO , TX  </v>
          </cell>
        </row>
        <row r="2629">
          <cell r="A2629" t="str">
            <v>16610 </v>
          </cell>
          <cell r="C2629" t="str">
            <v>CHEROKEE AIR DRILLING, INC. </v>
          </cell>
          <cell r="D2629" t="str">
            <v>DENVER , CO  </v>
          </cell>
        </row>
        <row r="2630">
          <cell r="A2630" t="str">
            <v>16620 </v>
          </cell>
          <cell r="C2630" t="str">
            <v>CHEROKEE OIL PRODUCTION INC </v>
          </cell>
          <cell r="D2630" t="str">
            <v>P O BOX 782408</v>
          </cell>
          <cell r="E2630" t="str">
            <v>OPERATOR</v>
          </cell>
        </row>
        <row r="2631">
          <cell r="D2631" t="str">
            <v>WICHITA , KS  </v>
          </cell>
        </row>
        <row r="2632">
          <cell r="C2632" t="str">
            <v>CHERRY HILLS VILLAGE CITY </v>
          </cell>
          <cell r="D2632" t="str">
            <v>,  </v>
          </cell>
        </row>
        <row r="2633">
          <cell r="A2633" t="str">
            <v>16640 </v>
          </cell>
          <cell r="C2633" t="str">
            <v>CHERRYWOOD CORP </v>
          </cell>
          <cell r="D2633" t="str">
            <v>165 S UNION BLVD</v>
          </cell>
          <cell r="E2633" t="str">
            <v>OPERATOR</v>
          </cell>
        </row>
        <row r="2634">
          <cell r="D2634" t="str">
            <v>LAKEWOOD , CO  </v>
          </cell>
        </row>
        <row r="2635">
          <cell r="A2635" t="str">
            <v>16665 </v>
          </cell>
          <cell r="C2635" t="str">
            <v>CHESAPEAKE EXPLORATION LIMITED PARTERSHIP </v>
          </cell>
          <cell r="D2635" t="str">
            <v>6200 N WESTERN AVE</v>
          </cell>
        </row>
        <row r="2636">
          <cell r="D2636" t="str">
            <v>OKLAHOMA CITY , OK  </v>
          </cell>
        </row>
        <row r="2637">
          <cell r="A2637" t="str">
            <v>16662 </v>
          </cell>
          <cell r="C2637" t="str">
            <v>CHESAPEAKE EXPLORATION LLC </v>
          </cell>
          <cell r="D2637" t="str">
            <v>,  </v>
          </cell>
        </row>
        <row r="2638">
          <cell r="A2638" t="str">
            <v>16661 </v>
          </cell>
          <cell r="C2638" t="str">
            <v>CHESAPEAKE MID-CONTINENT CORP </v>
          </cell>
          <cell r="D2638" t="str">
            <v>6200 N WESTERN AVE</v>
          </cell>
        </row>
        <row r="2639">
          <cell r="D2639" t="str">
            <v>OKLAHOMA CITY , OK  </v>
          </cell>
        </row>
        <row r="2640">
          <cell r="A2640" t="str">
            <v>16660 </v>
          </cell>
          <cell r="C2640" t="str">
            <v>CHESAPEAKE OPERATING LLC </v>
          </cell>
          <cell r="D2640" t="str">
            <v>P O BOX 18496</v>
          </cell>
          <cell r="E2640" t="str">
            <v>LEVY PAYOR</v>
          </cell>
        </row>
        <row r="2641">
          <cell r="D2641" t="str">
            <v>OKLAHOMA CITY , OK  </v>
          </cell>
          <cell r="E2641" t="str">
            <v>OPERATOR</v>
          </cell>
        </row>
        <row r="2642">
          <cell r="E2642" t="str">
            <v>PRODUCER</v>
          </cell>
        </row>
        <row r="2644">
          <cell r="A2644" t="str">
            <v>16660 </v>
          </cell>
          <cell r="B2644" t="str">
            <v>A </v>
          </cell>
          <cell r="C2644" t="str">
            <v>CHESAPEAKE OPERATING LLC </v>
          </cell>
          <cell r="D2644" t="str">
            <v>5880 ENTERPRISE DRIVE</v>
          </cell>
        </row>
        <row r="2645">
          <cell r="D2645" t="str">
            <v>CASPER , WY  </v>
          </cell>
        </row>
        <row r="2646">
          <cell r="A2646" t="str">
            <v>16695 </v>
          </cell>
          <cell r="C2646" t="str">
            <v>CHEVRON MIDCONTINENT LP </v>
          </cell>
          <cell r="D2646" t="str">
            <v>6301 DEAUVILLE BLVD</v>
          </cell>
          <cell r="E2646" t="str">
            <v>DRILLER</v>
          </cell>
        </row>
        <row r="2647">
          <cell r="D2647" t="str">
            <v>MIDLAND , TX  </v>
          </cell>
          <cell r="E2647" t="str">
            <v>INJECTION WELL OPER</v>
          </cell>
        </row>
        <row r="2648">
          <cell r="E2648" t="str">
            <v>LEVY PAYOR</v>
          </cell>
        </row>
        <row r="2649">
          <cell r="E2649" t="str">
            <v>OPERATOR</v>
          </cell>
        </row>
        <row r="2650">
          <cell r="E2650" t="str">
            <v>PIT OPERATOR</v>
          </cell>
        </row>
        <row r="2651">
          <cell r="E2651" t="str">
            <v>PRODUCER</v>
          </cell>
        </row>
        <row r="2653">
          <cell r="A2653" t="str">
            <v>16695 </v>
          </cell>
          <cell r="B2653" t="str">
            <v>A </v>
          </cell>
          <cell r="C2653" t="str">
            <v>CHEVRON MIDCONTINENT LP </v>
          </cell>
          <cell r="D2653" t="str">
            <v>, NM  </v>
          </cell>
        </row>
        <row r="2654">
          <cell r="A2654" t="str">
            <v>16690 </v>
          </cell>
          <cell r="C2654" t="str">
            <v>CHEVRON PIPELINE COMPANY </v>
          </cell>
          <cell r="D2654" t="str">
            <v>2750 COUNTY ROAD 102</v>
          </cell>
          <cell r="E2654" t="str">
            <v>TRANSPORTER</v>
          </cell>
        </row>
        <row r="2655">
          <cell r="D2655" t="str">
            <v>RANGELY , CO  </v>
          </cell>
        </row>
        <row r="2656">
          <cell r="A2656" t="str">
            <v>16700 </v>
          </cell>
          <cell r="C2656" t="str">
            <v>CHEVRON USA INC </v>
          </cell>
          <cell r="D2656" t="str">
            <v>6301 DEAUVILLE BLVD</v>
          </cell>
          <cell r="E2656" t="str">
            <v>DRILLER</v>
          </cell>
        </row>
        <row r="2657">
          <cell r="D2657" t="str">
            <v>MIDLAND , TX  </v>
          </cell>
          <cell r="E2657" t="str">
            <v>GATHERER</v>
          </cell>
        </row>
        <row r="2658">
          <cell r="E2658" t="str">
            <v>INJECTION WELL OPER</v>
          </cell>
        </row>
        <row r="2659">
          <cell r="E2659" t="str">
            <v>LEVY PAYOR</v>
          </cell>
        </row>
        <row r="2660">
          <cell r="E2660" t="str">
            <v>OPERATOR</v>
          </cell>
        </row>
        <row r="2661">
          <cell r="E2661" t="str">
            <v>PIT OPERATOR</v>
          </cell>
        </row>
        <row r="2662">
          <cell r="E2662" t="str">
            <v>PRODUCER</v>
          </cell>
        </row>
        <row r="2663">
          <cell r="E2663" t="str">
            <v>TRANSPORTER</v>
          </cell>
        </row>
        <row r="2665">
          <cell r="A2665" t="str">
            <v>16700 </v>
          </cell>
          <cell r="B2665" t="str">
            <v>C </v>
          </cell>
          <cell r="C2665" t="str">
            <v>CHEVRON USA INC </v>
          </cell>
          <cell r="D2665" t="str">
            <v>100 CHEVRON RD</v>
          </cell>
        </row>
        <row r="2666">
          <cell r="D2666" t="str">
            <v>RANGELY , CO  </v>
          </cell>
        </row>
        <row r="2667">
          <cell r="A2667" t="str">
            <v>16700 </v>
          </cell>
          <cell r="B2667" t="str">
            <v>D </v>
          </cell>
          <cell r="C2667" t="str">
            <v>CHEVRON USA INC </v>
          </cell>
          <cell r="D2667" t="str">
            <v>760 HORIZON DRIVE</v>
          </cell>
        </row>
        <row r="2668">
          <cell r="D2668" t="str">
            <v>GRAND JUNCTION , CO  </v>
          </cell>
        </row>
        <row r="2669">
          <cell r="A2669" t="str">
            <v>100325 </v>
          </cell>
          <cell r="C2669" t="str">
            <v>Cheyenne County </v>
          </cell>
          <cell r="D2669" t="str">
            <v>51 South 1st</v>
          </cell>
        </row>
        <row r="2670">
          <cell r="D2670" t="str">
            <v>Cheyenne Wells , CO  </v>
          </cell>
        </row>
        <row r="2671">
          <cell r="A2671" t="str">
            <v>16709 </v>
          </cell>
          <cell r="C2671" t="str">
            <v>CHEYENNE COUNTY ASSESSOR </v>
          </cell>
          <cell r="D2671" t="str">
            <v>P O BOX 36</v>
          </cell>
        </row>
        <row r="2672">
          <cell r="D2672" t="str">
            <v>CHEYENNE WELLS , CO  </v>
          </cell>
        </row>
        <row r="2673">
          <cell r="A2673" t="str">
            <v>16708 </v>
          </cell>
          <cell r="C2673" t="str">
            <v>CHEYENNE COUNTY COMMISSIONERS </v>
          </cell>
          <cell r="D2673" t="str">
            <v>P O BOX 567</v>
          </cell>
        </row>
        <row r="2674">
          <cell r="D2674" t="str">
            <v>CHEYENNE WELLS , CO  </v>
          </cell>
        </row>
        <row r="2675">
          <cell r="A2675" t="str">
            <v>16710 </v>
          </cell>
          <cell r="C2675" t="str">
            <v>CHEYENNE DRILLING INC </v>
          </cell>
          <cell r="D2675" t="str">
            <v>P O BOX 916</v>
          </cell>
          <cell r="E2675" t="str">
            <v>DRILLER</v>
          </cell>
        </row>
        <row r="2676">
          <cell r="D2676" t="str">
            <v>GARDEN CITY , KS  </v>
          </cell>
        </row>
        <row r="2677">
          <cell r="A2677" t="str">
            <v>100327 </v>
          </cell>
          <cell r="C2677" t="str">
            <v>CHEYENNE OIL VENTURES </v>
          </cell>
          <cell r="D2677" t="str">
            <v>,  </v>
          </cell>
        </row>
        <row r="2678">
          <cell r="A2678" t="str">
            <v>16725 </v>
          </cell>
          <cell r="C2678" t="str">
            <v>CHEYENNE PROPERTIES INC </v>
          </cell>
          <cell r="D2678" t="str">
            <v>P O BOX 125</v>
          </cell>
        </row>
        <row r="2679">
          <cell r="D2679" t="str">
            <v>MANTER , KS  </v>
          </cell>
        </row>
        <row r="2680">
          <cell r="A2680" t="str">
            <v>100826 </v>
          </cell>
          <cell r="C2680" t="str">
            <v>CHICAGO BURLINGTON QUINCY </v>
          </cell>
          <cell r="D2680" t="str">
            <v>,  </v>
          </cell>
        </row>
        <row r="2681">
          <cell r="A2681" t="str">
            <v>16713 </v>
          </cell>
          <cell r="C2681" t="str">
            <v>CHICAGO CORP </v>
          </cell>
          <cell r="D2681" t="str">
            <v>DENVER , CO  </v>
          </cell>
        </row>
        <row r="2682">
          <cell r="A2682" t="str">
            <v>16715 </v>
          </cell>
          <cell r="C2682" t="str">
            <v>CHIEF DRLG CO </v>
          </cell>
          <cell r="D2682" t="str">
            <v>DENVER , CO  </v>
          </cell>
          <cell r="E2682" t="str">
            <v>DRILLER</v>
          </cell>
        </row>
        <row r="2684">
          <cell r="A2684" t="str">
            <v>16716 </v>
          </cell>
          <cell r="C2684" t="str">
            <v>CHIEFTAIN OIL &amp; GAS COMPANY </v>
          </cell>
          <cell r="D2684" t="str">
            <v>3400 BLAKE ST</v>
          </cell>
        </row>
        <row r="2685">
          <cell r="D2685" t="str">
            <v>DENVER , CO  </v>
          </cell>
        </row>
        <row r="2686">
          <cell r="A2686" t="str">
            <v>16718 </v>
          </cell>
          <cell r="C2686" t="str">
            <v>CHILDERS DRILLING </v>
          </cell>
          <cell r="D2686" t="str">
            <v>DENVER , CO  </v>
          </cell>
        </row>
        <row r="2687">
          <cell r="A2687" t="str">
            <v>16724 </v>
          </cell>
          <cell r="C2687" t="str">
            <v>CHILDRESS, RECEIVER* CLAIR </v>
          </cell>
          <cell r="D2687" t="str">
            <v>405 ADAMS</v>
          </cell>
        </row>
        <row r="2688">
          <cell r="D2688" t="str">
            <v>KIMBALL , NE  </v>
          </cell>
        </row>
        <row r="2689">
          <cell r="A2689" t="str">
            <v>16720 </v>
          </cell>
          <cell r="C2689" t="str">
            <v>CHILDS OIL CO INC </v>
          </cell>
          <cell r="D2689" t="str">
            <v>P O BOX 179</v>
          </cell>
          <cell r="E2689" t="str">
            <v>OPERATOR</v>
          </cell>
        </row>
        <row r="2690">
          <cell r="D2690" t="str">
            <v>WESTCLIFFE , CO  </v>
          </cell>
        </row>
        <row r="2691">
          <cell r="A2691" t="str">
            <v>16723 </v>
          </cell>
          <cell r="C2691" t="str">
            <v>CHINOOK ENERGY CORPORATION </v>
          </cell>
          <cell r="D2691" t="str">
            <v>999 18TH ST STE 1300</v>
          </cell>
        </row>
        <row r="2692">
          <cell r="D2692" t="str">
            <v>DENVER , CO  </v>
          </cell>
        </row>
        <row r="2693">
          <cell r="A2693" t="str">
            <v>100383 </v>
          </cell>
          <cell r="C2693" t="str">
            <v>CHITTIM &amp; ALLARDYCE </v>
          </cell>
          <cell r="D2693" t="str">
            <v>210 KITTRIDGE BLDG</v>
          </cell>
        </row>
        <row r="2694">
          <cell r="D2694" t="str">
            <v>DENVER , CO  </v>
          </cell>
        </row>
        <row r="2695">
          <cell r="A2695" t="str">
            <v>100498 </v>
          </cell>
          <cell r="C2695" t="str">
            <v>CHITTIM* CHAS B </v>
          </cell>
          <cell r="D2695" t="str">
            <v>1007 MILE HIGH CENTER</v>
          </cell>
        </row>
        <row r="2696">
          <cell r="D2696" t="str">
            <v>DENVER , CO  </v>
          </cell>
        </row>
        <row r="2697">
          <cell r="A2697" t="str">
            <v>16810 </v>
          </cell>
          <cell r="C2697" t="str">
            <v>CHOCTAW II OIL &amp; GAS LTD </v>
          </cell>
          <cell r="D2697" t="str">
            <v>808 TRAVIS STE 1700</v>
          </cell>
          <cell r="E2697" t="str">
            <v>LEVY PAYOR</v>
          </cell>
        </row>
        <row r="2698">
          <cell r="D2698" t="str">
            <v>HOUSTON , TX  </v>
          </cell>
          <cell r="E2698" t="str">
            <v>OPERATOR</v>
          </cell>
        </row>
        <row r="2699">
          <cell r="E2699" t="str">
            <v>PRODUCER</v>
          </cell>
        </row>
        <row r="2701">
          <cell r="A2701" t="str">
            <v>16810 </v>
          </cell>
          <cell r="B2701" t="str">
            <v>A </v>
          </cell>
          <cell r="C2701" t="str">
            <v>CHOCTAW II OIL &amp; GAS LTD </v>
          </cell>
          <cell r="D2701" t="str">
            <v>P O BOX 1329</v>
          </cell>
        </row>
        <row r="2702">
          <cell r="D2702" t="str">
            <v>SIDNEY , MT  </v>
          </cell>
        </row>
        <row r="2703">
          <cell r="A2703" t="str">
            <v>10227 </v>
          </cell>
          <cell r="C2703" t="str">
            <v>CHOLLA PETROLEUM INC </v>
          </cell>
          <cell r="D2703" t="str">
            <v>6688 N CENTRAL EXPRESSWAY 1610</v>
          </cell>
          <cell r="E2703" t="str">
            <v>LEVY PAYOR</v>
          </cell>
        </row>
        <row r="2704">
          <cell r="D2704" t="str">
            <v>DALLAS , TX  </v>
          </cell>
          <cell r="E2704" t="str">
            <v>OPERATOR</v>
          </cell>
        </row>
        <row r="2705">
          <cell r="E2705" t="str">
            <v>PRODUCER</v>
          </cell>
        </row>
        <row r="2707">
          <cell r="A2707" t="str">
            <v>10227 </v>
          </cell>
          <cell r="B2707" t="str">
            <v>A </v>
          </cell>
          <cell r="C2707" t="str">
            <v>CHOLLA PETROLEUM INC </v>
          </cell>
          <cell r="D2707" t="str">
            <v>3435 STATE HIGHWAY 59N</v>
          </cell>
        </row>
        <row r="2708">
          <cell r="D2708" t="str">
            <v>BOWIE , TX  </v>
          </cell>
        </row>
        <row r="2709">
          <cell r="A2709" t="str">
            <v>16830 </v>
          </cell>
          <cell r="C2709" t="str">
            <v>CHOLLA PRODUCTION LLC </v>
          </cell>
          <cell r="D2709" t="str">
            <v>10390 BRADFORD RD #201</v>
          </cell>
          <cell r="E2709" t="str">
            <v>LEVY PAYOR</v>
          </cell>
        </row>
        <row r="2710">
          <cell r="D2710" t="str">
            <v>LITTLETON , CO  </v>
          </cell>
          <cell r="E2710" t="str">
            <v>OPERATOR</v>
          </cell>
        </row>
        <row r="2711">
          <cell r="E2711" t="str">
            <v>PRODUCER</v>
          </cell>
        </row>
        <row r="2713">
          <cell r="A2713" t="str">
            <v>16850 </v>
          </cell>
          <cell r="C2713" t="str">
            <v>CHORNEY OIL CO </v>
          </cell>
          <cell r="D2713" t="str">
            <v>12860 W CEDAR DR</v>
          </cell>
        </row>
        <row r="2714">
          <cell r="D2714" t="str">
            <v>LAKEWOOD , CO  </v>
          </cell>
        </row>
        <row r="2715">
          <cell r="A2715" t="str">
            <v>16853 </v>
          </cell>
          <cell r="C2715" t="str">
            <v>CHOTZINOFF OIL PROPERTIES </v>
          </cell>
          <cell r="D2715" t="str">
            <v>726 DOWNING ST</v>
          </cell>
        </row>
        <row r="2716">
          <cell r="D2716" t="str">
            <v>DENVER , CO  </v>
          </cell>
        </row>
        <row r="2717">
          <cell r="A2717" t="str">
            <v>200332 </v>
          </cell>
          <cell r="C2717" t="str">
            <v>CHRIS COLLINS CONSULTANT LLC </v>
          </cell>
          <cell r="D2717" t="str">
            <v>8247 E LEHIGH DR</v>
          </cell>
        </row>
        <row r="2718">
          <cell r="D2718" t="str">
            <v>DENVER , CO  </v>
          </cell>
        </row>
        <row r="2719">
          <cell r="A2719" t="str">
            <v>16860 </v>
          </cell>
          <cell r="C2719" t="str">
            <v>CHRISMAN OIL CO </v>
          </cell>
          <cell r="D2719" t="str">
            <v>P O BOX 699</v>
          </cell>
        </row>
        <row r="2720">
          <cell r="D2720" t="str">
            <v>LOVELAND , CO  </v>
          </cell>
        </row>
        <row r="2721">
          <cell r="A2721" t="str">
            <v>16870 </v>
          </cell>
          <cell r="C2721" t="str">
            <v>CHRISTIE JR* C B </v>
          </cell>
          <cell r="D2721" t="str">
            <v>4720 TAFT BLVD</v>
          </cell>
        </row>
        <row r="2722">
          <cell r="D2722" t="str">
            <v>WICHITA FALLS , TX  </v>
          </cell>
        </row>
        <row r="2723">
          <cell r="A2723" t="str">
            <v>100384 </v>
          </cell>
          <cell r="C2723" t="str">
            <v>CHRISTMANN ENERGY CORP </v>
          </cell>
          <cell r="D2723" t="str">
            <v>P O BOX 238</v>
          </cell>
        </row>
        <row r="2724">
          <cell r="D2724" t="str">
            <v>PINEDALE , WY  </v>
          </cell>
        </row>
        <row r="2725">
          <cell r="A2725" t="str">
            <v>16908 </v>
          </cell>
          <cell r="C2725" t="str">
            <v>CHUBB GRP INSURANCE COMPANIES </v>
          </cell>
          <cell r="D2725" t="str">
            <v>SUITE 1800</v>
          </cell>
          <cell r="E2725" t="str">
            <v>FINANCIAL ASSURANCE</v>
          </cell>
        </row>
        <row r="2726">
          <cell r="D2726" t="str">
            <v>HOUSTON , TX  </v>
          </cell>
          <cell r="E2726" t="str">
            <v>OPERATOR</v>
          </cell>
        </row>
        <row r="2728">
          <cell r="A2728" t="str">
            <v>16910 </v>
          </cell>
          <cell r="C2728" t="str">
            <v>CHURCHILL ENERGY INC </v>
          </cell>
          <cell r="D2728" t="str">
            <v>8177 SOUTH NORFOLK STREET</v>
          </cell>
          <cell r="E2728" t="str">
            <v>INJECTION WELL OPER</v>
          </cell>
        </row>
        <row r="2729">
          <cell r="D2729" t="str">
            <v>ENGLEWOOD , CO  </v>
          </cell>
          <cell r="E2729" t="str">
            <v>LEVY PAYOR</v>
          </cell>
        </row>
        <row r="2730">
          <cell r="E2730" t="str">
            <v>OPERATOR</v>
          </cell>
        </row>
        <row r="2731">
          <cell r="E2731" t="str">
            <v>PRODUCER</v>
          </cell>
        </row>
        <row r="2733">
          <cell r="A2733" t="str">
            <v>17010 </v>
          </cell>
          <cell r="C2733" t="str">
            <v>CIBOLA CORPORATION </v>
          </cell>
          <cell r="D2733" t="str">
            <v>11011 "Q" ST</v>
          </cell>
          <cell r="E2733" t="str">
            <v>GATHERER</v>
          </cell>
        </row>
        <row r="2734">
          <cell r="D2734" t="str">
            <v>OMAHA , NE  </v>
          </cell>
          <cell r="E2734" t="str">
            <v>LEVY PAYOR</v>
          </cell>
        </row>
        <row r="2736">
          <cell r="A2736" t="str">
            <v>17060 </v>
          </cell>
          <cell r="C2736" t="str">
            <v>CIG EXPLORATION INC NDBA EP ENERGY E&amp;P COMPANY LP </v>
          </cell>
          <cell r="D2736" t="str">
            <v>1001 LOUISANA</v>
          </cell>
          <cell r="E2736" t="str">
            <v>GATHERER</v>
          </cell>
        </row>
        <row r="2737">
          <cell r="D2737" t="str">
            <v>HOUSTON , TX  </v>
          </cell>
          <cell r="E2737" t="str">
            <v>LEVY PAYOR</v>
          </cell>
        </row>
        <row r="2738">
          <cell r="E2738" t="str">
            <v>OPERATOR</v>
          </cell>
        </row>
        <row r="2739">
          <cell r="E2739" t="str">
            <v>PRODUCER</v>
          </cell>
        </row>
        <row r="2741">
          <cell r="A2741" t="str">
            <v>17061 </v>
          </cell>
          <cell r="C2741" t="str">
            <v>CIG FIELD SERVICES CO. </v>
          </cell>
          <cell r="D2741" t="str">
            <v>P O BOX 1087</v>
          </cell>
        </row>
        <row r="2742">
          <cell r="D2742" t="str">
            <v>COLO SPRINGS , CO  </v>
          </cell>
        </row>
        <row r="2743">
          <cell r="A2743" t="str">
            <v>17062 </v>
          </cell>
          <cell r="C2743" t="str">
            <v>CIG RESOURCES COMPANY </v>
          </cell>
          <cell r="D2743" t="str">
            <v>P O BOX 1087</v>
          </cell>
          <cell r="E2743" t="str">
            <v>GATHERER</v>
          </cell>
        </row>
        <row r="2744">
          <cell r="D2744" t="str">
            <v>COLO SPRINGS , CO  </v>
          </cell>
          <cell r="E2744" t="str">
            <v>LEVY PAYOR</v>
          </cell>
        </row>
        <row r="2745">
          <cell r="E2745" t="str">
            <v>OPERATOR</v>
          </cell>
        </row>
        <row r="2746">
          <cell r="E2746" t="str">
            <v>PRODUCER</v>
          </cell>
        </row>
        <row r="2748">
          <cell r="A2748" t="str">
            <v>17063 </v>
          </cell>
          <cell r="C2748" t="str">
            <v>CIGNA COMPANIES </v>
          </cell>
          <cell r="D2748" t="str">
            <v>21860 BURBANK BLVD STE 200</v>
          </cell>
          <cell r="E2748" t="str">
            <v>FINANCIAL ASSURANCE</v>
          </cell>
        </row>
        <row r="2749">
          <cell r="D2749" t="str">
            <v>WOODLAND HILLS , CA  </v>
          </cell>
        </row>
        <row r="2750">
          <cell r="A2750" t="str">
            <v>17065 </v>
          </cell>
          <cell r="C2750" t="str">
            <v>CIMARRON CHEMICAL INC </v>
          </cell>
          <cell r="D2750" t="str">
            <v>1400 POST OAK BLVD</v>
          </cell>
        </row>
        <row r="2751">
          <cell r="D2751" t="str">
            <v>HOUSTON , TX  </v>
          </cell>
        </row>
        <row r="2752">
          <cell r="A2752" t="str">
            <v>17070 </v>
          </cell>
          <cell r="C2752" t="str">
            <v>CIMARRON OIL &amp; GAS CO INC </v>
          </cell>
          <cell r="D2752" t="str">
            <v>P O BOX 275</v>
          </cell>
          <cell r="E2752" t="str">
            <v>OPERATOR</v>
          </cell>
        </row>
        <row r="2753">
          <cell r="D2753" t="str">
            <v>LARKSPUR , CO  </v>
          </cell>
        </row>
        <row r="2754">
          <cell r="A2754" t="str">
            <v>17080 </v>
          </cell>
          <cell r="C2754" t="str">
            <v>CIMARRON OIL CO INC </v>
          </cell>
          <cell r="D2754" t="str">
            <v>2510 MAIN ST</v>
          </cell>
          <cell r="E2754" t="str">
            <v>OPERATOR</v>
          </cell>
        </row>
        <row r="2755">
          <cell r="D2755" t="str">
            <v>SANTA MONICA , CA  </v>
          </cell>
        </row>
        <row r="2756">
          <cell r="A2756" t="str">
            <v>100243 </v>
          </cell>
          <cell r="C2756" t="str">
            <v>CIMARRON OPERATING INC </v>
          </cell>
          <cell r="D2756" t="str">
            <v>24165 IH-10 WEST #217-413</v>
          </cell>
          <cell r="E2756" t="str">
            <v>OPERATOR</v>
          </cell>
        </row>
        <row r="2757">
          <cell r="D2757" t="str">
            <v>SAN ANTONIO , TX  </v>
          </cell>
          <cell r="E2757" t="str">
            <v>PRODUCER</v>
          </cell>
        </row>
        <row r="2759">
          <cell r="A2759" t="str">
            <v>17090 </v>
          </cell>
          <cell r="C2759" t="str">
            <v>CIMARRON WESTERN DRILLING CO </v>
          </cell>
          <cell r="D2759" t="str">
            <v>DENVER , CO  </v>
          </cell>
        </row>
        <row r="2760">
          <cell r="A2760" t="str">
            <v>17100 </v>
          </cell>
          <cell r="C2760" t="str">
            <v>CINIZA PRODUCTION COMPANY </v>
          </cell>
          <cell r="D2760" t="str">
            <v>5764 HIGHWAY 64</v>
          </cell>
        </row>
        <row r="2761">
          <cell r="D2761" t="str">
            <v>FARMINGTON , NM  </v>
          </cell>
        </row>
        <row r="2762">
          <cell r="A2762" t="str">
            <v>17210 </v>
          </cell>
          <cell r="C2762" t="str">
            <v>CINNAMON CREEK OIL &amp; GAS INC </v>
          </cell>
          <cell r="D2762" t="str">
            <v>P O BOX 544</v>
          </cell>
          <cell r="E2762" t="str">
            <v>LEVY PAYOR</v>
          </cell>
        </row>
        <row r="2763">
          <cell r="D2763" t="str">
            <v>WALSH , CO  </v>
          </cell>
          <cell r="E2763" t="str">
            <v>OPERATOR</v>
          </cell>
        </row>
        <row r="2764">
          <cell r="E2764" t="str">
            <v>PRODUCER</v>
          </cell>
        </row>
        <row r="2766">
          <cell r="A2766" t="str">
            <v>10569 </v>
          </cell>
          <cell r="C2766" t="str">
            <v>CIRCUIT TRUCKING LLC </v>
          </cell>
          <cell r="D2766" t="str">
            <v>4540 NORTH SALEM RD</v>
          </cell>
          <cell r="E2766" t="str">
            <v>TRANSPORTER</v>
          </cell>
        </row>
        <row r="2767">
          <cell r="D2767" t="str">
            <v>REXBURG , ID  </v>
          </cell>
        </row>
        <row r="2768">
          <cell r="A2768" t="str">
            <v>10470 </v>
          </cell>
          <cell r="C2768" t="str">
            <v>CIRQUE RESOURCES LP </v>
          </cell>
          <cell r="D2768" t="str">
            <v>1001 17TH STREET SUITE 1250</v>
          </cell>
          <cell r="E2768" t="str">
            <v>LEVY PAYOR</v>
          </cell>
        </row>
        <row r="2769">
          <cell r="D2769" t="str">
            <v>DENVER , CO  </v>
          </cell>
          <cell r="E2769" t="str">
            <v>OPERATOR</v>
          </cell>
        </row>
        <row r="2770">
          <cell r="E2770" t="str">
            <v>PRODUCER</v>
          </cell>
        </row>
        <row r="2772">
          <cell r="A2772" t="str">
            <v>17150 </v>
          </cell>
          <cell r="C2772" t="str">
            <v>CISAR* WALTER J </v>
          </cell>
          <cell r="D2772" t="str">
            <v>823 GREEN ST</v>
          </cell>
        </row>
        <row r="2773">
          <cell r="D2773" t="str">
            <v>CRAIG , CO  </v>
          </cell>
        </row>
        <row r="2774">
          <cell r="A2774" t="str">
            <v>17180 </v>
          </cell>
          <cell r="C2774" t="str">
            <v>CITATION OIL &amp; GAS CORP </v>
          </cell>
          <cell r="D2774" t="str">
            <v>14077 CUTTEN RD</v>
          </cell>
          <cell r="E2774" t="str">
            <v>DOWNSTREAM GAS FAC</v>
          </cell>
        </row>
        <row r="2775">
          <cell r="D2775" t="str">
            <v>HOUSTON , TX  </v>
          </cell>
          <cell r="E2775" t="str">
            <v>DRILLER</v>
          </cell>
        </row>
        <row r="2776">
          <cell r="E2776" t="str">
            <v>INJECTION WELL OPER</v>
          </cell>
        </row>
        <row r="2777">
          <cell r="E2777" t="str">
            <v>LEVY PAYOR</v>
          </cell>
        </row>
        <row r="2778">
          <cell r="E2778" t="str">
            <v>OPERATOR</v>
          </cell>
        </row>
        <row r="2779">
          <cell r="E2779" t="str">
            <v>PRODUCER</v>
          </cell>
        </row>
        <row r="2781">
          <cell r="A2781" t="str">
            <v>17200 </v>
          </cell>
          <cell r="C2781" t="str">
            <v>CITGO PETROLEUM CORP </v>
          </cell>
          <cell r="D2781" t="str">
            <v>P O BOX 3758</v>
          </cell>
          <cell r="E2781" t="str">
            <v>LEVY PAYOR</v>
          </cell>
        </row>
        <row r="2782">
          <cell r="D2782" t="str">
            <v>TULSA , OK  </v>
          </cell>
          <cell r="E2782" t="str">
            <v>TRANSPORTER</v>
          </cell>
        </row>
        <row r="2784">
          <cell r="A2784" t="str">
            <v>17250 </v>
          </cell>
          <cell r="C2784" t="str">
            <v>CITIES SERVICE OIL &amp; GAS CORP </v>
          </cell>
          <cell r="D2784" t="str">
            <v>P O BOX 26100</v>
          </cell>
        </row>
        <row r="2785">
          <cell r="D2785" t="str">
            <v>OKLAHOMA CITY , OK  </v>
          </cell>
        </row>
        <row r="2786">
          <cell r="A2786" t="str">
            <v>17280 </v>
          </cell>
          <cell r="C2786" t="str">
            <v>CITIZENS GAS </v>
          </cell>
          <cell r="D2786" t="str">
            <v>P O BOX 531</v>
          </cell>
        </row>
        <row r="2787">
          <cell r="D2787" t="str">
            <v>LA JUNTA , CO  </v>
          </cell>
        </row>
        <row r="2788">
          <cell r="A2788" t="str">
            <v>17285 </v>
          </cell>
          <cell r="C2788" t="str">
            <v>CITIZENS OIL COMPANY </v>
          </cell>
          <cell r="D2788" t="str">
            <v>UNKNOWN , CO  </v>
          </cell>
        </row>
        <row r="2789">
          <cell r="A2789" t="str">
            <v>17283 </v>
          </cell>
          <cell r="C2789" t="str">
            <v>CITIZENS UTILITES </v>
          </cell>
          <cell r="D2789" t="str">
            <v>1233 WEST BANK EXPWY</v>
          </cell>
        </row>
        <row r="2790">
          <cell r="D2790" t="str">
            <v>HARVEY , LA  </v>
          </cell>
        </row>
        <row r="2791">
          <cell r="A2791" t="str">
            <v>17320 </v>
          </cell>
          <cell r="C2791" t="str">
            <v>CITY &amp; COUNTY OF DENVER </v>
          </cell>
          <cell r="D2791" t="str">
            <v>8500 PENA BLVD CONCOUR A #4385</v>
          </cell>
          <cell r="E2791" t="str">
            <v>LEVY PAYOR</v>
          </cell>
        </row>
        <row r="2792">
          <cell r="D2792" t="str">
            <v>DENVER , CO  </v>
          </cell>
          <cell r="E2792" t="str">
            <v>OPERATOR</v>
          </cell>
        </row>
        <row r="2793">
          <cell r="E2793" t="str">
            <v>PRODUCER</v>
          </cell>
        </row>
        <row r="2795">
          <cell r="A2795" t="str">
            <v>17320 </v>
          </cell>
          <cell r="B2795" t="str">
            <v>A </v>
          </cell>
          <cell r="C2795" t="str">
            <v>CITY &amp; COUNTY OF DENVER </v>
          </cell>
          <cell r="D2795" t="str">
            <v>10752 GUN CLUB ROAD</v>
          </cell>
        </row>
        <row r="2796">
          <cell r="D2796" t="str">
            <v>COMMERCE CITY , CO  </v>
          </cell>
        </row>
        <row r="2797">
          <cell r="C2797" t="str">
            <v>City and County of Broomfield </v>
          </cell>
          <cell r="D2797" t="str">
            <v>One DesCombes Drive</v>
          </cell>
        </row>
        <row r="2798">
          <cell r="D2798" t="str">
            <v>Broomfield , CO  </v>
          </cell>
        </row>
        <row r="2799">
          <cell r="C2799" t="str">
            <v>City and County of Broomfield </v>
          </cell>
          <cell r="D2799" t="str">
            <v>Broomfield , CO  </v>
          </cell>
        </row>
        <row r="2800">
          <cell r="A2800" t="str">
            <v>100604 </v>
          </cell>
          <cell r="C2800" t="str">
            <v>City and County of Denver </v>
          </cell>
          <cell r="D2800" t="str">
            <v>201 W. Colfax Avenue, Dept 1207</v>
          </cell>
        </row>
        <row r="2801">
          <cell r="D2801" t="str">
            <v>Denver , CO  </v>
          </cell>
        </row>
        <row r="2802">
          <cell r="A2802" t="str">
            <v>100605 </v>
          </cell>
          <cell r="C2802" t="str">
            <v>City and County of Denver </v>
          </cell>
          <cell r="D2802" t="str">
            <v>201 W. Colfax Avenue, Dept 1207</v>
          </cell>
        </row>
        <row r="2803">
          <cell r="D2803" t="str">
            <v>Denver , CO  </v>
          </cell>
        </row>
        <row r="2804">
          <cell r="A2804" t="str">
            <v>902 </v>
          </cell>
          <cell r="C2804" t="str">
            <v>CITY OF ALAMOSA </v>
          </cell>
          <cell r="D2804" t="str">
            <v>PO BOX 419</v>
          </cell>
        </row>
        <row r="2805">
          <cell r="D2805" t="str">
            <v>ALAMOSA , CO  </v>
          </cell>
        </row>
        <row r="2806">
          <cell r="A2806" t="str">
            <v>100908 </v>
          </cell>
          <cell r="C2806" t="str">
            <v>CITY OF ARVADA </v>
          </cell>
          <cell r="D2806" t="str">
            <v>ARVADA , CO  </v>
          </cell>
        </row>
        <row r="2807">
          <cell r="A2807" t="str">
            <v>100906 </v>
          </cell>
          <cell r="C2807" t="str">
            <v>City of Aurora Planning Dept. </v>
          </cell>
          <cell r="D2807" t="str">
            <v>15151 E. ALAMEDA PARKWAY</v>
          </cell>
        </row>
        <row r="2808">
          <cell r="D2808" t="str">
            <v>Aurora , CO  </v>
          </cell>
        </row>
        <row r="2809">
          <cell r="C2809" t="str">
            <v>City of Boulder </v>
          </cell>
          <cell r="D2809" t="str">
            <v>1777 Broadway</v>
          </cell>
        </row>
        <row r="2810">
          <cell r="D2810" t="str">
            <v>Boulder , CO  </v>
          </cell>
        </row>
        <row r="2811">
          <cell r="A2811" t="str">
            <v>9120 </v>
          </cell>
          <cell r="C2811" t="str">
            <v>CITY OF BOULDER OPEN SPACE </v>
          </cell>
          <cell r="D2811" t="str">
            <v>ODETTE TANNER-HOLMYARD</v>
          </cell>
        </row>
        <row r="2812">
          <cell r="D2812" t="str">
            <v>BOULDER , CO  </v>
          </cell>
        </row>
        <row r="2813">
          <cell r="C2813" t="str">
            <v>City of Brighton </v>
          </cell>
          <cell r="D2813" t="str">
            <v>500 South 4th Avenue</v>
          </cell>
        </row>
        <row r="2814">
          <cell r="D2814" t="str">
            <v>Brighton , CO  </v>
          </cell>
        </row>
        <row r="2815">
          <cell r="A2815" t="str">
            <v>100488 </v>
          </cell>
          <cell r="C2815" t="str">
            <v>CITY OF CANON CITY </v>
          </cell>
          <cell r="D2815" t="str">
            <v>PO BOX 1460</v>
          </cell>
        </row>
        <row r="2816">
          <cell r="D2816" t="str">
            <v>CANON CITY , CO  </v>
          </cell>
        </row>
        <row r="2817">
          <cell r="C2817" t="str">
            <v>City of Castle Pines </v>
          </cell>
          <cell r="D2817" t="str">
            <v>7501 Village Square Drive, Suite 100</v>
          </cell>
        </row>
        <row r="2818">
          <cell r="D2818" t="str">
            <v>Castle Pines , CO  </v>
          </cell>
        </row>
        <row r="2819">
          <cell r="C2819" t="str">
            <v>City of Centennial </v>
          </cell>
          <cell r="D2819" t="str">
            <v>13133 E. Arapahoe Road</v>
          </cell>
        </row>
        <row r="2820">
          <cell r="D2820" t="str">
            <v>Centennial , CO  </v>
          </cell>
        </row>
        <row r="2821">
          <cell r="C2821" t="str">
            <v>City of Colorado Springs </v>
          </cell>
          <cell r="D2821" t="str">
            <v>P. O. Box 1575</v>
          </cell>
        </row>
        <row r="2822">
          <cell r="D2822" t="str">
            <v>Colorado Springs , CO  </v>
          </cell>
        </row>
        <row r="2823">
          <cell r="C2823" t="str">
            <v>City of Commerce City </v>
          </cell>
          <cell r="D2823" t="str">
            <v>7887 East 60th Avenue</v>
          </cell>
        </row>
        <row r="2824">
          <cell r="D2824" t="str">
            <v>Commerce City , CO  </v>
          </cell>
        </row>
        <row r="2825">
          <cell r="A2825" t="str">
            <v>10010 </v>
          </cell>
          <cell r="C2825" t="str">
            <v>City of Cortez </v>
          </cell>
          <cell r="D2825" t="str">
            <v>110 West Progress Circle</v>
          </cell>
        </row>
        <row r="2826">
          <cell r="D2826" t="str">
            <v>Cortez , CO  </v>
          </cell>
        </row>
        <row r="2827">
          <cell r="C2827" t="str">
            <v>City of Craig </v>
          </cell>
          <cell r="D2827" t="str">
            <v>300 West 4th</v>
          </cell>
        </row>
        <row r="2828">
          <cell r="D2828" t="str">
            <v>Craig , CO  </v>
          </cell>
        </row>
        <row r="2829">
          <cell r="C2829" t="str">
            <v>City of Cripple Creek </v>
          </cell>
          <cell r="D2829" t="str">
            <v>PO Box 430</v>
          </cell>
        </row>
        <row r="2830">
          <cell r="D2830" t="str">
            <v>Cripple Creek , CO  </v>
          </cell>
        </row>
        <row r="2831">
          <cell r="A2831" t="str">
            <v>100484 </v>
          </cell>
          <cell r="C2831" t="str">
            <v>CITY OF DACONO </v>
          </cell>
          <cell r="D2831" t="str">
            <v>DACONO , CO  </v>
          </cell>
        </row>
        <row r="2832">
          <cell r="A2832" t="str">
            <v>24006 </v>
          </cell>
          <cell r="C2832" t="str">
            <v>CITY OF DENVER, CITY ATTORNEY </v>
          </cell>
          <cell r="D2832" t="str">
            <v>ROOM 353</v>
          </cell>
        </row>
        <row r="2833">
          <cell r="D2833" t="str">
            <v>DENVER , CO  </v>
          </cell>
        </row>
        <row r="2834">
          <cell r="A2834" t="str">
            <v>24005 </v>
          </cell>
          <cell r="C2834" t="str">
            <v>CITY OF DENVER, PLANNING OFFIC </v>
          </cell>
          <cell r="D2834" t="str">
            <v>SUITE 203</v>
          </cell>
        </row>
        <row r="2835">
          <cell r="D2835" t="str">
            <v>DENVER , CO  </v>
          </cell>
        </row>
        <row r="2836">
          <cell r="A2836" t="str">
            <v>10011 </v>
          </cell>
          <cell r="C2836" t="str">
            <v>City of Durango </v>
          </cell>
          <cell r="D2836" t="str">
            <v>949 East Second Avenue</v>
          </cell>
        </row>
        <row r="2837">
          <cell r="D2837" t="str">
            <v>Durango , CO  </v>
          </cell>
        </row>
        <row r="2838">
          <cell r="A2838" t="str">
            <v>100365 </v>
          </cell>
          <cell r="C2838" t="str">
            <v>City of Evans </v>
          </cell>
          <cell r="D2838" t="str">
            <v>1100 37th Street</v>
          </cell>
        </row>
        <row r="2839">
          <cell r="D2839" t="str">
            <v>Evans , CO  </v>
          </cell>
        </row>
        <row r="2840">
          <cell r="A2840" t="str">
            <v>100486 </v>
          </cell>
          <cell r="C2840" t="str">
            <v>City of Florence </v>
          </cell>
          <cell r="D2840" t="str">
            <v>600 West 3rd</v>
          </cell>
        </row>
        <row r="2841">
          <cell r="D2841" t="str">
            <v>Florence , CO  </v>
          </cell>
        </row>
        <row r="2842">
          <cell r="A2842" t="str">
            <v>100569 </v>
          </cell>
          <cell r="C2842" t="str">
            <v>City of Fort Collins </v>
          </cell>
          <cell r="D2842" t="str">
            <v>215 North Mason</v>
          </cell>
        </row>
        <row r="2843">
          <cell r="D2843" t="str">
            <v>Fort Collins , CO  </v>
          </cell>
        </row>
        <row r="2844">
          <cell r="A2844" t="str">
            <v>100567 </v>
          </cell>
          <cell r="C2844" t="str">
            <v>City of Fort Lupton </v>
          </cell>
          <cell r="D2844" t="str">
            <v>130 South McKinley Avenue</v>
          </cell>
        </row>
        <row r="2845">
          <cell r="D2845" t="str">
            <v>Fort Lupton , CO  </v>
          </cell>
        </row>
        <row r="2846">
          <cell r="A2846" t="str">
            <v>100568 </v>
          </cell>
          <cell r="C2846" t="str">
            <v>CITY OF FORT MORGAN </v>
          </cell>
          <cell r="D2846" t="str">
            <v>PO BOX 100</v>
          </cell>
        </row>
        <row r="2847">
          <cell r="D2847" t="str">
            <v>FORT MORGAN , CO  </v>
          </cell>
        </row>
        <row r="2848">
          <cell r="C2848" t="str">
            <v>City of Fountain </v>
          </cell>
          <cell r="D2848" t="str">
            <v>116 South Main Street</v>
          </cell>
        </row>
        <row r="2849">
          <cell r="D2849" t="str">
            <v>Fountain , CO  </v>
          </cell>
        </row>
        <row r="2850">
          <cell r="C2850" t="str">
            <v>City of Grand Junction </v>
          </cell>
          <cell r="D2850" t="str">
            <v>Grand Junction , CO  </v>
          </cell>
        </row>
        <row r="2851">
          <cell r="A2851" t="str">
            <v>59620 </v>
          </cell>
          <cell r="C2851" t="str">
            <v>CITY OF GREELEY </v>
          </cell>
          <cell r="D2851" t="str">
            <v>RICHARD P. BRADY</v>
          </cell>
        </row>
        <row r="2852">
          <cell r="D2852" t="str">
            <v>GREELEY , CO  </v>
          </cell>
        </row>
        <row r="2853">
          <cell r="A2853" t="str">
            <v>100431 </v>
          </cell>
          <cell r="C2853" t="str">
            <v>City of Greeley </v>
          </cell>
          <cell r="D2853" t="str">
            <v>1100 10th Street, Suite 202</v>
          </cell>
        </row>
        <row r="2854">
          <cell r="D2854" t="str">
            <v>Greeley , CO  </v>
          </cell>
        </row>
        <row r="2855">
          <cell r="A2855" t="str">
            <v>59621 </v>
          </cell>
          <cell r="C2855" t="str">
            <v>CITY OF GREELEY PLANNING DEPT. </v>
          </cell>
          <cell r="D2855" t="str">
            <v>SUITE 101</v>
          </cell>
        </row>
        <row r="2856">
          <cell r="D2856" t="str">
            <v>GREELEY , CO  </v>
          </cell>
        </row>
        <row r="2857">
          <cell r="A2857" t="str">
            <v>100796 </v>
          </cell>
          <cell r="C2857" t="str">
            <v>City of Gunnison </v>
          </cell>
          <cell r="D2857" t="str">
            <v>PO Box 239</v>
          </cell>
        </row>
        <row r="2858">
          <cell r="D2858" t="str">
            <v>Gunnison , CO  </v>
          </cell>
        </row>
        <row r="2859">
          <cell r="A2859" t="str">
            <v>100501 </v>
          </cell>
          <cell r="C2859" t="str">
            <v>CITY OF HOLYOKE </v>
          </cell>
          <cell r="D2859" t="str">
            <v>407 EAST DENVER STREET</v>
          </cell>
        </row>
        <row r="2860">
          <cell r="D2860" t="str">
            <v>HOLYOKE , CO  </v>
          </cell>
        </row>
        <row r="2861">
          <cell r="A2861" t="str">
            <v>100417 </v>
          </cell>
          <cell r="C2861" t="str">
            <v>CITY OF LAFAYETTE </v>
          </cell>
          <cell r="D2861" t="str">
            <v>1290 SOUTH PUBLIC ROAD</v>
          </cell>
        </row>
        <row r="2862">
          <cell r="D2862" t="str">
            <v>LAFAYETTE , CO  </v>
          </cell>
        </row>
        <row r="2863">
          <cell r="A2863" t="str">
            <v>100689 </v>
          </cell>
          <cell r="C2863" t="str">
            <v>City of Lakewood </v>
          </cell>
          <cell r="D2863" t="str">
            <v>480 Allison Parkway</v>
          </cell>
        </row>
        <row r="2864">
          <cell r="D2864" t="str">
            <v>Lakewood , CO  </v>
          </cell>
        </row>
        <row r="2865">
          <cell r="A2865" t="str">
            <v>100418 </v>
          </cell>
          <cell r="C2865" t="str">
            <v>CITY OF LITTLETON </v>
          </cell>
          <cell r="D2865" t="str">
            <v>2255 WEST BERRY AVENUE</v>
          </cell>
        </row>
        <row r="2866">
          <cell r="D2866" t="str">
            <v>LITTLETON , CO  </v>
          </cell>
        </row>
        <row r="2867">
          <cell r="C2867" t="str">
            <v>City of Lone Tree </v>
          </cell>
          <cell r="D2867" t="str">
            <v>9220 Kimmer Drive, Suite 100</v>
          </cell>
        </row>
        <row r="2868">
          <cell r="D2868" t="str">
            <v>Lone Tree , CO  </v>
          </cell>
        </row>
        <row r="2869">
          <cell r="A2869" t="str">
            <v>17325 </v>
          </cell>
          <cell r="C2869" t="str">
            <v>CITY OF LONGMONT </v>
          </cell>
          <cell r="D2869" t="str">
            <v>408 3RD AVE</v>
          </cell>
          <cell r="E2869" t="str">
            <v>OPERATOR</v>
          </cell>
        </row>
        <row r="2870">
          <cell r="D2870" t="str">
            <v>LONGMONT , CO  </v>
          </cell>
          <cell r="E2870" t="str">
            <v>PRODUCER</v>
          </cell>
        </row>
        <row r="2872">
          <cell r="C2872" t="str">
            <v>City of Longmont </v>
          </cell>
          <cell r="D2872" t="str">
            <v>350 Kimbark Street</v>
          </cell>
        </row>
        <row r="2873">
          <cell r="D2873" t="str">
            <v>Longmont , CO  </v>
          </cell>
        </row>
        <row r="2874">
          <cell r="C2874" t="str">
            <v>City of Louisville </v>
          </cell>
          <cell r="D2874" t="str">
            <v>749 Main St.</v>
          </cell>
        </row>
        <row r="2875">
          <cell r="D2875" t="str">
            <v>Louisville , CO  </v>
          </cell>
        </row>
        <row r="2876">
          <cell r="A2876" t="str">
            <v>100682 </v>
          </cell>
          <cell r="C2876" t="str">
            <v>City of Loveland </v>
          </cell>
          <cell r="D2876" t="str">
            <v>410 5th Street</v>
          </cell>
        </row>
        <row r="2877">
          <cell r="D2877" t="str">
            <v>Loveland , CO  </v>
          </cell>
        </row>
        <row r="2878">
          <cell r="C2878" t="str">
            <v>City of Northglenn </v>
          </cell>
          <cell r="D2878" t="str">
            <v>11701 Community Center Drive</v>
          </cell>
        </row>
        <row r="2879">
          <cell r="D2879" t="str">
            <v>Northglenn , CO  </v>
          </cell>
        </row>
        <row r="2880">
          <cell r="C2880" t="str">
            <v>City of Pueblo </v>
          </cell>
          <cell r="D2880" t="str">
            <v>200 S. Main St.</v>
          </cell>
        </row>
        <row r="2881">
          <cell r="D2881" t="str">
            <v>Pueblo , CO  </v>
          </cell>
        </row>
        <row r="2882">
          <cell r="C2882" t="str">
            <v>City of Rifle </v>
          </cell>
          <cell r="D2882" t="str">
            <v>202 Railroad Avenue</v>
          </cell>
        </row>
        <row r="2883">
          <cell r="D2883" t="str">
            <v>Rifle , CO  </v>
          </cell>
        </row>
        <row r="2884">
          <cell r="A2884" t="str">
            <v>100493 </v>
          </cell>
          <cell r="C2884" t="str">
            <v>City of Sheridan </v>
          </cell>
          <cell r="D2884" t="str">
            <v>4101 South Federal Blvd.</v>
          </cell>
        </row>
        <row r="2885">
          <cell r="D2885" t="str">
            <v>Sheridan , CO  </v>
          </cell>
        </row>
        <row r="2886">
          <cell r="C2886" t="str">
            <v>City Of Steamboat Springs </v>
          </cell>
          <cell r="D2886" t="str">
            <v>P.O.Box 775088: 124 10th Street</v>
          </cell>
        </row>
        <row r="2887">
          <cell r="D2887" t="str">
            <v>Steamboat Springs , CO  </v>
          </cell>
        </row>
        <row r="2888">
          <cell r="A2888" t="str">
            <v>100477 </v>
          </cell>
          <cell r="C2888" t="str">
            <v>City Of Thornton </v>
          </cell>
          <cell r="D2888" t="str">
            <v>9500 Civic Center Drive</v>
          </cell>
        </row>
        <row r="2889">
          <cell r="D2889" t="str">
            <v>Thornton , CO  </v>
          </cell>
        </row>
        <row r="2890">
          <cell r="A2890" t="str">
            <v>100917 </v>
          </cell>
          <cell r="C2890" t="str">
            <v>City of Trinidad </v>
          </cell>
          <cell r="D2890" t="str">
            <v>135 N. Animas Street</v>
          </cell>
        </row>
        <row r="2891">
          <cell r="D2891" t="str">
            <v>Trinidad , CO  </v>
          </cell>
        </row>
        <row r="2892">
          <cell r="C2892" t="str">
            <v>City Of Victor </v>
          </cell>
          <cell r="D2892" t="str">
            <v>Victor , CO  </v>
          </cell>
        </row>
        <row r="2893">
          <cell r="A2893" t="str">
            <v>100356 </v>
          </cell>
          <cell r="C2893" t="str">
            <v>City of Walsenburg </v>
          </cell>
          <cell r="D2893" t="str">
            <v>525 South Albert Avenue</v>
          </cell>
        </row>
        <row r="2894">
          <cell r="D2894" t="str">
            <v>Walsenburg , CO  </v>
          </cell>
        </row>
        <row r="2895">
          <cell r="A2895" t="str">
            <v>100357 </v>
          </cell>
          <cell r="C2895" t="str">
            <v>City of Westminster </v>
          </cell>
          <cell r="D2895" t="str">
            <v>4800 West 92nd Avenue</v>
          </cell>
        </row>
        <row r="2896">
          <cell r="D2896" t="str">
            <v>Westminster , CO  </v>
          </cell>
        </row>
        <row r="2897">
          <cell r="C2897" t="str">
            <v>City of Wray </v>
          </cell>
          <cell r="D2897" t="str">
            <v>245 W/ 4th Street PO Box 35</v>
          </cell>
        </row>
        <row r="2898">
          <cell r="D2898" t="str">
            <v>Wray , CO  </v>
          </cell>
        </row>
        <row r="2899">
          <cell r="A2899" t="str">
            <v>17480 </v>
          </cell>
          <cell r="C2899" t="str">
            <v>CLANAHAN TANNER DOWNING </v>
          </cell>
          <cell r="D2899" t="str">
            <v>SUITE 2400</v>
          </cell>
        </row>
        <row r="2900">
          <cell r="D2900" t="str">
            <v>DENVER , CO  </v>
          </cell>
        </row>
        <row r="2901">
          <cell r="A2901" t="str">
            <v>100653 </v>
          </cell>
          <cell r="C2901" t="str">
            <v>CLARK CANADIAN EXPLORATION COMPANY </v>
          </cell>
          <cell r="D2901" t="str">
            <v>824 PATTERSON BLDG</v>
          </cell>
        </row>
        <row r="2902">
          <cell r="D2902" t="str">
            <v>DENVER , CO  </v>
          </cell>
        </row>
        <row r="2903">
          <cell r="A2903" t="str">
            <v>17530 </v>
          </cell>
          <cell r="C2903" t="str">
            <v>CLARK ENERGY CORP </v>
          </cell>
          <cell r="D2903" t="str">
            <v>5380 ULYSSES ST</v>
          </cell>
          <cell r="E2903" t="str">
            <v>OPERATOR</v>
          </cell>
        </row>
        <row r="2904">
          <cell r="D2904" t="str">
            <v>GOLDEN , CO  </v>
          </cell>
          <cell r="E2904" t="str">
            <v>PRODUCER</v>
          </cell>
        </row>
        <row r="2906">
          <cell r="A2906" t="str">
            <v>17540 </v>
          </cell>
          <cell r="C2906" t="str">
            <v>CLARK ENERGY CORP DBA CEC/COLO </v>
          </cell>
          <cell r="D2906" t="str">
            <v>12224 E AMHEARST CIR</v>
          </cell>
          <cell r="E2906" t="str">
            <v>LEVY PAYOR</v>
          </cell>
        </row>
        <row r="2907">
          <cell r="D2907" t="str">
            <v>AURORA , CO  </v>
          </cell>
        </row>
        <row r="2908">
          <cell r="A2908" t="str">
            <v>17557 </v>
          </cell>
          <cell r="C2908" t="str">
            <v>CLARK OIL &amp; REFINING CORPORATION </v>
          </cell>
          <cell r="D2908" t="str">
            <v>2117 TOWER BLDG</v>
          </cell>
        </row>
        <row r="2909">
          <cell r="D2909" t="str">
            <v>DENVER , CO  </v>
          </cell>
        </row>
        <row r="2910">
          <cell r="A2910" t="str">
            <v>17510 </v>
          </cell>
          <cell r="C2910" t="str">
            <v>CLARK* CURTIS </v>
          </cell>
          <cell r="D2910" t="str">
            <v>75 FALCON HILLS DR</v>
          </cell>
          <cell r="E2910" t="str">
            <v>LEVY PAYOR</v>
          </cell>
        </row>
        <row r="2911">
          <cell r="D2911" t="str">
            <v>LITTLETON , CO  </v>
          </cell>
          <cell r="E2911" t="str">
            <v>OPERATOR</v>
          </cell>
        </row>
        <row r="2912">
          <cell r="E2912" t="str">
            <v>PRODUCER</v>
          </cell>
        </row>
        <row r="2914">
          <cell r="A2914" t="str">
            <v>17545 </v>
          </cell>
          <cell r="C2914" t="str">
            <v>CLARK* JOHN JR </v>
          </cell>
          <cell r="D2914" t="str">
            <v>IDALIA , CO  </v>
          </cell>
        </row>
        <row r="2915">
          <cell r="A2915" t="str">
            <v>17538 </v>
          </cell>
          <cell r="C2915" t="str">
            <v>CLARK*E.B. SR. </v>
          </cell>
          <cell r="D2915" t="str">
            <v>DENVER , CO  </v>
          </cell>
        </row>
        <row r="2916">
          <cell r="A2916" t="str">
            <v>17547 </v>
          </cell>
          <cell r="C2916" t="str">
            <v>CLARKS LAKE OPERATING COMPANY </v>
          </cell>
          <cell r="D2916" t="str">
            <v>P O BOX 329</v>
          </cell>
          <cell r="E2916" t="str">
            <v>INJECTION WELL OPER</v>
          </cell>
        </row>
        <row r="2917">
          <cell r="D2917" t="str">
            <v>WELLINGTON , CO  </v>
          </cell>
          <cell r="E2917" t="str">
            <v>LEVY PAYOR</v>
          </cell>
        </row>
        <row r="2918">
          <cell r="E2918" t="str">
            <v>OPERATOR</v>
          </cell>
        </row>
        <row r="2919">
          <cell r="E2919" t="str">
            <v>PRODUCER</v>
          </cell>
        </row>
        <row r="2921">
          <cell r="A2921" t="str">
            <v>17555 </v>
          </cell>
          <cell r="C2921" t="str">
            <v>CLASSIC PETROLEUM CORP </v>
          </cell>
          <cell r="D2921" t="str">
            <v>1144 TWIN OAKS LN</v>
          </cell>
          <cell r="E2921" t="str">
            <v>LEVY PAYOR</v>
          </cell>
        </row>
        <row r="2922">
          <cell r="D2922" t="str">
            <v>CASTLE ROCK , CO  </v>
          </cell>
          <cell r="E2922" t="str">
            <v>OPERATOR</v>
          </cell>
        </row>
        <row r="2923">
          <cell r="E2923" t="str">
            <v>PRODUCER</v>
          </cell>
        </row>
        <row r="2925">
          <cell r="A2925" t="str">
            <v>17558 </v>
          </cell>
          <cell r="C2925" t="str">
            <v>CLAYCOMB &amp; GUIDA OIL PROPERTY </v>
          </cell>
          <cell r="D2925" t="str">
            <v>DENVER , CO  </v>
          </cell>
        </row>
        <row r="2926">
          <cell r="A2926" t="str">
            <v>17554 </v>
          </cell>
          <cell r="C2926" t="str">
            <v>CLAYCOMB* LAWRENCE </v>
          </cell>
          <cell r="D2926" t="str">
            <v>4095 S HANNIBAL ST</v>
          </cell>
        </row>
        <row r="2927">
          <cell r="D2927" t="str">
            <v>AURORA , CO  </v>
          </cell>
        </row>
        <row r="2928">
          <cell r="A2928" t="str">
            <v>17559 </v>
          </cell>
          <cell r="C2928" t="str">
            <v>CLAYCOMB-WRITER </v>
          </cell>
          <cell r="D2928" t="str">
            <v>307 DENVER NATIONAL BANK BLDG</v>
          </cell>
        </row>
        <row r="2929">
          <cell r="D2929" t="str">
            <v>DENVER , CO  </v>
          </cell>
        </row>
        <row r="2930">
          <cell r="A2930" t="str">
            <v>41640 </v>
          </cell>
          <cell r="C2930" t="str">
            <v>CLAYTON CORPORATION </v>
          </cell>
          <cell r="D2930" t="str">
            <v>1536 COLE BLVD</v>
          </cell>
        </row>
        <row r="2931">
          <cell r="D2931" t="str">
            <v>GOLDEN , CO  </v>
          </cell>
        </row>
        <row r="2932">
          <cell r="A2932" t="str">
            <v>17575 </v>
          </cell>
          <cell r="C2932" t="str">
            <v>CLAYTON INVESTMENTS INC </v>
          </cell>
          <cell r="D2932" t="str">
            <v>FARMINGTON , NM  </v>
          </cell>
          <cell r="E2932" t="str">
            <v>OPERATOR</v>
          </cell>
        </row>
        <row r="2933">
          <cell r="E2933" t="str">
            <v>PRODUCER</v>
          </cell>
        </row>
        <row r="2935">
          <cell r="A2935" t="str">
            <v>17580 </v>
          </cell>
          <cell r="C2935" t="str">
            <v>CLAYTON OIL CO </v>
          </cell>
          <cell r="D2935" t="str">
            <v>123 MAIN</v>
          </cell>
          <cell r="E2935" t="str">
            <v>OPERATOR</v>
          </cell>
        </row>
        <row r="2936">
          <cell r="D2936" t="str">
            <v>DENVER , CO  </v>
          </cell>
        </row>
        <row r="2937">
          <cell r="A2937" t="str">
            <v>10047 </v>
          </cell>
          <cell r="C2937" t="str">
            <v>CLAYTON WILLIAMS ENERGY INC </v>
          </cell>
          <cell r="D2937" t="str">
            <v>6 DESTA DR STE 3000</v>
          </cell>
          <cell r="E2937" t="str">
            <v>OPERATOR</v>
          </cell>
        </row>
        <row r="2938">
          <cell r="D2938" t="str">
            <v>MIDLAND , TX  </v>
          </cell>
          <cell r="E2938" t="str">
            <v>PRODUCER</v>
          </cell>
        </row>
        <row r="2940">
          <cell r="A2940" t="str">
            <v>10047 </v>
          </cell>
          <cell r="B2940" t="str">
            <v>A </v>
          </cell>
          <cell r="C2940" t="str">
            <v>CLAYTON WILLIAMS ENERGY INC </v>
          </cell>
          <cell r="D2940" t="str">
            <v>12150 E BRIARWOOD STE 110</v>
          </cell>
        </row>
        <row r="2941">
          <cell r="D2941" t="str">
            <v>CENTENNIAL , CO  </v>
          </cell>
        </row>
        <row r="2942">
          <cell r="A2942" t="str">
            <v>17590 </v>
          </cell>
          <cell r="C2942" t="str">
            <v>CLC OPERATIONS INC </v>
          </cell>
          <cell r="D2942" t="str">
            <v>P O BOX 9235</v>
          </cell>
          <cell r="E2942" t="str">
            <v>OPERATOR</v>
          </cell>
        </row>
        <row r="2943">
          <cell r="D2943" t="str">
            <v>MIDLAND , TX  </v>
          </cell>
        </row>
        <row r="2944">
          <cell r="C2944" t="str">
            <v>Clear Creek County </v>
          </cell>
          <cell r="D2944" t="str">
            <v>1111 Rose Street, PO Box 2000</v>
          </cell>
        </row>
        <row r="2945">
          <cell r="D2945" t="str">
            <v>Georgetown , CO  </v>
          </cell>
        </row>
        <row r="2946">
          <cell r="A2946" t="str">
            <v>17595 </v>
          </cell>
          <cell r="C2946" t="str">
            <v>CLEAR CREEK SERVICES &amp; ADMIN. </v>
          </cell>
          <cell r="D2946" t="str">
            <v>P.O. BOX 2000</v>
          </cell>
        </row>
        <row r="2947">
          <cell r="D2947" t="str">
            <v>GEORGETOWN , CO  </v>
          </cell>
        </row>
        <row r="2948">
          <cell r="A2948" t="str">
            <v>17600 </v>
          </cell>
          <cell r="C2948" t="str">
            <v>CLEARY PETR INC </v>
          </cell>
          <cell r="D2948" t="str">
            <v>DENVER , CO  </v>
          </cell>
        </row>
        <row r="2949">
          <cell r="A2949" t="str">
            <v>10121 </v>
          </cell>
          <cell r="C2949" t="str">
            <v>CLEARY PETROLEUM CORPORATION </v>
          </cell>
          <cell r="D2949" t="str">
            <v>3817 NW EXPRESSWAY STE 1050</v>
          </cell>
          <cell r="E2949" t="str">
            <v>OPERATOR</v>
          </cell>
        </row>
        <row r="2950">
          <cell r="D2950" t="str">
            <v>OKLAHOMA CITY , OK  </v>
          </cell>
          <cell r="E2950" t="str">
            <v>PRODUCER</v>
          </cell>
        </row>
        <row r="2952">
          <cell r="A2952" t="str">
            <v>100742 </v>
          </cell>
          <cell r="C2952" t="str">
            <v>CLEVEROCK ENERGY CORPORATION </v>
          </cell>
          <cell r="D2952" t="str">
            <v>FIRST OF DENVER PLAZA STE 2110</v>
          </cell>
        </row>
        <row r="2953">
          <cell r="D2953" t="str">
            <v>DENVER , CO  </v>
          </cell>
        </row>
        <row r="2954">
          <cell r="A2954" t="str">
            <v>17650 </v>
          </cell>
          <cell r="C2954" t="str">
            <v>CLIFFORD RESOURCES INC </v>
          </cell>
          <cell r="D2954" t="str">
            <v>630 NE 63RD ST</v>
          </cell>
          <cell r="E2954" t="str">
            <v>OPERATOR</v>
          </cell>
        </row>
        <row r="2955">
          <cell r="D2955" t="str">
            <v>OKLAHOMA CITY , OK  </v>
          </cell>
        </row>
        <row r="2956">
          <cell r="A2956" t="str">
            <v>17750 </v>
          </cell>
          <cell r="C2956" t="str">
            <v>CLIFTON &amp; WESTMORELAND </v>
          </cell>
          <cell r="D2956" t="str">
            <v>P O BOX 1033</v>
          </cell>
          <cell r="E2956" t="str">
            <v>OPERATOR</v>
          </cell>
        </row>
        <row r="2957">
          <cell r="D2957" t="str">
            <v>FORT MORGAN , CO  </v>
          </cell>
        </row>
        <row r="2958">
          <cell r="A2958" t="str">
            <v>100655 </v>
          </cell>
          <cell r="C2958" t="str">
            <v>CLINE OIL CO* JAMES M </v>
          </cell>
          <cell r="D2958" t="str">
            <v>1825 YORK ST</v>
          </cell>
        </row>
        <row r="2959">
          <cell r="D2959" t="str">
            <v>DENVER , CO  </v>
          </cell>
        </row>
        <row r="2960">
          <cell r="A2960" t="str">
            <v>17751 </v>
          </cell>
          <cell r="C2960" t="str">
            <v>CLINTON OIL COMPANY </v>
          </cell>
          <cell r="D2960" t="str">
            <v>DENVER , CO  </v>
          </cell>
        </row>
        <row r="2961">
          <cell r="A2961" t="str">
            <v>17755 </v>
          </cell>
          <cell r="C2961" t="str">
            <v>CLIPPER INTENATIONAL OIL CO </v>
          </cell>
          <cell r="D2961" t="str">
            <v>2900 WESLAYAN</v>
          </cell>
        </row>
        <row r="2962">
          <cell r="D2962" t="str">
            <v>HOUSTON , TX  </v>
          </cell>
        </row>
        <row r="2963">
          <cell r="A2963" t="str">
            <v>17760 </v>
          </cell>
          <cell r="C2963" t="str">
            <v>CLOUGH* W F </v>
          </cell>
          <cell r="D2963" t="str">
            <v>BOX 686</v>
          </cell>
          <cell r="E2963" t="str">
            <v>OPERATOR</v>
          </cell>
        </row>
        <row r="2964">
          <cell r="D2964" t="str">
            <v>RIFLE , CO  </v>
          </cell>
        </row>
        <row r="2965">
          <cell r="A2965" t="str">
            <v>17770 </v>
          </cell>
          <cell r="C2965" t="str">
            <v>CLOVER* KATHERINE M </v>
          </cell>
          <cell r="D2965" t="str">
            <v>11111 SANTA MONICA BLVD</v>
          </cell>
        </row>
        <row r="2966">
          <cell r="D2966" t="str">
            <v>LOS ANGELES , CA  </v>
          </cell>
        </row>
        <row r="2967">
          <cell r="A2967" t="str">
            <v>17772 </v>
          </cell>
          <cell r="C2967" t="str">
            <v>CLUTE OIL CORPORATION </v>
          </cell>
          <cell r="D2967" t="str">
            <v>4300 SOUTH DAHLIA ST</v>
          </cell>
          <cell r="E2967" t="str">
            <v>OPERATOR</v>
          </cell>
        </row>
        <row r="2968">
          <cell r="D2968" t="str">
            <v>ENGLEWOOD , CO  </v>
          </cell>
          <cell r="E2968" t="str">
            <v>PRODUCER</v>
          </cell>
        </row>
        <row r="2970">
          <cell r="A2970" t="str">
            <v>18040 </v>
          </cell>
          <cell r="C2970" t="str">
            <v>CLX OIL &amp; GAS LLC </v>
          </cell>
          <cell r="D2970" t="str">
            <v>518 17TH ST STE 745</v>
          </cell>
          <cell r="E2970" t="str">
            <v>LEVY PAYOR</v>
          </cell>
        </row>
        <row r="2971">
          <cell r="D2971" t="str">
            <v>DENVER , CO  </v>
          </cell>
          <cell r="E2971" t="str">
            <v>OPERATOR</v>
          </cell>
        </row>
        <row r="2972">
          <cell r="E2972" t="str">
            <v>PRODUCER</v>
          </cell>
        </row>
        <row r="2974">
          <cell r="A2974" t="str">
            <v>10352 </v>
          </cell>
          <cell r="C2974" t="str">
            <v>CM PRODUCTION LLC </v>
          </cell>
          <cell r="D2974" t="str">
            <v>390 UNION BLVD SUITE 620</v>
          </cell>
          <cell r="E2974" t="str">
            <v>LEVY PAYOR</v>
          </cell>
        </row>
        <row r="2975">
          <cell r="D2975" t="str">
            <v>LAKEWOOD , CO  </v>
          </cell>
          <cell r="E2975" t="str">
            <v>OPERATOR</v>
          </cell>
        </row>
        <row r="2976">
          <cell r="E2976" t="str">
            <v>PRODUCER</v>
          </cell>
        </row>
        <row r="2978">
          <cell r="A2978" t="str">
            <v>17774 </v>
          </cell>
          <cell r="C2978" t="str">
            <v>CMO RESOURCES INC </v>
          </cell>
          <cell r="D2978" t="str">
            <v>311 6TH AVE SW STE 1601</v>
          </cell>
          <cell r="E2978" t="str">
            <v>OPERATOR</v>
          </cell>
        </row>
        <row r="2979">
          <cell r="D2979" t="str">
            <v>CALGARY , AB  </v>
          </cell>
        </row>
        <row r="2980">
          <cell r="A2980" t="str">
            <v>10214 </v>
          </cell>
          <cell r="C2980" t="str">
            <v>CMS DRILLING INC </v>
          </cell>
          <cell r="D2980" t="str">
            <v>6706 E 99TH ST</v>
          </cell>
          <cell r="E2980" t="str">
            <v>OPERATOR</v>
          </cell>
        </row>
        <row r="2981">
          <cell r="D2981" t="str">
            <v>TULSA , OK  </v>
          </cell>
          <cell r="E2981" t="str">
            <v>PRODUCER</v>
          </cell>
        </row>
        <row r="2983">
          <cell r="A2983" t="str">
            <v>18030 </v>
          </cell>
          <cell r="C2983" t="str">
            <v>CMS NOMECO OIL &amp; GAS CO </v>
          </cell>
          <cell r="D2983" t="str">
            <v>1021 MAIN ST STE 2800</v>
          </cell>
          <cell r="E2983" t="str">
            <v>GATHERER</v>
          </cell>
        </row>
        <row r="2984">
          <cell r="D2984" t="str">
            <v>HOUSTON , TX  </v>
          </cell>
          <cell r="E2984" t="str">
            <v>INJECTION WELL OPER</v>
          </cell>
        </row>
        <row r="2985">
          <cell r="E2985" t="str">
            <v>OPERATOR</v>
          </cell>
        </row>
        <row r="2986">
          <cell r="E2986" t="str">
            <v>PRODUCER</v>
          </cell>
        </row>
        <row r="2988">
          <cell r="A2988" t="str">
            <v>100817 </v>
          </cell>
          <cell r="C2988" t="str">
            <v>CNA SURETY </v>
          </cell>
          <cell r="D2988" t="str">
            <v>230 SOUTH 500 EAST</v>
          </cell>
          <cell r="E2988" t="str">
            <v>FINANCIAL ASSURANCE</v>
          </cell>
        </row>
        <row r="2989">
          <cell r="D2989" t="str">
            <v>SALT LAKE CITY , UT  </v>
          </cell>
        </row>
        <row r="2990">
          <cell r="A2990" t="str">
            <v>100858 </v>
          </cell>
          <cell r="C2990" t="str">
            <v>CNA SURETY </v>
          </cell>
          <cell r="D2990" t="str">
            <v>39 BROADWAY STE 620</v>
          </cell>
          <cell r="E2990" t="str">
            <v>FINANCIAL ASSURANCE</v>
          </cell>
        </row>
        <row r="2991">
          <cell r="D2991" t="str">
            <v>NEW YORK , NY  </v>
          </cell>
        </row>
        <row r="2992">
          <cell r="A2992" t="str">
            <v>100937 </v>
          </cell>
          <cell r="C2992" t="str">
            <v>CNA SURETY </v>
          </cell>
          <cell r="D2992" t="str">
            <v>10375 PARK MEADOWS DR STE 300</v>
          </cell>
          <cell r="E2992" t="str">
            <v>FINANCIAL ASSURANCE</v>
          </cell>
        </row>
        <row r="2993">
          <cell r="D2993" t="str">
            <v>LITTLETON , CO  </v>
          </cell>
        </row>
        <row r="2994">
          <cell r="A2994" t="str">
            <v>200549 </v>
          </cell>
          <cell r="C2994" t="str">
            <v>CNA SURETY </v>
          </cell>
          <cell r="D2994" t="str">
            <v>333 S WABASH - FL 41S</v>
          </cell>
          <cell r="E2994" t="str">
            <v>FINANCIAL ASSURANCE</v>
          </cell>
        </row>
        <row r="2995">
          <cell r="D2995" t="str">
            <v>CHICAGO , IL  </v>
          </cell>
        </row>
        <row r="2996">
          <cell r="A2996" t="str">
            <v>17777 </v>
          </cell>
          <cell r="C2996" t="str">
            <v>CNG PRODUCING CO </v>
          </cell>
          <cell r="D2996" t="str">
            <v>1450 POYDRAS ST</v>
          </cell>
          <cell r="E2996" t="str">
            <v>OPERATOR</v>
          </cell>
        </row>
        <row r="2997">
          <cell r="D2997" t="str">
            <v>NEW ORLEANS , LA  </v>
          </cell>
        </row>
        <row r="2998">
          <cell r="A2998" t="str">
            <v>100206 </v>
          </cell>
          <cell r="C2998" t="str">
            <v>CO GAS GATHERING &amp; PROCESSING CORP </v>
          </cell>
          <cell r="D2998" t="str">
            <v>,  </v>
          </cell>
        </row>
        <row r="2999">
          <cell r="A2999" t="str">
            <v>10500 </v>
          </cell>
          <cell r="C2999" t="str">
            <v>COACHMAN ENERGY OPERATING COMPANY LLC </v>
          </cell>
          <cell r="D2999" t="str">
            <v>1125 17TH STREET SUITE 410</v>
          </cell>
          <cell r="E2999" t="str">
            <v>LEVY PAYOR</v>
          </cell>
        </row>
        <row r="3000">
          <cell r="D3000" t="str">
            <v>DENVER , CO  </v>
          </cell>
          <cell r="E3000" t="str">
            <v>OPERATOR</v>
          </cell>
        </row>
        <row r="3001">
          <cell r="E3001" t="str">
            <v>PRODUCER</v>
          </cell>
        </row>
        <row r="3003">
          <cell r="A3003" t="str">
            <v>10294 </v>
          </cell>
          <cell r="C3003" t="str">
            <v>COAL CREEK MINERALS LLC </v>
          </cell>
          <cell r="D3003" t="str">
            <v>10649 VARESE LN</v>
          </cell>
        </row>
        <row r="3004">
          <cell r="D3004" t="str">
            <v>NORTHGLENN , CO  </v>
          </cell>
        </row>
        <row r="3005">
          <cell r="C3005" t="str">
            <v>Coalby Domestic WC </v>
          </cell>
          <cell r="D3005" t="str">
            <v>CEDAREDGE , CO  </v>
          </cell>
        </row>
        <row r="3006">
          <cell r="A3006" t="str">
            <v>17786 </v>
          </cell>
          <cell r="C3006" t="str">
            <v>COASTAL FIELD SERVICES </v>
          </cell>
          <cell r="D3006" t="str">
            <v>P O BOX 1027</v>
          </cell>
        </row>
        <row r="3007">
          <cell r="D3007" t="str">
            <v>RANGELY , CO  </v>
          </cell>
        </row>
        <row r="3008">
          <cell r="A3008" t="str">
            <v>17785 </v>
          </cell>
          <cell r="C3008" t="str">
            <v>COASTAL GAS GATHERING &amp; PROCESSING </v>
          </cell>
          <cell r="D3008" t="str">
            <v>P O BOX 190</v>
          </cell>
          <cell r="E3008" t="str">
            <v>DOWNSTREAM GAS FAC</v>
          </cell>
        </row>
        <row r="3009">
          <cell r="D3009" t="str">
            <v>RATON , NM  </v>
          </cell>
          <cell r="E3009" t="str">
            <v>GATHERER</v>
          </cell>
        </row>
        <row r="3011">
          <cell r="A3011" t="str">
            <v>17779 </v>
          </cell>
          <cell r="C3011" t="str">
            <v>COASTAL GAS MARKETING </v>
          </cell>
          <cell r="D3011" t="str">
            <v>P O BOX 1087</v>
          </cell>
          <cell r="E3011" t="str">
            <v>GATHERER</v>
          </cell>
        </row>
        <row r="3012">
          <cell r="D3012" t="str">
            <v>COLORADO SPGS , CO  </v>
          </cell>
        </row>
        <row r="3013">
          <cell r="A3013" t="str">
            <v>17780 </v>
          </cell>
          <cell r="B3013" t="str">
            <v>A </v>
          </cell>
          <cell r="C3013" t="str">
            <v>COASTAL OIL &amp; GAS CORPORATION </v>
          </cell>
          <cell r="D3013" t="str">
            <v>600 17TH ST - SUITE 800 S</v>
          </cell>
        </row>
        <row r="3014">
          <cell r="D3014" t="str">
            <v>DENVER , CO  </v>
          </cell>
        </row>
        <row r="3015">
          <cell r="A3015" t="str">
            <v>17780 </v>
          </cell>
          <cell r="C3015" t="str">
            <v>COASTAL OIL &amp; GAS CORPORATION </v>
          </cell>
          <cell r="D3015" t="str">
            <v>P O BOX 190</v>
          </cell>
          <cell r="E3015" t="str">
            <v>LEVY PAYOR</v>
          </cell>
        </row>
        <row r="3016">
          <cell r="D3016" t="str">
            <v>RATON , NM  </v>
          </cell>
          <cell r="E3016" t="str">
            <v>OPERATOR</v>
          </cell>
        </row>
        <row r="3017">
          <cell r="E3017" t="str">
            <v>PRODUCER</v>
          </cell>
        </row>
        <row r="3019">
          <cell r="A3019" t="str">
            <v>10141 </v>
          </cell>
          <cell r="C3019" t="str">
            <v>COASTAL PLAINS ENERGY INC </v>
          </cell>
          <cell r="D3019" t="str">
            <v>420 THROCKMORTON STE 630</v>
          </cell>
          <cell r="E3019" t="str">
            <v>OPERATOR</v>
          </cell>
        </row>
        <row r="3020">
          <cell r="D3020" t="str">
            <v>FT WORTH , TX  </v>
          </cell>
          <cell r="E3020" t="str">
            <v>PRODUCER</v>
          </cell>
        </row>
        <row r="3022">
          <cell r="A3022" t="str">
            <v>17783 </v>
          </cell>
          <cell r="C3022" t="str">
            <v>COASTAL STATES TRADING INC </v>
          </cell>
          <cell r="D3022" t="str">
            <v>SUITE 1088</v>
          </cell>
          <cell r="E3022" t="str">
            <v>GATHERER</v>
          </cell>
        </row>
        <row r="3023">
          <cell r="D3023" t="str">
            <v>HOUSTON , TX  </v>
          </cell>
          <cell r="E3023" t="str">
            <v>LEVY PAYOR</v>
          </cell>
        </row>
        <row r="3024">
          <cell r="E3024" t="str">
            <v>TRANSPORTER</v>
          </cell>
        </row>
        <row r="3026">
          <cell r="A3026" t="str">
            <v>10109 </v>
          </cell>
          <cell r="C3026" t="str">
            <v>COASTLINE OPERATING LLC </v>
          </cell>
          <cell r="D3026" t="str">
            <v>3100 TIMMONS STE 520</v>
          </cell>
          <cell r="E3026" t="str">
            <v>OPERATOR</v>
          </cell>
        </row>
        <row r="3027">
          <cell r="D3027" t="str">
            <v>HOUSTON , TX  </v>
          </cell>
          <cell r="E3027" t="str">
            <v>PRODUCER</v>
          </cell>
        </row>
        <row r="3029">
          <cell r="A3029" t="str">
            <v>17889 </v>
          </cell>
          <cell r="C3029" t="str">
            <v>COBB,STRECKER,DUNPHY&amp;ZIMMERMAN </v>
          </cell>
          <cell r="D3029" t="str">
            <v>P O BOX 4</v>
          </cell>
        </row>
        <row r="3030">
          <cell r="D3030" t="str">
            <v>FREEPORT , IL  </v>
          </cell>
        </row>
        <row r="3031">
          <cell r="A3031" t="str">
            <v>17888 </v>
          </cell>
          <cell r="C3031" t="str">
            <v>COBB-STRINGER </v>
          </cell>
          <cell r="D3031" t="str">
            <v>DENVER , CO  </v>
          </cell>
        </row>
        <row r="3032">
          <cell r="A3032" t="str">
            <v>200125 </v>
          </cell>
          <cell r="C3032" t="str">
            <v>COBIZ BANK </v>
          </cell>
          <cell r="D3032" t="str">
            <v>821 17TH STREET</v>
          </cell>
        </row>
        <row r="3033">
          <cell r="D3033" t="str">
            <v>DENVER , CO  </v>
          </cell>
        </row>
        <row r="3034">
          <cell r="A3034" t="str">
            <v>100240 </v>
          </cell>
          <cell r="C3034" t="str">
            <v>COBLE-CRAVENS INC </v>
          </cell>
          <cell r="D3034" t="str">
            <v>P O BOX 429</v>
          </cell>
          <cell r="E3034" t="str">
            <v>INSURANCE AGENT</v>
          </cell>
        </row>
        <row r="3035">
          <cell r="D3035" t="str">
            <v>ARLINGTON , TX  </v>
          </cell>
        </row>
        <row r="3036">
          <cell r="A3036" t="str">
            <v>200044 </v>
          </cell>
          <cell r="C3036" t="str">
            <v>COCKBURN* BARNEY </v>
          </cell>
          <cell r="D3036" t="str">
            <v>,  </v>
          </cell>
        </row>
        <row r="3037">
          <cell r="A3037" t="str">
            <v>18005 </v>
          </cell>
          <cell r="C3037" t="str">
            <v>COCKRELL OIL CORP </v>
          </cell>
          <cell r="D3037" t="str">
            <v>1600 SMITH</v>
          </cell>
          <cell r="E3037" t="str">
            <v>OPERATOR</v>
          </cell>
        </row>
        <row r="3038">
          <cell r="D3038" t="str">
            <v>HOUSTON , TX  </v>
          </cell>
          <cell r="E3038" t="str">
            <v>PRODUCER</v>
          </cell>
        </row>
        <row r="3040">
          <cell r="A3040" t="str">
            <v>16200 </v>
          </cell>
          <cell r="C3040" t="str">
            <v>CODA ENERGY INC </v>
          </cell>
          <cell r="D3040" t="str">
            <v>5735 PINELAND STE 300</v>
          </cell>
          <cell r="E3040" t="str">
            <v>OPERATOR</v>
          </cell>
        </row>
        <row r="3041">
          <cell r="D3041" t="str">
            <v>DALLAS , TX  </v>
          </cell>
          <cell r="E3041" t="str">
            <v>PRODUCER</v>
          </cell>
        </row>
        <row r="3043">
          <cell r="A3043" t="str">
            <v>16200 </v>
          </cell>
          <cell r="B3043" t="str">
            <v>A </v>
          </cell>
          <cell r="C3043" t="str">
            <v>CODA ENERGY INC </v>
          </cell>
          <cell r="D3043" t="str">
            <v>P O BOX 2884</v>
          </cell>
        </row>
        <row r="3044">
          <cell r="D3044" t="str">
            <v>LIBERAL , KS  </v>
          </cell>
        </row>
        <row r="3045">
          <cell r="A3045" t="str">
            <v>18010 </v>
          </cell>
          <cell r="C3045" t="str">
            <v>CODY NORDELL EXPL INC </v>
          </cell>
          <cell r="D3045" t="str">
            <v>P O BOX 908</v>
          </cell>
          <cell r="E3045" t="str">
            <v>OPERATOR</v>
          </cell>
        </row>
        <row r="3046">
          <cell r="D3046" t="str">
            <v>GREELEY , CO  </v>
          </cell>
        </row>
        <row r="3047">
          <cell r="A3047" t="str">
            <v>10597 </v>
          </cell>
          <cell r="C3047" t="str">
            <v>COFFEYVILLE RESOURCES CRUDE TRANSPORTATION LLC </v>
          </cell>
          <cell r="D3047" t="str">
            <v>411 NE WASHINGTON BLVD PO BOX 3516</v>
          </cell>
          <cell r="E3047" t="str">
            <v>TRANSPORTER</v>
          </cell>
        </row>
        <row r="3048">
          <cell r="D3048" t="str">
            <v>BARTLESVILLE , OK  </v>
          </cell>
        </row>
        <row r="3049">
          <cell r="A3049" t="str">
            <v>10597 </v>
          </cell>
          <cell r="B3049" t="str">
            <v>A </v>
          </cell>
          <cell r="C3049" t="str">
            <v>COFFEYVILLE RESOURCES CRUDE TRANSPORTATION LLC </v>
          </cell>
          <cell r="D3049" t="str">
            <v>606 S CEMETERY ROAD</v>
          </cell>
        </row>
        <row r="3050">
          <cell r="D3050" t="str">
            <v>PLAINVILLE , KS  </v>
          </cell>
        </row>
        <row r="3051">
          <cell r="A3051" t="str">
            <v>10596 </v>
          </cell>
          <cell r="C3051" t="str">
            <v>COFFEYVILLE RESOURCES REFINING &amp; MARKETING LLC </v>
          </cell>
          <cell r="D3051" t="str">
            <v>2277 PLAZA DR SUITE 500</v>
          </cell>
          <cell r="E3051" t="str">
            <v>LEVY PAYOR</v>
          </cell>
        </row>
        <row r="3052">
          <cell r="D3052" t="str">
            <v>SUGAR LAND , TX  </v>
          </cell>
        </row>
        <row r="3053">
          <cell r="A3053" t="str">
            <v>10615 </v>
          </cell>
          <cell r="C3053" t="str">
            <v>COGENT ENERGY SOLUTIONS LLC </v>
          </cell>
          <cell r="D3053" t="str">
            <v>3100 TIMMONS LANE SUITE 210</v>
          </cell>
          <cell r="E3053" t="str">
            <v>LEVY PAYOR</v>
          </cell>
        </row>
        <row r="3054">
          <cell r="D3054" t="str">
            <v>HOUSTON , TX  </v>
          </cell>
          <cell r="E3054" t="str">
            <v>TRANSPORTER</v>
          </cell>
        </row>
        <row r="3056">
          <cell r="A3056" t="str">
            <v>100499 </v>
          </cell>
          <cell r="C3056" t="str">
            <v>COKEDALE TOWN </v>
          </cell>
          <cell r="D3056" t="str">
            <v>,  </v>
          </cell>
        </row>
        <row r="3057">
          <cell r="A3057" t="str">
            <v>18020 </v>
          </cell>
          <cell r="C3057" t="str">
            <v>COLE* JACK A </v>
          </cell>
          <cell r="D3057" t="str">
            <v>P O BOX 191</v>
          </cell>
          <cell r="E3057" t="str">
            <v>OPERATOR</v>
          </cell>
        </row>
        <row r="3058">
          <cell r="D3058" t="str">
            <v>FARMINGTON , NM  </v>
          </cell>
        </row>
        <row r="3059">
          <cell r="A3059" t="str">
            <v>18160 </v>
          </cell>
          <cell r="C3059" t="str">
            <v>COLEMAN OIL &amp; GAS INC </v>
          </cell>
          <cell r="D3059" t="str">
            <v>PO BOX 3337</v>
          </cell>
          <cell r="E3059" t="str">
            <v>DRILLER</v>
          </cell>
        </row>
        <row r="3060">
          <cell r="D3060" t="str">
            <v>FARMINGTON , NM  </v>
          </cell>
          <cell r="E3060" t="str">
            <v>LEVY PAYOR</v>
          </cell>
        </row>
        <row r="3061">
          <cell r="E3061" t="str">
            <v>OPERATOR</v>
          </cell>
        </row>
        <row r="3062">
          <cell r="E3062" t="str">
            <v>PRODUCER</v>
          </cell>
        </row>
        <row r="3064">
          <cell r="A3064" t="str">
            <v>18160 </v>
          </cell>
          <cell r="B3064" t="str">
            <v>A </v>
          </cell>
          <cell r="C3064" t="str">
            <v>COLEMAN OIL &amp; GAS INC </v>
          </cell>
          <cell r="D3064" t="str">
            <v>621 17TH STREET #2121</v>
          </cell>
        </row>
        <row r="3065">
          <cell r="D3065" t="str">
            <v>DENVER , CO  </v>
          </cell>
        </row>
        <row r="3066">
          <cell r="A3066" t="str">
            <v>18180 </v>
          </cell>
          <cell r="C3066" t="str">
            <v>COLES JR* OTIS C </v>
          </cell>
          <cell r="D3066" t="str">
            <v>P O BOX 220747</v>
          </cell>
          <cell r="E3066" t="str">
            <v>OPERATOR</v>
          </cell>
        </row>
        <row r="3067">
          <cell r="D3067" t="str">
            <v>EL PASO , TX  </v>
          </cell>
        </row>
        <row r="3068">
          <cell r="A3068" t="str">
            <v>100518 </v>
          </cell>
          <cell r="C3068" t="str">
            <v>COLGROVE JOHNSTON </v>
          </cell>
          <cell r="D3068" t="str">
            <v>623 FARMERS UNION BLDG</v>
          </cell>
        </row>
        <row r="3069">
          <cell r="D3069" t="str">
            <v>DENVER , CO  </v>
          </cell>
        </row>
        <row r="3070">
          <cell r="A3070" t="str">
            <v>18220 </v>
          </cell>
          <cell r="C3070" t="str">
            <v>COLLINS* STANLEY H </v>
          </cell>
          <cell r="D3070" t="str">
            <v>1490 S OAKLAND</v>
          </cell>
        </row>
        <row r="3071">
          <cell r="D3071" t="str">
            <v>AURORA , CO  </v>
          </cell>
        </row>
        <row r="3072">
          <cell r="A3072" t="str">
            <v>18250 </v>
          </cell>
          <cell r="C3072" t="str">
            <v>COLLISTER* WILLIAM B </v>
          </cell>
          <cell r="D3072" t="str">
            <v>6320 EAST 4TH AVE</v>
          </cell>
        </row>
        <row r="3073">
          <cell r="D3073" t="str">
            <v>DENVER , CO  </v>
          </cell>
        </row>
        <row r="3074">
          <cell r="A3074" t="str">
            <v>18577 </v>
          </cell>
          <cell r="C3074" t="str">
            <v>COLO ASSOC OF HOME BUILDERS </v>
          </cell>
          <cell r="D3074" t="str">
            <v>1776 S JACKSON ST STE 412</v>
          </cell>
        </row>
        <row r="3075">
          <cell r="D3075" t="str">
            <v>DENVER , CO  </v>
          </cell>
        </row>
        <row r="3076">
          <cell r="A3076" t="str">
            <v>18570 </v>
          </cell>
          <cell r="C3076" t="str">
            <v>COLO GATHERING &amp; PROCESSING </v>
          </cell>
          <cell r="D3076" t="str">
            <v>652 ST GEORGE ST</v>
          </cell>
        </row>
        <row r="3077">
          <cell r="D3077" t="str">
            <v>ANNAPOLIS ROY , CA  </v>
          </cell>
        </row>
        <row r="3078">
          <cell r="A3078" t="str">
            <v>18575 </v>
          </cell>
          <cell r="C3078" t="str">
            <v>COLO-MO PETROLEUM CORP </v>
          </cell>
          <cell r="D3078" t="str">
            <v>P O BOX 326</v>
          </cell>
          <cell r="E3078" t="str">
            <v>OPERATOR</v>
          </cell>
        </row>
        <row r="3079">
          <cell r="D3079" t="str">
            <v>CORTEZ , CO  </v>
          </cell>
        </row>
        <row r="3080">
          <cell r="A3080" t="str">
            <v>18596 </v>
          </cell>
          <cell r="C3080" t="str">
            <v>COLO. ENVIRONMENTAL COALITION </v>
          </cell>
          <cell r="D3080" t="str">
            <v>SUITE 606</v>
          </cell>
        </row>
        <row r="3081">
          <cell r="D3081" t="str">
            <v>DENVER , CO  </v>
          </cell>
        </row>
        <row r="3082">
          <cell r="A3082" t="str">
            <v>18579 </v>
          </cell>
          <cell r="C3082" t="str">
            <v>COLORADO ASSOC OF REALTORS </v>
          </cell>
          <cell r="D3082" t="str">
            <v>6558 S YOSEMITE CIRCLE</v>
          </cell>
        </row>
        <row r="3083">
          <cell r="D3083" t="str">
            <v>ENGLEWOOD , CO  </v>
          </cell>
        </row>
        <row r="3084">
          <cell r="A3084" t="str">
            <v>18581 </v>
          </cell>
          <cell r="C3084" t="str">
            <v>COLORADO BEEF PRODUCERS </v>
          </cell>
          <cell r="D3084" t="str">
            <v>P O BOX 1197</v>
          </cell>
          <cell r="E3084" t="str">
            <v>GATHERER</v>
          </cell>
        </row>
        <row r="3085">
          <cell r="D3085" t="str">
            <v>LAMAR , CO  </v>
          </cell>
        </row>
        <row r="3086">
          <cell r="A3086" t="str">
            <v>18582 </v>
          </cell>
          <cell r="C3086" t="str">
            <v>COLORADO BUSINESS BANK </v>
          </cell>
          <cell r="D3086" t="str">
            <v>101 W MINERAL AVE</v>
          </cell>
          <cell r="E3086" t="str">
            <v>FINANCIAL ASSURANCE</v>
          </cell>
        </row>
        <row r="3087">
          <cell r="D3087" t="str">
            <v>LITTLETON , CO  </v>
          </cell>
        </row>
        <row r="3088">
          <cell r="A3088" t="str">
            <v>100893 </v>
          </cell>
          <cell r="C3088" t="str">
            <v>COLORADO BUSINESS BANK </v>
          </cell>
          <cell r="D3088" t="str">
            <v>821 17TH ST</v>
          </cell>
          <cell r="E3088" t="str">
            <v>FINANCIAL ASSURANCE</v>
          </cell>
        </row>
        <row r="3089">
          <cell r="D3089" t="str">
            <v>DENVER , CO  </v>
          </cell>
        </row>
        <row r="3090">
          <cell r="A3090" t="str">
            <v>18599 </v>
          </cell>
          <cell r="C3090" t="str">
            <v>COLORADO CENTURY PRODUCTION CO </v>
          </cell>
          <cell r="D3090" t="str">
            <v>608 PATTERSON BLDG</v>
          </cell>
        </row>
        <row r="3091">
          <cell r="D3091" t="str">
            <v>DENVER , CO  </v>
          </cell>
        </row>
        <row r="3092">
          <cell r="C3092" t="str">
            <v>Colorado City MD </v>
          </cell>
          <cell r="D3092" t="str">
            <v>COLORADO CITY , CO  </v>
          </cell>
        </row>
        <row r="3093">
          <cell r="A3093" t="str">
            <v>42846 </v>
          </cell>
          <cell r="C3093" t="str">
            <v>COLORADO COMMUNITY BANK STERLING </v>
          </cell>
          <cell r="D3093" t="str">
            <v>122 W MAIN ST</v>
          </cell>
          <cell r="E3093" t="str">
            <v>FINANCIAL ASSURANCE</v>
          </cell>
        </row>
        <row r="3094">
          <cell r="D3094" t="str">
            <v>STERLING , CO  </v>
          </cell>
        </row>
        <row r="3095">
          <cell r="A3095" t="str">
            <v>18583 </v>
          </cell>
          <cell r="C3095" t="str">
            <v>COLORADO COUNTIES, INC. </v>
          </cell>
          <cell r="D3095" t="str">
            <v>1177 GRANT ST</v>
          </cell>
        </row>
        <row r="3096">
          <cell r="D3096" t="str">
            <v>DENVER , CO  </v>
          </cell>
        </row>
        <row r="3097">
          <cell r="A3097" t="str">
            <v>10562 </v>
          </cell>
          <cell r="C3097" t="str">
            <v>COLORADO CRUDE CARRIERS INC </v>
          </cell>
          <cell r="D3097" t="str">
            <v>20739 HWY 392</v>
          </cell>
          <cell r="E3097" t="str">
            <v>TRANSPORTER</v>
          </cell>
        </row>
        <row r="3098">
          <cell r="D3098" t="str">
            <v>GREELY , CO  </v>
          </cell>
        </row>
        <row r="3099">
          <cell r="A3099" t="str">
            <v>18590 </v>
          </cell>
          <cell r="C3099" t="str">
            <v>COLORADO DEPT OF HEALTH </v>
          </cell>
          <cell r="D3099" t="str">
            <v>4210 E 11TH AVE</v>
          </cell>
        </row>
        <row r="3100">
          <cell r="D3100" t="str">
            <v>DENVER , CO  </v>
          </cell>
        </row>
        <row r="3101">
          <cell r="A3101" t="str">
            <v>18593 </v>
          </cell>
          <cell r="C3101" t="str">
            <v>COLORADO DEPT OF LOCAL AFFAIRS </v>
          </cell>
          <cell r="D3101" t="str">
            <v>BARRY CRESS</v>
          </cell>
        </row>
        <row r="3102">
          <cell r="D3102" t="str">
            <v>DENVER , CO  </v>
          </cell>
        </row>
        <row r="3103">
          <cell r="C3103" t="str">
            <v>COLORADO DEPT OF PUBLIC HEALTH AND ENVIRONMENT </v>
          </cell>
          <cell r="D3103" t="str">
            <v>4300 CHERRY CREEK DRIVE SOUTH</v>
          </cell>
        </row>
        <row r="3104">
          <cell r="D3104" t="str">
            <v>DENVER , CO  </v>
          </cell>
        </row>
        <row r="3105">
          <cell r="A3105" t="str">
            <v>18592 </v>
          </cell>
          <cell r="C3105" t="str">
            <v>COLORADO DIV OF WATER RES </v>
          </cell>
          <cell r="D3105" t="str">
            <v>1313 SHERMAN ST</v>
          </cell>
          <cell r="E3105" t="str">
            <v>INJECTION WELL OPER</v>
          </cell>
        </row>
        <row r="3106">
          <cell r="D3106" t="str">
            <v>DENVER , CO  </v>
          </cell>
        </row>
        <row r="3107">
          <cell r="A3107" t="str">
            <v>17292 </v>
          </cell>
          <cell r="C3107" t="str">
            <v>COLORADO EAST BANK &amp; TRUST </v>
          </cell>
          <cell r="D3107" t="str">
            <v>P O BOX 299</v>
          </cell>
          <cell r="E3107" t="str">
            <v>FINANCIAL ASSURANCE</v>
          </cell>
        </row>
        <row r="3108">
          <cell r="D3108" t="str">
            <v>KEENESBURG , CO  </v>
          </cell>
        </row>
        <row r="3109">
          <cell r="A3109" t="str">
            <v>100256 </v>
          </cell>
          <cell r="C3109" t="str">
            <v>COLORADO ENERGY CORPORATION </v>
          </cell>
          <cell r="D3109" t="str">
            <v>1844 VALLEY VIEW RD</v>
          </cell>
        </row>
        <row r="3110">
          <cell r="D3110" t="str">
            <v>BOULDER , CO  </v>
          </cell>
        </row>
        <row r="3111">
          <cell r="A3111" t="str">
            <v>18615 </v>
          </cell>
          <cell r="C3111" t="str">
            <v>COLORADO ENERGY MINERALS INC </v>
          </cell>
          <cell r="D3111" t="str">
            <v>P O BOX 899</v>
          </cell>
          <cell r="E3111" t="str">
            <v>OPERATOR</v>
          </cell>
        </row>
        <row r="3112">
          <cell r="D3112" t="str">
            <v>DENVER , CO  </v>
          </cell>
          <cell r="E3112" t="str">
            <v>PRODUCER</v>
          </cell>
        </row>
        <row r="3114">
          <cell r="A3114" t="str">
            <v>18595 </v>
          </cell>
          <cell r="C3114" t="str">
            <v>COLORADO ENERGY RESOURCES </v>
          </cell>
          <cell r="D3114" t="str">
            <v>P O BOX 1166</v>
          </cell>
        </row>
        <row r="3115">
          <cell r="D3115" t="str">
            <v>EATON , CO  </v>
          </cell>
        </row>
        <row r="3116">
          <cell r="A3116" t="str">
            <v>18597 </v>
          </cell>
          <cell r="C3116" t="str">
            <v>COLORADO EXPL AND DRLG </v>
          </cell>
          <cell r="D3116" t="str">
            <v>COLORADO SPGS , CO  </v>
          </cell>
        </row>
        <row r="3117">
          <cell r="A3117" t="str">
            <v>18560 </v>
          </cell>
          <cell r="C3117" t="str">
            <v>COLORADO FARM BUREAU </v>
          </cell>
          <cell r="D3117" t="str">
            <v>2211 W 27TH AVENUE</v>
          </cell>
        </row>
        <row r="3118">
          <cell r="D3118" t="str">
            <v>DENVER , CO  </v>
          </cell>
        </row>
        <row r="3119">
          <cell r="A3119" t="str">
            <v>18564 </v>
          </cell>
          <cell r="C3119" t="str">
            <v>COLORADO FEDERAL SAVINGS BANK </v>
          </cell>
          <cell r="D3119" t="str">
            <v>8400 E PRENTICE AVE STE 545</v>
          </cell>
          <cell r="E3119" t="str">
            <v>FINANCIAL ASSURANCE</v>
          </cell>
        </row>
        <row r="3120">
          <cell r="D3120" t="str">
            <v>ENGLEWOOD , CO  </v>
          </cell>
        </row>
        <row r="3121">
          <cell r="A3121" t="str">
            <v>100743 </v>
          </cell>
          <cell r="C3121" t="str">
            <v>COLORADO FUEL AND IRON CORPORATION* THE </v>
          </cell>
          <cell r="D3121" t="str">
            <v>BOX 1290</v>
          </cell>
        </row>
        <row r="3122">
          <cell r="D3122" t="str">
            <v>DENVER , CO  </v>
          </cell>
        </row>
        <row r="3123">
          <cell r="A3123" t="str">
            <v>18565 </v>
          </cell>
          <cell r="C3123" t="str">
            <v>COLORADO GATHERING CORP </v>
          </cell>
          <cell r="D3123" t="str">
            <v>1600 BROADWAY</v>
          </cell>
          <cell r="E3123" t="str">
            <v>GATHERER</v>
          </cell>
        </row>
        <row r="3124">
          <cell r="D3124" t="str">
            <v>DENVER , CO  </v>
          </cell>
        </row>
        <row r="3125">
          <cell r="A3125" t="str">
            <v>18573 </v>
          </cell>
          <cell r="C3125" t="str">
            <v>COLORADO GEOLOGICAL SURVEY </v>
          </cell>
          <cell r="D3125" t="str">
            <v>ROOM 715</v>
          </cell>
        </row>
        <row r="3126">
          <cell r="D3126" t="str">
            <v>DENVER , CO  </v>
          </cell>
        </row>
        <row r="3127">
          <cell r="A3127" t="str">
            <v>100965 </v>
          </cell>
          <cell r="C3127" t="str">
            <v>COLORADO HYDROCARBONS </v>
          </cell>
          <cell r="D3127" t="str">
            <v>1416 WALNUT</v>
          </cell>
        </row>
        <row r="3128">
          <cell r="D3128" t="str">
            <v>BOULDER , CO  </v>
          </cell>
        </row>
        <row r="3129">
          <cell r="A3129" t="str">
            <v>18600 </v>
          </cell>
          <cell r="C3129" t="str">
            <v>COLORADO INTERSTATE GAS COMPANY LLC </v>
          </cell>
          <cell r="D3129" t="str">
            <v>P O BOX 1087</v>
          </cell>
          <cell r="E3129" t="str">
            <v>DOWNSTREAM GAS FAC</v>
          </cell>
        </row>
        <row r="3130">
          <cell r="D3130" t="str">
            <v>COLORADO SPRINGS , CO  </v>
          </cell>
          <cell r="E3130" t="str">
            <v>GATHERER</v>
          </cell>
        </row>
        <row r="3131">
          <cell r="E3131" t="str">
            <v>INJECTION WELL OPER</v>
          </cell>
        </row>
        <row r="3132">
          <cell r="E3132" t="str">
            <v>LEVY PAYOR</v>
          </cell>
        </row>
        <row r="3133">
          <cell r="E3133" t="str">
            <v>OPERATOR</v>
          </cell>
        </row>
        <row r="3134">
          <cell r="E3134" t="str">
            <v>PRODUCER</v>
          </cell>
        </row>
        <row r="3136">
          <cell r="A3136" t="str">
            <v>18600 </v>
          </cell>
          <cell r="B3136" t="str">
            <v>A </v>
          </cell>
          <cell r="C3136" t="str">
            <v>COLORADO INTERSTATE GAS COMPANY LLC </v>
          </cell>
          <cell r="D3136" t="str">
            <v>HCR1 BOX 84</v>
          </cell>
        </row>
        <row r="3137">
          <cell r="D3137" t="str">
            <v>RICHFIELD , KS  </v>
          </cell>
        </row>
        <row r="3138">
          <cell r="A3138" t="str">
            <v>18600 </v>
          </cell>
          <cell r="B3138" t="str">
            <v>B </v>
          </cell>
          <cell r="C3138" t="str">
            <v>COLORADO INTERSTATE GAS COMPANY LLC </v>
          </cell>
          <cell r="D3138" t="str">
            <v>17642 MORGAN COUNTY ROAD N</v>
          </cell>
        </row>
        <row r="3139">
          <cell r="D3139" t="str">
            <v>FT MORGAN , CO  </v>
          </cell>
        </row>
        <row r="3140">
          <cell r="A3140" t="str">
            <v>18600 </v>
          </cell>
          <cell r="B3140" t="str">
            <v>C </v>
          </cell>
          <cell r="C3140" t="str">
            <v>COLORADO INTERSTATE GAS COMPANY LLC </v>
          </cell>
          <cell r="D3140" t="str">
            <v>69500 E COUNTY RD 38</v>
          </cell>
        </row>
        <row r="3141">
          <cell r="D3141" t="str">
            <v>BYERS , CO  </v>
          </cell>
        </row>
        <row r="3142">
          <cell r="A3142" t="str">
            <v>18600 </v>
          </cell>
          <cell r="B3142" t="str">
            <v>D </v>
          </cell>
          <cell r="C3142" t="str">
            <v>COLORADO INTERSTATE GAS COMPANY LLC </v>
          </cell>
          <cell r="D3142" t="str">
            <v>54200 E 104TH AVENUE</v>
          </cell>
        </row>
        <row r="3143">
          <cell r="D3143" t="str">
            <v>BENNETT , CO  </v>
          </cell>
        </row>
        <row r="3144">
          <cell r="A3144" t="str">
            <v>18609 </v>
          </cell>
          <cell r="C3144" t="str">
            <v>COLORADO LAND BOARD </v>
          </cell>
          <cell r="D3144" t="str">
            <v>1127 SHERMAN STREET, SUITE 300</v>
          </cell>
        </row>
        <row r="3145">
          <cell r="D3145" t="str">
            <v>DENVER , CO  </v>
          </cell>
        </row>
        <row r="3146">
          <cell r="A3146" t="str">
            <v>18606 </v>
          </cell>
          <cell r="C3146" t="str">
            <v>COLORADO LAND SERVICES </v>
          </cell>
          <cell r="D3146" t="str">
            <v>5411 GUNBARREL CIRCLE</v>
          </cell>
        </row>
        <row r="3147">
          <cell r="D3147" t="str">
            <v>LONGMONT , CO  </v>
          </cell>
        </row>
        <row r="3148">
          <cell r="A3148" t="str">
            <v>18605 </v>
          </cell>
          <cell r="C3148" t="str">
            <v>COLORADO METHANE INC </v>
          </cell>
          <cell r="D3148" t="str">
            <v>1432 OAK HILLS</v>
          </cell>
        </row>
        <row r="3149">
          <cell r="D3149" t="str">
            <v>GRAHAM , TX  </v>
          </cell>
        </row>
        <row r="3150">
          <cell r="A3150" t="str">
            <v>18608 </v>
          </cell>
          <cell r="C3150" t="str">
            <v>COLORADO MUNICIPAL LEAGUE </v>
          </cell>
          <cell r="D3150" t="str">
            <v>SUITE 2100</v>
          </cell>
        </row>
        <row r="3151">
          <cell r="D3151" t="str">
            <v>DENVER , CO  </v>
          </cell>
        </row>
        <row r="3152">
          <cell r="A3152" t="str">
            <v>18618 </v>
          </cell>
          <cell r="C3152" t="str">
            <v>COLORADO NATIONAL BANK </v>
          </cell>
          <cell r="D3152" t="str">
            <v>P O BOX 2266</v>
          </cell>
        </row>
        <row r="3153">
          <cell r="D3153" t="str">
            <v>FT COLLINS , CO  </v>
          </cell>
        </row>
        <row r="3154">
          <cell r="A3154" t="str">
            <v>18619 </v>
          </cell>
          <cell r="C3154" t="str">
            <v>COLORADO NATIONAL BANK </v>
          </cell>
          <cell r="D3154" t="str">
            <v>P O BOX 2266</v>
          </cell>
        </row>
        <row r="3155">
          <cell r="D3155" t="str">
            <v>FT COLLINS , CO  </v>
          </cell>
        </row>
        <row r="3156">
          <cell r="A3156" t="str">
            <v>18613 </v>
          </cell>
          <cell r="C3156" t="str">
            <v>COLORADO NATIONAL BANK </v>
          </cell>
          <cell r="D3156" t="str">
            <v>P O BOX 2266</v>
          </cell>
        </row>
        <row r="3157">
          <cell r="D3157" t="str">
            <v>FT COLLINS , CO  </v>
          </cell>
        </row>
        <row r="3158">
          <cell r="A3158" t="str">
            <v>18614 </v>
          </cell>
          <cell r="C3158" t="str">
            <v>COLORADO NATIONAL BANK </v>
          </cell>
          <cell r="D3158" t="str">
            <v>P O BOX 2266</v>
          </cell>
        </row>
        <row r="3159">
          <cell r="D3159" t="str">
            <v>FT COLLINS , CO  </v>
          </cell>
        </row>
        <row r="3160">
          <cell r="A3160" t="str">
            <v>18612 </v>
          </cell>
          <cell r="C3160" t="str">
            <v>COLORADO NATIONAL BANK </v>
          </cell>
          <cell r="D3160" t="str">
            <v>P O BOX 2266</v>
          </cell>
        </row>
        <row r="3161">
          <cell r="D3161" t="str">
            <v>FT COLLINS , CO  </v>
          </cell>
        </row>
        <row r="3162">
          <cell r="A3162" t="str">
            <v>18616 </v>
          </cell>
          <cell r="C3162" t="str">
            <v>COLORADO NATIONAL BANK </v>
          </cell>
          <cell r="D3162" t="str">
            <v>P O BOX 2266</v>
          </cell>
        </row>
        <row r="3163">
          <cell r="D3163" t="str">
            <v>FT COLLINS , CO  </v>
          </cell>
        </row>
        <row r="3164">
          <cell r="A3164" t="str">
            <v>18611 </v>
          </cell>
          <cell r="C3164" t="str">
            <v>COLORADO NATIONAL BANK DENVER </v>
          </cell>
          <cell r="D3164" t="str">
            <v>SUITE 100 950 17TH ST</v>
          </cell>
        </row>
        <row r="3165">
          <cell r="D3165" t="str">
            <v>DENVER , CO  </v>
          </cell>
        </row>
        <row r="3166">
          <cell r="A3166" t="str">
            <v>100916 </v>
          </cell>
          <cell r="C3166" t="str">
            <v>COLORADO NORTHWESTERN COMMUNITY COLLEGE </v>
          </cell>
          <cell r="D3166" t="str">
            <v>KENNEDY DRIVE</v>
          </cell>
        </row>
        <row r="3167">
          <cell r="D3167" t="str">
            <v>RANGELY , CO  </v>
          </cell>
        </row>
        <row r="3168">
          <cell r="A3168" t="str">
            <v>18607 </v>
          </cell>
          <cell r="C3168" t="str">
            <v>COLORADO OIL &amp; GAS ASSOCIATION </v>
          </cell>
          <cell r="D3168" t="str">
            <v>SUITE 1008</v>
          </cell>
        </row>
        <row r="3169">
          <cell r="D3169" t="str">
            <v>DENVER , CO  </v>
          </cell>
        </row>
        <row r="3170">
          <cell r="A3170" t="str">
            <v>18657 </v>
          </cell>
          <cell r="C3170" t="str">
            <v>COLORADO OIL &amp; GAS COMPANY </v>
          </cell>
          <cell r="D3170" t="str">
            <v>,  </v>
          </cell>
        </row>
        <row r="3171">
          <cell r="A3171" t="str">
            <v>5 </v>
          </cell>
          <cell r="C3171" t="str">
            <v>COLORADO OIL &amp; GAS CONSERVATION COMMISSION </v>
          </cell>
          <cell r="D3171" t="str">
            <v>1120 LINCOLN ST SUITE 801</v>
          </cell>
          <cell r="E3171" t="str">
            <v>OPERATOR</v>
          </cell>
        </row>
        <row r="3172">
          <cell r="D3172" t="str">
            <v>DENVER , CO  </v>
          </cell>
        </row>
        <row r="3173">
          <cell r="A3173" t="str">
            <v>18655 </v>
          </cell>
          <cell r="C3173" t="str">
            <v>COLORADO OIL &amp; GAS CORPORATION </v>
          </cell>
          <cell r="D3173" t="str">
            <v>1082 S DAHLIA #H503</v>
          </cell>
          <cell r="E3173" t="str">
            <v>LEVY PAYOR</v>
          </cell>
        </row>
        <row r="3174">
          <cell r="D3174" t="str">
            <v>DENVER , CO  </v>
          </cell>
          <cell r="E3174" t="str">
            <v>OPERATOR</v>
          </cell>
        </row>
        <row r="3175">
          <cell r="E3175" t="str">
            <v>PRODUCER</v>
          </cell>
        </row>
        <row r="3177">
          <cell r="A3177" t="str">
            <v>18578 </v>
          </cell>
          <cell r="C3177" t="str">
            <v>COLORADO OIL &amp; REFINING </v>
          </cell>
          <cell r="D3177" t="str">
            <v>DENVER , CO  </v>
          </cell>
        </row>
        <row r="3178">
          <cell r="A3178" t="str">
            <v>100544 </v>
          </cell>
          <cell r="C3178" t="str">
            <v>COLORADO OIL AND GAS CORPORATION - OLD OPERATOR </v>
          </cell>
          <cell r="D3178" t="str">
            <v>P O BOX 749</v>
          </cell>
        </row>
        <row r="3179">
          <cell r="D3179" t="str">
            <v>DENVER , CO  </v>
          </cell>
        </row>
        <row r="3180">
          <cell r="A3180" t="str">
            <v>18610 </v>
          </cell>
          <cell r="C3180" t="str">
            <v>COLORADO OIL CO INC </v>
          </cell>
          <cell r="D3180" t="str">
            <v>DENVER , CO  </v>
          </cell>
        </row>
        <row r="3181">
          <cell r="A3181" t="str">
            <v>18588 </v>
          </cell>
          <cell r="C3181" t="str">
            <v>COLORADO OIL GROUP, LTD </v>
          </cell>
          <cell r="D3181" t="str">
            <v>DENVER , CO  </v>
          </cell>
        </row>
        <row r="3182">
          <cell r="A3182" t="str">
            <v>100656 </v>
          </cell>
          <cell r="C3182" t="str">
            <v>COLORADO OIL VENTURES INC </v>
          </cell>
          <cell r="D3182" t="str">
            <v>315 FIRST NATIONAL BANK BLDG</v>
          </cell>
        </row>
        <row r="3183">
          <cell r="D3183" t="str">
            <v>DENVER , CO  </v>
          </cell>
        </row>
        <row r="3184">
          <cell r="A3184" t="str">
            <v>18643 </v>
          </cell>
          <cell r="C3184" t="str">
            <v>COLORADO PACIFIC PETR CORP </v>
          </cell>
          <cell r="D3184" t="str">
            <v>1020 15TH ST</v>
          </cell>
        </row>
        <row r="3185">
          <cell r="D3185" t="str">
            <v>DENVER , CO  </v>
          </cell>
        </row>
        <row r="3186">
          <cell r="A3186" t="str">
            <v>18594 </v>
          </cell>
          <cell r="C3186" t="str">
            <v>COLORADO PARKS AND WILDLIFE </v>
          </cell>
          <cell r="D3186" t="str">
            <v>6060 BROADWAY</v>
          </cell>
        </row>
        <row r="3187">
          <cell r="D3187" t="str">
            <v>DENVER , CO  </v>
          </cell>
        </row>
        <row r="3188">
          <cell r="A3188" t="str">
            <v>18660 </v>
          </cell>
          <cell r="C3188" t="str">
            <v>COLORADO PETROLEUM ASSOCIATION </v>
          </cell>
          <cell r="D3188" t="str">
            <v>SUITE 2501</v>
          </cell>
        </row>
        <row r="3189">
          <cell r="D3189" t="str">
            <v>DENVER , CO  </v>
          </cell>
        </row>
        <row r="3190">
          <cell r="A3190" t="str">
            <v>18666 </v>
          </cell>
          <cell r="C3190" t="str">
            <v>COLORADO PETROLEUM COMPANY </v>
          </cell>
          <cell r="D3190" t="str">
            <v>DENVER , CO  </v>
          </cell>
        </row>
        <row r="3191">
          <cell r="A3191" t="str">
            <v>18580 </v>
          </cell>
          <cell r="C3191" t="str">
            <v>COLORADO PIPE TRADE IND PROGRS </v>
          </cell>
          <cell r="D3191" t="str">
            <v>450 DECATUR</v>
          </cell>
        </row>
        <row r="3192">
          <cell r="D3192" t="str">
            <v>DENVER , CO  </v>
          </cell>
        </row>
        <row r="3193">
          <cell r="A3193" t="str">
            <v>18585 </v>
          </cell>
          <cell r="C3193" t="str">
            <v>COLORADO PLAINS MGMT &amp; INV INC </v>
          </cell>
          <cell r="D3193" t="str">
            <v>7476 W ROXBURY PL</v>
          </cell>
        </row>
        <row r="3194">
          <cell r="D3194" t="str">
            <v>LITTLETON , CO  </v>
          </cell>
        </row>
        <row r="3195">
          <cell r="A3195" t="str">
            <v>18631 </v>
          </cell>
          <cell r="C3195" t="str">
            <v>COLORADO PUBLS DEP &amp; DISTR CTR </v>
          </cell>
          <cell r="D3195" t="str">
            <v>201 E COLFAX AVE</v>
          </cell>
        </row>
        <row r="3196">
          <cell r="D3196" t="str">
            <v>DENVER , CO  </v>
          </cell>
        </row>
        <row r="3197">
          <cell r="A3197" t="str">
            <v>18633 </v>
          </cell>
          <cell r="C3197" t="str">
            <v>COLORADO SEMINARY </v>
          </cell>
          <cell r="D3197" t="str">
            <v>UNIVERSITY OF DENVER</v>
          </cell>
        </row>
        <row r="3198">
          <cell r="D3198" t="str">
            <v>DENVER , CO  </v>
          </cell>
        </row>
        <row r="3199">
          <cell r="A3199" t="str">
            <v>18625 </v>
          </cell>
          <cell r="C3199" t="str">
            <v>COLORADO SOUTHERN GAS INC </v>
          </cell>
          <cell r="D3199" t="str">
            <v>FOWARDING ORDER EXPIRED</v>
          </cell>
          <cell r="E3199" t="str">
            <v>OPERATOR</v>
          </cell>
        </row>
        <row r="3200">
          <cell r="D3200" t="str">
            <v>RICHARDSON , TX  </v>
          </cell>
        </row>
        <row r="3201">
          <cell r="A3201" t="str">
            <v>18265 </v>
          </cell>
          <cell r="C3201" t="str">
            <v>COLORADO SOUTHERN PETROLEUM CORP </v>
          </cell>
          <cell r="D3201" t="str">
            <v>226 PATTERSON-BUILDING</v>
          </cell>
        </row>
        <row r="3202">
          <cell r="D3202" t="str">
            <v>DENVER , CO  </v>
          </cell>
        </row>
        <row r="3203">
          <cell r="A3203" t="str">
            <v>18627 </v>
          </cell>
          <cell r="C3203" t="str">
            <v>COLORADO SPRINGS NATIONAL BANK </v>
          </cell>
          <cell r="D3203" t="str">
            <v>P O BOX 7268</v>
          </cell>
          <cell r="E3203" t="str">
            <v>FINANCIAL ASSURANCE</v>
          </cell>
        </row>
        <row r="3204">
          <cell r="D3204" t="str">
            <v>COLORADO SPGS , CO  </v>
          </cell>
        </row>
        <row r="3205">
          <cell r="A3205" t="str">
            <v>18628 </v>
          </cell>
          <cell r="C3205" t="str">
            <v>COLORADO STATE BANK &amp; TRUST </v>
          </cell>
          <cell r="D3205" t="str">
            <v>1600 BROADWAY</v>
          </cell>
          <cell r="E3205" t="str">
            <v>FINANCIAL ASSURANCE</v>
          </cell>
        </row>
        <row r="3206">
          <cell r="D3206" t="str">
            <v>DENVER , CO  </v>
          </cell>
        </row>
        <row r="3207">
          <cell r="A3207" t="str">
            <v>18574 </v>
          </cell>
          <cell r="C3207" t="str">
            <v>COLORADO STATE LAND BOARD </v>
          </cell>
          <cell r="D3207" t="str">
            <v>1127 SHERMAN STREET, SUITE 300</v>
          </cell>
        </row>
        <row r="3208">
          <cell r="D3208" t="str">
            <v>DENVER , CO  </v>
          </cell>
        </row>
        <row r="3209">
          <cell r="A3209" t="str">
            <v>18630 </v>
          </cell>
          <cell r="C3209" t="str">
            <v>COLORADO STATE LIBRARY </v>
          </cell>
          <cell r="D3209" t="str">
            <v>DENVER , CO  </v>
          </cell>
        </row>
        <row r="3210">
          <cell r="A3210" t="str">
            <v>18586 </v>
          </cell>
          <cell r="C3210" t="str">
            <v>COLORADO STATE PUBLICATIONS </v>
          </cell>
          <cell r="D3210" t="str">
            <v>201 EAST COLFAX AVE ROOM 314</v>
          </cell>
        </row>
        <row r="3211">
          <cell r="D3211" t="str">
            <v>DENVER , CO  </v>
          </cell>
        </row>
        <row r="3212">
          <cell r="A3212" t="str">
            <v>18640 </v>
          </cell>
          <cell r="C3212" t="str">
            <v>COLORADO STATE UNIVERSITY </v>
          </cell>
          <cell r="D3212" t="str">
            <v>DOCUMENTS DEPT</v>
          </cell>
        </row>
        <row r="3213">
          <cell r="D3213" t="str">
            <v>FT COLLINS , CO  </v>
          </cell>
        </row>
        <row r="3214">
          <cell r="A3214" t="str">
            <v>18650 </v>
          </cell>
          <cell r="C3214" t="str">
            <v>COLORADO THRIFT OIL CO. </v>
          </cell>
          <cell r="D3214" t="str">
            <v>DENVER , CO  </v>
          </cell>
        </row>
        <row r="3215">
          <cell r="A3215" t="str">
            <v>200376 </v>
          </cell>
          <cell r="C3215" t="str">
            <v>COLORADO WATER &amp; ENERGY RESEARCH CENTER - CU </v>
          </cell>
          <cell r="D3215" t="str">
            <v>1505 UNIVERSITY AVE - INSTAAR UCB 450</v>
          </cell>
        </row>
        <row r="3216">
          <cell r="D3216" t="str">
            <v>BOULDER , CO  </v>
          </cell>
        </row>
        <row r="3217">
          <cell r="A3217" t="str">
            <v>18665 </v>
          </cell>
          <cell r="C3217" t="str">
            <v>COLORADO WELL SERVICE INC </v>
          </cell>
          <cell r="D3217" t="str">
            <v>1630 WELTON ST</v>
          </cell>
          <cell r="E3217" t="str">
            <v>DRILLER</v>
          </cell>
        </row>
        <row r="3218">
          <cell r="D3218" t="str">
            <v>DENVER , CO  </v>
          </cell>
        </row>
        <row r="3219">
          <cell r="A3219" t="str">
            <v>18670 </v>
          </cell>
          <cell r="C3219" t="str">
            <v>COLORADO WESTERN EXPL </v>
          </cell>
          <cell r="D3219" t="str">
            <v>DENVER , CO  </v>
          </cell>
        </row>
        <row r="3220">
          <cell r="A3220" t="str">
            <v>18710 </v>
          </cell>
          <cell r="C3220" t="str">
            <v>COLORADO WYOMING DRILLING CO </v>
          </cell>
          <cell r="D3220" t="str">
            <v>DENVER , CO  </v>
          </cell>
        </row>
        <row r="3221">
          <cell r="A3221" t="str">
            <v>18712 </v>
          </cell>
          <cell r="C3221" t="str">
            <v>COLTEX PETROLEUM INC </v>
          </cell>
          <cell r="D3221" t="str">
            <v>108 E CHEYENNE RD</v>
          </cell>
        </row>
        <row r="3222">
          <cell r="D3222" t="str">
            <v>COLORADO SPGS , CO  </v>
          </cell>
        </row>
        <row r="3223">
          <cell r="A3223" t="str">
            <v>18715 </v>
          </cell>
          <cell r="C3223" t="str">
            <v>COLTHARP* ED H </v>
          </cell>
          <cell r="D3223" t="str">
            <v>UNKNOWN , CO  </v>
          </cell>
        </row>
        <row r="3224">
          <cell r="A3224" t="str">
            <v>18720 </v>
          </cell>
          <cell r="C3224" t="str">
            <v>COLTON &amp; COLTON </v>
          </cell>
          <cell r="D3224" t="str">
            <v>621 17TH ST #1320</v>
          </cell>
          <cell r="E3224" t="str">
            <v>LEVY PAYOR</v>
          </cell>
        </row>
        <row r="3225">
          <cell r="D3225" t="str">
            <v>DENVER , CO  </v>
          </cell>
          <cell r="E3225" t="str">
            <v>OPERATOR</v>
          </cell>
        </row>
        <row r="3226">
          <cell r="E3226" t="str">
            <v>PRODUCER</v>
          </cell>
        </row>
        <row r="3228">
          <cell r="A3228" t="str">
            <v>18680 </v>
          </cell>
          <cell r="C3228" t="str">
            <v>COLTON CO* H &amp; C </v>
          </cell>
          <cell r="D3228" t="str">
            <v>621 17TH ST</v>
          </cell>
          <cell r="E3228" t="str">
            <v>OPERATOR</v>
          </cell>
        </row>
        <row r="3229">
          <cell r="D3229" t="str">
            <v>DENVER , CO  </v>
          </cell>
          <cell r="E3229" t="str">
            <v>PRODUCER</v>
          </cell>
        </row>
        <row r="3231">
          <cell r="A3231" t="str">
            <v>18790 </v>
          </cell>
          <cell r="C3231" t="str">
            <v>COLTON CO* THE </v>
          </cell>
          <cell r="D3231" t="str">
            <v>621 17TH ST</v>
          </cell>
          <cell r="E3231" t="str">
            <v>OPERATOR</v>
          </cell>
        </row>
        <row r="3232">
          <cell r="D3232" t="str">
            <v>DENVER , CO  </v>
          </cell>
          <cell r="E3232" t="str">
            <v>PRODUCER</v>
          </cell>
        </row>
        <row r="3234">
          <cell r="A3234" t="str">
            <v>18795 </v>
          </cell>
          <cell r="C3234" t="str">
            <v>COLTON LIMITED LIABILITY CO </v>
          </cell>
          <cell r="D3234" t="str">
            <v>475 17TH STREET #1200</v>
          </cell>
          <cell r="E3234" t="str">
            <v>LEVY PAYOR</v>
          </cell>
        </row>
        <row r="3235">
          <cell r="D3235" t="str">
            <v>DENVER , CO  </v>
          </cell>
          <cell r="E3235" t="str">
            <v>OPERATOR</v>
          </cell>
        </row>
        <row r="3236">
          <cell r="E3236" t="str">
            <v>PRODUCER</v>
          </cell>
        </row>
        <row r="3238">
          <cell r="A3238" t="str">
            <v>18810 </v>
          </cell>
          <cell r="C3238" t="str">
            <v>COLUMBIA GAS DEVELOPMENT CORP </v>
          </cell>
          <cell r="D3238" t="str">
            <v>P O BOX 1350</v>
          </cell>
        </row>
        <row r="3239">
          <cell r="D3239" t="str">
            <v>HOUSTON , TX  </v>
          </cell>
        </row>
        <row r="3240">
          <cell r="A3240" t="str">
            <v>18818 </v>
          </cell>
          <cell r="C3240" t="str">
            <v>COLUMBINE EXPLORATION CORP </v>
          </cell>
          <cell r="D3240" t="str">
            <v>DENVER , CO  </v>
          </cell>
        </row>
        <row r="3241">
          <cell r="A3241" t="str">
            <v>18830 </v>
          </cell>
          <cell r="C3241" t="str">
            <v>COLUMBINE PRODUCTION CO </v>
          </cell>
          <cell r="D3241" t="str">
            <v>1019 8TH ST</v>
          </cell>
          <cell r="E3241" t="str">
            <v>OPERATOR</v>
          </cell>
        </row>
        <row r="3242">
          <cell r="D3242" t="str">
            <v>GOLDEN , CO  </v>
          </cell>
        </row>
        <row r="3243">
          <cell r="C3243" t="str">
            <v>COLUMBINE VALLEY TOWN </v>
          </cell>
          <cell r="D3243" t="str">
            <v>,  </v>
          </cell>
        </row>
        <row r="3244">
          <cell r="A3244" t="str">
            <v>18860 </v>
          </cell>
          <cell r="C3244" t="str">
            <v>COLUMBUS ENERGY CORP </v>
          </cell>
          <cell r="D3244" t="str">
            <v>1860 LINCOLN ST</v>
          </cell>
          <cell r="E3244" t="str">
            <v>OPERATOR</v>
          </cell>
        </row>
        <row r="3245">
          <cell r="D3245" t="str">
            <v>DENVER , CO  </v>
          </cell>
        </row>
        <row r="3246">
          <cell r="A3246" t="str">
            <v>18888 </v>
          </cell>
          <cell r="C3246" t="str">
            <v>COLZONA OIL COMPANY </v>
          </cell>
          <cell r="D3246" t="str">
            <v>DENVER , CO  </v>
          </cell>
        </row>
        <row r="3247">
          <cell r="A3247" t="str">
            <v>18900 </v>
          </cell>
          <cell r="C3247" t="str">
            <v>COMANCHE OIL CO </v>
          </cell>
          <cell r="D3247" t="str">
            <v>DENVER , CO  </v>
          </cell>
        </row>
        <row r="3248">
          <cell r="A3248" t="str">
            <v>18950 </v>
          </cell>
          <cell r="C3248" t="str">
            <v>COMBINED RESOURCES CORP </v>
          </cell>
          <cell r="D3248" t="str">
            <v>P O BOX 6118</v>
          </cell>
          <cell r="E3248" t="str">
            <v>LEVY PAYOR</v>
          </cell>
        </row>
        <row r="3249">
          <cell r="D3249" t="str">
            <v>EDMOND , OK  </v>
          </cell>
          <cell r="E3249" t="str">
            <v>OPERATOR</v>
          </cell>
        </row>
        <row r="3250">
          <cell r="E3250" t="str">
            <v>PRODUCER</v>
          </cell>
        </row>
        <row r="3252">
          <cell r="A3252" t="str">
            <v>18955 </v>
          </cell>
          <cell r="C3252" t="str">
            <v>COMDISCO EXPLORATION INC </v>
          </cell>
          <cell r="D3252" t="str">
            <v>PENTHOUSE ONE</v>
          </cell>
        </row>
        <row r="3253">
          <cell r="D3253" t="str">
            <v>DENVER , CO  </v>
          </cell>
        </row>
        <row r="3254">
          <cell r="A3254" t="str">
            <v>18957 </v>
          </cell>
          <cell r="C3254" t="str">
            <v>COMERICA BANK TEXAS </v>
          </cell>
          <cell r="D3254" t="str">
            <v>P O BOX 650282</v>
          </cell>
          <cell r="E3254" t="str">
            <v>FINANCIAL ASSURANCE</v>
          </cell>
        </row>
        <row r="3255">
          <cell r="D3255" t="str">
            <v>DALLAS , TX  </v>
          </cell>
        </row>
        <row r="3256">
          <cell r="A3256" t="str">
            <v>10167 </v>
          </cell>
          <cell r="C3256" t="str">
            <v>COMET RIDGE USA INC </v>
          </cell>
          <cell r="D3256" t="str">
            <v>600 17TH ST STE 800S</v>
          </cell>
          <cell r="E3256" t="str">
            <v>OPERATOR</v>
          </cell>
        </row>
        <row r="3257">
          <cell r="D3257" t="str">
            <v>DENVER , CO  </v>
          </cell>
          <cell r="E3257" t="str">
            <v>PRODUCER</v>
          </cell>
        </row>
        <row r="3259">
          <cell r="A3259" t="str">
            <v>18958 </v>
          </cell>
          <cell r="C3259" t="str">
            <v>COMMERCE BANK </v>
          </cell>
          <cell r="D3259" t="str">
            <v>811 MAIN ST KCIRA</v>
          </cell>
          <cell r="E3259" t="str">
            <v>FINANCIAL ASSURANCE</v>
          </cell>
        </row>
        <row r="3260">
          <cell r="D3260" t="str">
            <v>KANSAS CITY , MO  </v>
          </cell>
        </row>
        <row r="3261">
          <cell r="A3261" t="str">
            <v>18963 </v>
          </cell>
          <cell r="C3261" t="str">
            <v>COMMERCIAL FEDERAL BANK, A FSB </v>
          </cell>
          <cell r="D3261" t="str">
            <v>P O BOX 1103</v>
          </cell>
          <cell r="E3261" t="str">
            <v>FINANCIAL ASSURANCE</v>
          </cell>
        </row>
        <row r="3262">
          <cell r="D3262" t="str">
            <v>OMAHA , NE  </v>
          </cell>
        </row>
        <row r="3263">
          <cell r="A3263" t="str">
            <v>10013 </v>
          </cell>
          <cell r="C3263" t="str">
            <v>COMMERICAL WEST INSURANCE AGENCY </v>
          </cell>
          <cell r="D3263" t="str">
            <v>7800 MARBLE N E STE 10</v>
          </cell>
          <cell r="E3263" t="str">
            <v>INSURANCE AGENT</v>
          </cell>
        </row>
        <row r="3264">
          <cell r="D3264" t="str">
            <v>ALBUQUERQUE , NM  </v>
          </cell>
        </row>
        <row r="3265">
          <cell r="A3265" t="str">
            <v>18970 </v>
          </cell>
          <cell r="C3265" t="str">
            <v>COMMODITY ENCHANGE LTD </v>
          </cell>
          <cell r="D3265" t="str">
            <v>430 S 3RD ST</v>
          </cell>
        </row>
        <row r="3266">
          <cell r="D3266" t="str">
            <v>LAS VEGAS , NV  </v>
          </cell>
        </row>
        <row r="3267">
          <cell r="A3267" t="str">
            <v>30227 </v>
          </cell>
          <cell r="C3267" t="str">
            <v>COMMUNITY FIRST NATIONAL BANK </v>
          </cell>
          <cell r="D3267" t="str">
            <v>4290 W 10TH ST</v>
          </cell>
          <cell r="E3267" t="str">
            <v>FINANCIAL ASSURANCE</v>
          </cell>
        </row>
        <row r="3268">
          <cell r="D3268" t="str">
            <v>GREELEY , CO  </v>
          </cell>
        </row>
        <row r="3269">
          <cell r="A3269" t="str">
            <v>18983 </v>
          </cell>
          <cell r="C3269" t="str">
            <v>COMMUNITY FIRST NATIONAL BANK </v>
          </cell>
          <cell r="D3269" t="str">
            <v>300 S WOLCOTT</v>
          </cell>
          <cell r="E3269" t="str">
            <v>FINANCIAL ASSURANCE</v>
          </cell>
        </row>
        <row r="3270">
          <cell r="D3270" t="str">
            <v>CASPER , WY  </v>
          </cell>
        </row>
        <row r="3271">
          <cell r="A3271" t="str">
            <v>18984 </v>
          </cell>
          <cell r="C3271" t="str">
            <v>COMMUNITY FIRST NATIONAL BANK </v>
          </cell>
          <cell r="D3271" t="str">
            <v>9335 COUNTY LINE RD</v>
          </cell>
          <cell r="E3271" t="str">
            <v>FINANCIAL ASSURANCE</v>
          </cell>
        </row>
        <row r="3272">
          <cell r="D3272" t="str">
            <v>ENGLEWOOD , CO  </v>
          </cell>
        </row>
        <row r="3273">
          <cell r="A3273" t="str">
            <v>100853 </v>
          </cell>
          <cell r="C3273" t="str">
            <v>COMMUNITY FIRST NATIONAL BANK </v>
          </cell>
          <cell r="D3273" t="str">
            <v>1800 GREELEY MALL</v>
          </cell>
        </row>
        <row r="3274">
          <cell r="D3274" t="str">
            <v>GREELEY , CO  </v>
          </cell>
        </row>
        <row r="3275">
          <cell r="A3275" t="str">
            <v>200124 </v>
          </cell>
          <cell r="C3275" t="str">
            <v>COMMUNITY STATE BANK </v>
          </cell>
          <cell r="D3275" t="str">
            <v>717 N. MAIN STREET</v>
          </cell>
        </row>
        <row r="3276">
          <cell r="D3276" t="str">
            <v>LAMAR , CO  </v>
          </cell>
        </row>
        <row r="3277">
          <cell r="A3277" t="str">
            <v>19000 </v>
          </cell>
          <cell r="C3277" t="str">
            <v>COMPASS EXPL INC </v>
          </cell>
          <cell r="D3277" t="str">
            <v>1645 COURT PLACE</v>
          </cell>
          <cell r="E3277" t="str">
            <v>OPERATOR</v>
          </cell>
        </row>
        <row r="3278">
          <cell r="D3278" t="str">
            <v>DENVER , CO  </v>
          </cell>
        </row>
        <row r="3279">
          <cell r="A3279" t="str">
            <v>10604 </v>
          </cell>
          <cell r="C3279" t="str">
            <v>COMPLETE ENERGY SERVICES INC </v>
          </cell>
          <cell r="D3279" t="str">
            <v>4727 GAILLARDIA PKWY STE 250</v>
          </cell>
          <cell r="E3279" t="str">
            <v>INJECTION WELL OPER</v>
          </cell>
        </row>
        <row r="3280">
          <cell r="D3280" t="str">
            <v>OKLAHOMA CITY , OK  </v>
          </cell>
        </row>
        <row r="3281">
          <cell r="A3281" t="str">
            <v>19010 </v>
          </cell>
          <cell r="C3281" t="str">
            <v>COMPRESSOR PUMP &amp; ENGINE MACH. </v>
          </cell>
          <cell r="D3281" t="str">
            <v>P O BOX 3359</v>
          </cell>
        </row>
        <row r="3282">
          <cell r="D3282" t="str">
            <v>CASPER , WY  </v>
          </cell>
        </row>
        <row r="3283">
          <cell r="A3283" t="str">
            <v>19175 </v>
          </cell>
          <cell r="C3283" t="str">
            <v>CON PETRO INC </v>
          </cell>
          <cell r="D3283" t="str">
            <v>719 COUNTY RD 1</v>
          </cell>
          <cell r="E3283" t="str">
            <v>LEVY PAYOR</v>
          </cell>
        </row>
        <row r="3284">
          <cell r="D3284" t="str">
            <v>SOUTH POINT , OH  </v>
          </cell>
        </row>
        <row r="3285">
          <cell r="A3285" t="str">
            <v>19093 </v>
          </cell>
          <cell r="C3285" t="str">
            <v>CONCEPT RESOURCES INC </v>
          </cell>
          <cell r="D3285" t="str">
            <v>1200 MCFARLANE TOWER</v>
          </cell>
        </row>
        <row r="3286">
          <cell r="D3286" t="str">
            <v>CALGARY , AB  </v>
          </cell>
        </row>
        <row r="3287">
          <cell r="A3287" t="str">
            <v>200208 </v>
          </cell>
          <cell r="C3287" t="str">
            <v>CONCORD ENERGY LLC </v>
          </cell>
          <cell r="D3287" t="str">
            <v>1401 17TH STREET #1500</v>
          </cell>
          <cell r="E3287" t="str">
            <v>LEVY PAYOR</v>
          </cell>
        </row>
        <row r="3288">
          <cell r="D3288" t="str">
            <v>DENVER , CO  </v>
          </cell>
          <cell r="E3288" t="str">
            <v>TRANSPORTER</v>
          </cell>
        </row>
        <row r="3290">
          <cell r="A3290" t="str">
            <v>19130 </v>
          </cell>
          <cell r="C3290" t="str">
            <v>CONCORD OIL COMPANY INC </v>
          </cell>
          <cell r="D3290" t="str">
            <v>1010 2ND AVE</v>
          </cell>
        </row>
        <row r="3291">
          <cell r="D3291" t="str">
            <v>SAN DIEGO , CA  </v>
          </cell>
        </row>
        <row r="3292">
          <cell r="A3292" t="str">
            <v>10394 </v>
          </cell>
          <cell r="C3292" t="str">
            <v>CONDOR ENERGY TECHNOLOGY LLC </v>
          </cell>
          <cell r="D3292" t="str">
            <v>2203 TIMBERLOCH PLACE STE 128</v>
          </cell>
          <cell r="E3292" t="str">
            <v>LEVY PAYOR</v>
          </cell>
        </row>
        <row r="3293">
          <cell r="D3293" t="str">
            <v>THE WOODLANDS , TX  </v>
          </cell>
          <cell r="E3293" t="str">
            <v>OPERATOR</v>
          </cell>
        </row>
        <row r="3294">
          <cell r="E3294" t="str">
            <v>PRODUCER</v>
          </cell>
        </row>
        <row r="3296">
          <cell r="A3296" t="str">
            <v>100541 </v>
          </cell>
          <cell r="C3296" t="str">
            <v>CONDOR INSURANCE LIMITED </v>
          </cell>
          <cell r="D3296" t="str">
            <v>PRINCE &amp; MAIN ST</v>
          </cell>
        </row>
        <row r="3297">
          <cell r="D3297" t="str">
            <v>CHARLESTOWN NEVIS , WI  </v>
          </cell>
        </row>
        <row r="3298">
          <cell r="A3298" t="str">
            <v>100601 </v>
          </cell>
          <cell r="C3298" t="str">
            <v>CONEJOS COUNTY </v>
          </cell>
          <cell r="D3298" t="str">
            <v>,  </v>
          </cell>
        </row>
        <row r="3299">
          <cell r="A3299" t="str">
            <v>100602 </v>
          </cell>
          <cell r="C3299" t="str">
            <v>CONESTOGA OIL COMPANY </v>
          </cell>
          <cell r="D3299" t="str">
            <v>1860 LINCOLN ST STE 822</v>
          </cell>
        </row>
        <row r="3300">
          <cell r="D3300" t="str">
            <v>DENVER , CO  </v>
          </cell>
        </row>
        <row r="3301">
          <cell r="A3301" t="str">
            <v>10518 </v>
          </cell>
          <cell r="C3301" t="str">
            <v>CONFLUENCE DJ LLC </v>
          </cell>
          <cell r="D3301" t="str">
            <v>1001 17TH STREET #1250</v>
          </cell>
          <cell r="E3301" t="str">
            <v>DOMESTIC WELL OPER</v>
          </cell>
        </row>
        <row r="3302">
          <cell r="D3302" t="str">
            <v>DENVER , CO  </v>
          </cell>
          <cell r="E3302" t="str">
            <v>DOWNSTREAM GAS FAC</v>
          </cell>
        </row>
        <row r="3303">
          <cell r="E3303" t="str">
            <v>DRILLER</v>
          </cell>
        </row>
        <row r="3304">
          <cell r="E3304" t="str">
            <v>LEVY PAYOR</v>
          </cell>
        </row>
        <row r="3305">
          <cell r="E3305" t="str">
            <v>OPERATOR</v>
          </cell>
        </row>
        <row r="3306">
          <cell r="E3306" t="str">
            <v>PRODUCER</v>
          </cell>
        </row>
        <row r="3308">
          <cell r="A3308" t="str">
            <v>20681 </v>
          </cell>
          <cell r="C3308" t="str">
            <v>CONLEY* COX </v>
          </cell>
          <cell r="D3308" t="str">
            <v>DENVER , CO  </v>
          </cell>
        </row>
        <row r="3309">
          <cell r="A3309" t="str">
            <v>19150 </v>
          </cell>
          <cell r="C3309" t="str">
            <v>CONOCO CRUDE &amp; PRODUCTS TRANS </v>
          </cell>
          <cell r="D3309" t="str">
            <v>P O BOX 787</v>
          </cell>
          <cell r="E3309" t="str">
            <v>TRANSPORTER</v>
          </cell>
        </row>
        <row r="3310">
          <cell r="D3310" t="str">
            <v>WALDEN , CO  </v>
          </cell>
        </row>
        <row r="3311">
          <cell r="A3311" t="str">
            <v>19162 </v>
          </cell>
          <cell r="C3311" t="str">
            <v>CONOCO INC </v>
          </cell>
          <cell r="D3311" t="str">
            <v>P O DRAWER 1267</v>
          </cell>
        </row>
        <row r="3312">
          <cell r="D3312" t="str">
            <v>PONCA CITY , OK  </v>
          </cell>
        </row>
        <row r="3313">
          <cell r="A3313" t="str">
            <v>19167 </v>
          </cell>
          <cell r="C3313" t="str">
            <v>CONOCO INC </v>
          </cell>
          <cell r="D3313" t="str">
            <v>P O DRAWER 1267</v>
          </cell>
        </row>
        <row r="3314">
          <cell r="D3314" t="str">
            <v>PONCA CITY , OK  </v>
          </cell>
        </row>
        <row r="3315">
          <cell r="A3315" t="str">
            <v>19163 </v>
          </cell>
          <cell r="C3315" t="str">
            <v>CONOCO INC </v>
          </cell>
          <cell r="D3315" t="str">
            <v>P O DRAWER 1267</v>
          </cell>
        </row>
        <row r="3316">
          <cell r="D3316" t="str">
            <v>PONCA CITY , OK  </v>
          </cell>
        </row>
        <row r="3317">
          <cell r="A3317" t="str">
            <v>19164 </v>
          </cell>
          <cell r="C3317" t="str">
            <v>CONOCO INC </v>
          </cell>
          <cell r="D3317" t="str">
            <v>P O DRAWER 1267</v>
          </cell>
        </row>
        <row r="3318">
          <cell r="D3318" t="str">
            <v>PONCA CITY , OK  </v>
          </cell>
        </row>
        <row r="3319">
          <cell r="A3319" t="str">
            <v>19160 </v>
          </cell>
          <cell r="C3319" t="str">
            <v>CONOCO PHILLIPS COMPANY </v>
          </cell>
          <cell r="D3319" t="str">
            <v>925 N ELDRIDGE PARKWAY</v>
          </cell>
          <cell r="E3319" t="str">
            <v>GATHERER</v>
          </cell>
        </row>
        <row r="3320">
          <cell r="D3320" t="str">
            <v>HOUSTON , TX  </v>
          </cell>
          <cell r="E3320" t="str">
            <v>INJECTION WELL OPER</v>
          </cell>
        </row>
        <row r="3321">
          <cell r="E3321" t="str">
            <v>LEVY PAYOR</v>
          </cell>
        </row>
        <row r="3322">
          <cell r="E3322" t="str">
            <v>OPERATOR</v>
          </cell>
        </row>
        <row r="3323">
          <cell r="E3323" t="str">
            <v>PRODUCER</v>
          </cell>
        </row>
        <row r="3324">
          <cell r="E3324" t="str">
            <v>TRANSPORTER</v>
          </cell>
        </row>
        <row r="3326">
          <cell r="A3326" t="str">
            <v>19165 </v>
          </cell>
          <cell r="C3326" t="str">
            <v>CONOCO PIPE LINE CO. </v>
          </cell>
          <cell r="D3326" t="str">
            <v>6855 E. HAVANA ST</v>
          </cell>
          <cell r="E3326" t="str">
            <v>TRANSPORTER</v>
          </cell>
        </row>
        <row r="3327">
          <cell r="D3327" t="str">
            <v>ENGLEWOOD , CO  </v>
          </cell>
        </row>
        <row r="3328">
          <cell r="A3328" t="str">
            <v>19170 </v>
          </cell>
          <cell r="C3328" t="str">
            <v>CONQUEST OIL COMPANY </v>
          </cell>
          <cell r="D3328" t="str">
            <v>8207 W 20TH STREET - SUITE B</v>
          </cell>
          <cell r="E3328" t="str">
            <v>DOWNSTREAM GAS FAC</v>
          </cell>
        </row>
        <row r="3329">
          <cell r="D3329" t="str">
            <v>GREELEY , CO  </v>
          </cell>
          <cell r="E3329" t="str">
            <v>INJECTION WELL OPER</v>
          </cell>
        </row>
        <row r="3330">
          <cell r="E3330" t="str">
            <v>LEVY PAYOR</v>
          </cell>
        </row>
        <row r="3331">
          <cell r="E3331" t="str">
            <v>OPERATOR</v>
          </cell>
        </row>
        <row r="3332">
          <cell r="E3332" t="str">
            <v>PRODUCER</v>
          </cell>
        </row>
        <row r="3334">
          <cell r="A3334" t="str">
            <v>10264 </v>
          </cell>
          <cell r="C3334" t="str">
            <v>CONQUEST SEISMIC SERVICES INC </v>
          </cell>
          <cell r="D3334" t="str">
            <v>6430 S FIDDLER GREEN CIR #100</v>
          </cell>
          <cell r="E3334" t="str">
            <v>SEISMIC OPERATOR</v>
          </cell>
        </row>
        <row r="3335">
          <cell r="D3335" t="str">
            <v>GREENWOOD VILLAGE , CO  </v>
          </cell>
        </row>
        <row r="3336">
          <cell r="A3336" t="str">
            <v>10264 </v>
          </cell>
          <cell r="B3336" t="str">
            <v>A </v>
          </cell>
          <cell r="C3336" t="str">
            <v>CONQUEST SEISMIC SERVICES INC </v>
          </cell>
          <cell r="D3336" t="str">
            <v>2200 39TH AVE N E</v>
          </cell>
        </row>
        <row r="3337">
          <cell r="D3337" t="str">
            <v>CALGARY, ALBERTA, CANADA , AB  </v>
          </cell>
        </row>
        <row r="3338">
          <cell r="A3338" t="str">
            <v>19200 </v>
          </cell>
          <cell r="C3338" t="str">
            <v>CONQUISTADOR EXPLORATION GROUP </v>
          </cell>
          <cell r="D3338" t="str">
            <v>P O BOX 900</v>
          </cell>
          <cell r="E3338" t="str">
            <v>OPERATOR</v>
          </cell>
        </row>
        <row r="3339">
          <cell r="D3339" t="str">
            <v>TRINIDAD , CO  </v>
          </cell>
        </row>
        <row r="3340">
          <cell r="A3340" t="str">
            <v>100170 </v>
          </cell>
          <cell r="C3340" t="str">
            <v>CONROY, INC. </v>
          </cell>
          <cell r="D3340" t="str">
            <v>,  </v>
          </cell>
          <cell r="E3340" t="str">
            <v>OPERATOR</v>
          </cell>
        </row>
        <row r="3342">
          <cell r="A3342" t="str">
            <v>19640 </v>
          </cell>
          <cell r="C3342" t="str">
            <v>CONSOLIDATED FUEL GAS SUPPLY </v>
          </cell>
          <cell r="D3342" t="str">
            <v>105 E VERMIJO</v>
          </cell>
        </row>
        <row r="3343">
          <cell r="D3343" t="str">
            <v>COLORADO SPGS , CO  </v>
          </cell>
        </row>
        <row r="3344">
          <cell r="A3344" t="str">
            <v>19650 </v>
          </cell>
          <cell r="C3344" t="str">
            <v>CONSOLIDATED OIL &amp; GAS INC </v>
          </cell>
          <cell r="D3344" t="str">
            <v>410 17TH ST</v>
          </cell>
          <cell r="E3344" t="str">
            <v>OPERATOR</v>
          </cell>
        </row>
        <row r="3345">
          <cell r="D3345" t="str">
            <v>DENVER , CO  </v>
          </cell>
          <cell r="E3345" t="str">
            <v>PRODUCER</v>
          </cell>
        </row>
        <row r="3347">
          <cell r="A3347" t="str">
            <v>19690 </v>
          </cell>
          <cell r="C3347" t="str">
            <v>CONSOLIDATED RESOURCES INC </v>
          </cell>
          <cell r="D3347" t="str">
            <v>7658 S CEDAR CIRCLE</v>
          </cell>
          <cell r="E3347" t="str">
            <v>LEVY PAYOR</v>
          </cell>
        </row>
        <row r="3348">
          <cell r="D3348" t="str">
            <v>LITTLETON , CO  </v>
          </cell>
          <cell r="E3348" t="str">
            <v>OPERATOR</v>
          </cell>
        </row>
        <row r="3349">
          <cell r="E3349" t="str">
            <v>PRODUCER</v>
          </cell>
        </row>
        <row r="3351">
          <cell r="A3351" t="str">
            <v>200088 </v>
          </cell>
          <cell r="C3351" t="str">
            <v>CONSOLIDATED SMELT </v>
          </cell>
          <cell r="D3351" t="str">
            <v>,  </v>
          </cell>
        </row>
        <row r="3352">
          <cell r="A3352" t="str">
            <v>19697 </v>
          </cell>
          <cell r="C3352" t="str">
            <v>CONSOLIDATED WESTERN OIL CO </v>
          </cell>
          <cell r="D3352" t="str">
            <v>,  </v>
          </cell>
        </row>
        <row r="3353">
          <cell r="A3353" t="str">
            <v>19725 </v>
          </cell>
          <cell r="C3353" t="str">
            <v>CONTERRA NATURAL GAS LLC </v>
          </cell>
          <cell r="D3353" t="str">
            <v>SUITE 925 410 17TH ST</v>
          </cell>
          <cell r="E3353" t="str">
            <v>INJECTION WELL OPER</v>
          </cell>
        </row>
        <row r="3354">
          <cell r="D3354" t="str">
            <v>DENVER , CO  </v>
          </cell>
          <cell r="E3354" t="str">
            <v>OPERATOR</v>
          </cell>
        </row>
        <row r="3355">
          <cell r="E3355" t="str">
            <v>TRANSPORTER</v>
          </cell>
        </row>
        <row r="3357">
          <cell r="A3357" t="str">
            <v>19695 </v>
          </cell>
          <cell r="C3357" t="str">
            <v>CONTINENTAL </v>
          </cell>
          <cell r="D3357" t="str">
            <v>DENVER , CO  </v>
          </cell>
          <cell r="E3357" t="str">
            <v>OPERATOR</v>
          </cell>
        </row>
        <row r="3359">
          <cell r="A3359" t="str">
            <v>19750 </v>
          </cell>
          <cell r="C3359" t="str">
            <v>CONTINENTAL AMERICAN EXPL LTD </v>
          </cell>
          <cell r="D3359" t="str">
            <v>888 S DEXTER</v>
          </cell>
        </row>
        <row r="3360">
          <cell r="D3360" t="str">
            <v>DENVER , CO  </v>
          </cell>
        </row>
        <row r="3361">
          <cell r="A3361" t="str">
            <v>19758 </v>
          </cell>
          <cell r="C3361" t="str">
            <v>CONTINENTAL CASUALTY COMPANY IL </v>
          </cell>
          <cell r="D3361" t="str">
            <v>CNA PLAZA 13-SOUTH</v>
          </cell>
          <cell r="E3361" t="str">
            <v>FINANCIAL ASSURANCE</v>
          </cell>
        </row>
        <row r="3362">
          <cell r="D3362" t="str">
            <v>CHICAGO , IL  </v>
          </cell>
        </row>
        <row r="3363">
          <cell r="A3363" t="str">
            <v>17776 </v>
          </cell>
          <cell r="C3363" t="str">
            <v>CONTINENTAL CASUALTY COMPANY MO </v>
          </cell>
          <cell r="D3363" t="str">
            <v>P O BOX 419375</v>
          </cell>
          <cell r="E3363" t="str">
            <v>FINANCIAL ASSURANCE</v>
          </cell>
        </row>
        <row r="3364">
          <cell r="D3364" t="str">
            <v>KANSAS CITY , MO  </v>
          </cell>
        </row>
        <row r="3365">
          <cell r="A3365" t="str">
            <v>19763 </v>
          </cell>
          <cell r="C3365" t="str">
            <v>CONTINENTAL CASUALTY COMPANY OK </v>
          </cell>
          <cell r="D3365" t="str">
            <v>6306 WATERFORD STE 110</v>
          </cell>
          <cell r="E3365" t="str">
            <v>FINANCIAL ASSURANCE</v>
          </cell>
        </row>
        <row r="3366">
          <cell r="D3366" t="str">
            <v>OKLAHOMA CITY , OK  </v>
          </cell>
        </row>
        <row r="3367">
          <cell r="A3367" t="str">
            <v>19765 </v>
          </cell>
          <cell r="C3367" t="str">
            <v>CONTINENTAL CASUALTY COMPANY* THE </v>
          </cell>
          <cell r="D3367" t="str">
            <v>333 S WABASH AVENUE</v>
          </cell>
          <cell r="E3367" t="str">
            <v>FINANCIAL ASSURANCE</v>
          </cell>
        </row>
        <row r="3368">
          <cell r="D3368" t="str">
            <v>CHICAGO , IL  </v>
          </cell>
        </row>
        <row r="3369">
          <cell r="A3369" t="str">
            <v>19751 </v>
          </cell>
          <cell r="C3369" t="str">
            <v>CONTINENTAL ENERGY CORPORATION </v>
          </cell>
          <cell r="D3369" t="str">
            <v>DENVER , CO  </v>
          </cell>
        </row>
        <row r="3370">
          <cell r="A3370" t="str">
            <v>19762 </v>
          </cell>
          <cell r="C3370" t="str">
            <v>CONTINENTAL INSURANCE COMPANY* THE </v>
          </cell>
          <cell r="D3370" t="str">
            <v>6303 WATERFORD BLVD #110</v>
          </cell>
          <cell r="E3370" t="str">
            <v>FINANCIAL ASSURANCE</v>
          </cell>
        </row>
        <row r="3371">
          <cell r="D3371" t="str">
            <v>OKLAHOMA CITY , OK  </v>
          </cell>
        </row>
        <row r="3372">
          <cell r="A3372" t="str">
            <v>19764 </v>
          </cell>
          <cell r="C3372" t="str">
            <v>CONTINENTAL INSURANCE COMPANY* THE </v>
          </cell>
          <cell r="D3372" t="str">
            <v>180 MAIDEN LANE</v>
          </cell>
          <cell r="E3372" t="str">
            <v>FINANCIAL ASSURANCE</v>
          </cell>
        </row>
        <row r="3373">
          <cell r="D3373" t="str">
            <v>NEW YORK , NY  </v>
          </cell>
        </row>
        <row r="3374">
          <cell r="A3374" t="str">
            <v>200568 </v>
          </cell>
          <cell r="C3374" t="str">
            <v>CONTINENTAL INSURANCE COMPANY* THE </v>
          </cell>
          <cell r="D3374" t="str">
            <v>151 N FRANKLIN STREET</v>
          </cell>
          <cell r="E3374" t="str">
            <v>FINANCIAL ASSURANCE</v>
          </cell>
        </row>
        <row r="3375">
          <cell r="D3375" t="str">
            <v>CHICAGO , IL  </v>
          </cell>
        </row>
        <row r="3376">
          <cell r="A3376" t="str">
            <v>100207 </v>
          </cell>
          <cell r="C3376" t="str">
            <v>CONTINENTAL OIL COMPANY </v>
          </cell>
          <cell r="D3376" t="str">
            <v>,  </v>
          </cell>
        </row>
        <row r="3377">
          <cell r="A3377" t="str">
            <v>19759 </v>
          </cell>
          <cell r="C3377" t="str">
            <v>CONTINENTAL OPERATING CO </v>
          </cell>
          <cell r="D3377" t="str">
            <v>1111 FANNIN</v>
          </cell>
          <cell r="E3377" t="str">
            <v>INJECTION WELL OPER</v>
          </cell>
        </row>
        <row r="3378">
          <cell r="D3378" t="str">
            <v>HOUSTON , TX  </v>
          </cell>
          <cell r="E3378" t="str">
            <v>LEVY PAYOR</v>
          </cell>
        </row>
        <row r="3380">
          <cell r="A3380" t="str">
            <v>19757 </v>
          </cell>
          <cell r="C3380" t="str">
            <v>CONTINENTAL PETR INC </v>
          </cell>
          <cell r="D3380" t="str">
            <v>DENVER , CO  </v>
          </cell>
        </row>
        <row r="3381">
          <cell r="A3381" t="str">
            <v>19770 </v>
          </cell>
          <cell r="C3381" t="str">
            <v>CONTINENTAL PETROLEUM INC </v>
          </cell>
          <cell r="D3381" t="str">
            <v>1785 A SOUTH 8TH ST</v>
          </cell>
          <cell r="E3381" t="str">
            <v>OPERATOR</v>
          </cell>
        </row>
        <row r="3382">
          <cell r="D3382" t="str">
            <v>COLORADO SPRGS , CO  </v>
          </cell>
          <cell r="E3382" t="str">
            <v>PRODUCER</v>
          </cell>
        </row>
        <row r="3384">
          <cell r="A3384" t="str">
            <v>19760 </v>
          </cell>
          <cell r="C3384" t="str">
            <v>CONTINENTAL PIPELINE </v>
          </cell>
          <cell r="D3384" t="str">
            <v>5 GREENWAY PLAZA E</v>
          </cell>
          <cell r="E3384" t="str">
            <v>GATHERER</v>
          </cell>
        </row>
        <row r="3385">
          <cell r="D3385" t="str">
            <v>HOUSTON , TX  </v>
          </cell>
          <cell r="E3385" t="str">
            <v>TRANSPORTER</v>
          </cell>
        </row>
        <row r="3387">
          <cell r="A3387" t="str">
            <v>100603 </v>
          </cell>
          <cell r="C3387" t="str">
            <v>CONTINENTAL RESOURCES </v>
          </cell>
          <cell r="D3387" t="str">
            <v>1010 PATTERSON BLVD</v>
          </cell>
        </row>
        <row r="3388">
          <cell r="D3388" t="str">
            <v>DENVER , CO  </v>
          </cell>
        </row>
        <row r="3389">
          <cell r="A3389" t="str">
            <v>10347 </v>
          </cell>
          <cell r="C3389" t="str">
            <v>CONTINENTAL RESOURCES INC </v>
          </cell>
          <cell r="D3389" t="str">
            <v>PO BOX 268870</v>
          </cell>
          <cell r="E3389" t="str">
            <v>INJECTION WELL OPER</v>
          </cell>
        </row>
        <row r="3390">
          <cell r="D3390" t="str">
            <v>OKLAHOMA CITY , OK  </v>
          </cell>
          <cell r="E3390" t="str">
            <v>LEVY PAYOR</v>
          </cell>
        </row>
        <row r="3391">
          <cell r="E3391" t="str">
            <v>OPERATOR</v>
          </cell>
        </row>
        <row r="3392">
          <cell r="E3392" t="str">
            <v>PRODUCER</v>
          </cell>
        </row>
        <row r="3394">
          <cell r="A3394" t="str">
            <v>10347 </v>
          </cell>
          <cell r="B3394" t="str">
            <v>A </v>
          </cell>
          <cell r="C3394" t="str">
            <v>CONTINENTAL RESOURCES INC </v>
          </cell>
          <cell r="D3394" t="str">
            <v>PO BOX 200</v>
          </cell>
        </row>
        <row r="3395">
          <cell r="D3395" t="str">
            <v>WORLAND , WY  </v>
          </cell>
        </row>
        <row r="3396">
          <cell r="A3396" t="str">
            <v>20102 </v>
          </cell>
          <cell r="C3396" t="str">
            <v>COOK* CHARLES E </v>
          </cell>
          <cell r="D3396" t="str">
            <v>3020 HIGHLAND</v>
          </cell>
          <cell r="E3396" t="str">
            <v>OPERATOR</v>
          </cell>
        </row>
        <row r="3397">
          <cell r="D3397" t="str">
            <v>CANON CITY , CO  </v>
          </cell>
        </row>
        <row r="3398">
          <cell r="A3398" t="str">
            <v>20110 </v>
          </cell>
          <cell r="C3398" t="str">
            <v>COOLEY* FRANK G </v>
          </cell>
          <cell r="D3398" t="str">
            <v>P O BOX 98</v>
          </cell>
        </row>
        <row r="3399">
          <cell r="D3399" t="str">
            <v>MEEKER , CO  </v>
          </cell>
        </row>
        <row r="3400">
          <cell r="A3400" t="str">
            <v>20145 </v>
          </cell>
          <cell r="C3400" t="str">
            <v>COOPER DRILLING COMPANY </v>
          </cell>
          <cell r="D3400" t="str">
            <v>3981 HIGHWAY 160W</v>
          </cell>
        </row>
        <row r="3401">
          <cell r="D3401" t="str">
            <v>MONTE VISTA , CO  </v>
          </cell>
        </row>
        <row r="3402">
          <cell r="A3402" t="str">
            <v>20148 </v>
          </cell>
          <cell r="C3402" t="str">
            <v>COOPER* JAMES G </v>
          </cell>
          <cell r="D3402" t="str">
            <v>3981160 W</v>
          </cell>
        </row>
        <row r="3403">
          <cell r="D3403" t="str">
            <v>MONTE VISTA , CO  </v>
          </cell>
        </row>
        <row r="3404">
          <cell r="A3404" t="str">
            <v>20170 </v>
          </cell>
          <cell r="C3404" t="str">
            <v>COORS ENERGY COMPANY </v>
          </cell>
          <cell r="D3404" t="str">
            <v>P O BOX 467</v>
          </cell>
          <cell r="E3404" t="str">
            <v>OPERATOR</v>
          </cell>
        </row>
        <row r="3405">
          <cell r="D3405" t="str">
            <v>GOLDEN , CO  </v>
          </cell>
          <cell r="E3405" t="str">
            <v>PRODUCER</v>
          </cell>
        </row>
        <row r="3407">
          <cell r="A3407" t="str">
            <v>20171 </v>
          </cell>
          <cell r="C3407" t="str">
            <v>COORS ENERGY COMPANY </v>
          </cell>
          <cell r="D3407" t="str">
            <v>P O BOX 467</v>
          </cell>
          <cell r="E3407" t="str">
            <v>LEVY PAYOR</v>
          </cell>
        </row>
        <row r="3408">
          <cell r="D3408" t="str">
            <v>GOLDEN , CO  </v>
          </cell>
        </row>
        <row r="3409">
          <cell r="A3409" t="str">
            <v>10682 </v>
          </cell>
          <cell r="C3409" t="str">
            <v>COPANO PIPELINES/ROCKY MOUNTAIN LLC </v>
          </cell>
          <cell r="D3409" t="str">
            <v>TWO NORTH NEVADA AVENUE #900</v>
          </cell>
          <cell r="E3409" t="str">
            <v>DOWNSTREAM GAS FAC</v>
          </cell>
        </row>
        <row r="3410">
          <cell r="D3410" t="str">
            <v>COLORADO SPRINGS , CO  </v>
          </cell>
        </row>
        <row r="3411">
          <cell r="A3411" t="str">
            <v>10682 </v>
          </cell>
          <cell r="B3411" t="str">
            <v>A </v>
          </cell>
          <cell r="C3411" t="str">
            <v>COPANO PIPELINES/ROCKY MOUNTAIN LLC </v>
          </cell>
          <cell r="D3411" t="str">
            <v>24650 E SMITH ROAD</v>
          </cell>
        </row>
        <row r="3412">
          <cell r="D3412" t="str">
            <v>AURORA , CO  </v>
          </cell>
        </row>
        <row r="3413">
          <cell r="A3413" t="str">
            <v>20188 </v>
          </cell>
          <cell r="C3413" t="str">
            <v>COPELAN* HERSCHEL L. </v>
          </cell>
          <cell r="D3413" t="str">
            <v>DENVER , CO  </v>
          </cell>
        </row>
        <row r="3414">
          <cell r="A3414" t="str">
            <v>20260 </v>
          </cell>
          <cell r="C3414" t="str">
            <v>COQUINA OIL CORPORATION </v>
          </cell>
          <cell r="D3414" t="str">
            <v>P O BOX 27725</v>
          </cell>
          <cell r="E3414" t="str">
            <v>OPERATOR</v>
          </cell>
        </row>
        <row r="3415">
          <cell r="D3415" t="str">
            <v>HOUSTON , TX  </v>
          </cell>
          <cell r="E3415" t="str">
            <v>PRODUCER</v>
          </cell>
        </row>
        <row r="3417">
          <cell r="A3417" t="str">
            <v>20265 </v>
          </cell>
          <cell r="C3417" t="str">
            <v>CORAL GULF EXPLORATION CORP </v>
          </cell>
          <cell r="D3417" t="str">
            <v>7490 CLUBHOUSE ROAD #102</v>
          </cell>
          <cell r="E3417" t="str">
            <v>OPERATOR</v>
          </cell>
        </row>
        <row r="3418">
          <cell r="D3418" t="str">
            <v>BOULDER , CO  </v>
          </cell>
          <cell r="E3418" t="str">
            <v>PRODUCER</v>
          </cell>
        </row>
        <row r="3420">
          <cell r="A3420" t="str">
            <v>20275 </v>
          </cell>
          <cell r="C3420" t="str">
            <v>CORAL PRODUCTION CORP </v>
          </cell>
          <cell r="D3420" t="str">
            <v>1600 STOUT ST STE 1500</v>
          </cell>
          <cell r="E3420" t="str">
            <v>INJECTION WELL OPER</v>
          </cell>
        </row>
        <row r="3421">
          <cell r="D3421" t="str">
            <v>DENVER , CO  </v>
          </cell>
          <cell r="E3421" t="str">
            <v>LEVY PAYOR</v>
          </cell>
        </row>
        <row r="3422">
          <cell r="E3422" t="str">
            <v>OPERATOR</v>
          </cell>
        </row>
        <row r="3423">
          <cell r="E3423" t="str">
            <v>PRODUCER</v>
          </cell>
        </row>
        <row r="3425">
          <cell r="A3425" t="str">
            <v>20263 </v>
          </cell>
          <cell r="C3425" t="str">
            <v>CORAL-CENTRAL OPERATING INC </v>
          </cell>
          <cell r="D3425" t="str">
            <v>P O BOX O</v>
          </cell>
          <cell r="E3425" t="str">
            <v>LEVY PAYOR</v>
          </cell>
        </row>
        <row r="3426">
          <cell r="D3426" t="str">
            <v>POTTER , NE  </v>
          </cell>
        </row>
        <row r="3427">
          <cell r="A3427" t="str">
            <v>20266 </v>
          </cell>
          <cell r="C3427" t="str">
            <v>CORMAN EXPLORATION, INC </v>
          </cell>
          <cell r="D3427" t="str">
            <v>P O DRAWER 730</v>
          </cell>
        </row>
        <row r="3428">
          <cell r="D3428" t="str">
            <v>CORTEZ , CO  </v>
          </cell>
        </row>
        <row r="3429">
          <cell r="A3429" t="str">
            <v>20280 </v>
          </cell>
          <cell r="C3429" t="str">
            <v>CORONADO OIL COMPANY </v>
          </cell>
          <cell r="D3429" t="str">
            <v>1550 DENVER CLUB BLDG</v>
          </cell>
        </row>
        <row r="3430">
          <cell r="D3430" t="str">
            <v>DENVER , CO  </v>
          </cell>
        </row>
        <row r="3431">
          <cell r="A3431" t="str">
            <v>200092 </v>
          </cell>
          <cell r="C3431" t="str">
            <v>CORPORATION COMPANY* THE </v>
          </cell>
          <cell r="D3431" t="str">
            <v>1675 BROADWAY STE 1200</v>
          </cell>
        </row>
        <row r="3432">
          <cell r="D3432" t="str">
            <v>DENVER , CO  </v>
          </cell>
        </row>
        <row r="3433">
          <cell r="A3433" t="str">
            <v>20270 </v>
          </cell>
          <cell r="C3433" t="str">
            <v>CORPORON HOEHN SVITAVSKY </v>
          </cell>
          <cell r="D3433" t="str">
            <v>TOWER ONE - SUITE 100</v>
          </cell>
        </row>
        <row r="3434">
          <cell r="D3434" t="str">
            <v>ENGLEWOOD , CO  </v>
          </cell>
        </row>
        <row r="3435">
          <cell r="A3435" t="str">
            <v>200020 </v>
          </cell>
          <cell r="C3435" t="str">
            <v>CORTEZ NATURAL GAS COMPANY </v>
          </cell>
          <cell r="D3435" t="str">
            <v>,  </v>
          </cell>
        </row>
        <row r="3436">
          <cell r="A3436" t="str">
            <v>20285 </v>
          </cell>
          <cell r="C3436" t="str">
            <v>CORTEZ OIL CO </v>
          </cell>
          <cell r="D3436" t="str">
            <v>DENVER , CO  </v>
          </cell>
        </row>
        <row r="3437">
          <cell r="A3437" t="str">
            <v>20288 </v>
          </cell>
          <cell r="C3437" t="str">
            <v>CORTEZ PETROLEUM </v>
          </cell>
          <cell r="D3437" t="str">
            <v>DENVER , CO  </v>
          </cell>
        </row>
        <row r="3438">
          <cell r="A3438" t="str">
            <v>20290 </v>
          </cell>
          <cell r="C3438" t="str">
            <v>CORTEZ PIPELINE </v>
          </cell>
          <cell r="D3438" t="str">
            <v>P O BOX 2648</v>
          </cell>
          <cell r="E3438" t="str">
            <v>GATHERER</v>
          </cell>
        </row>
        <row r="3439">
          <cell r="D3439" t="str">
            <v>HOUSTON , TX  </v>
          </cell>
          <cell r="E3439" t="str">
            <v>TRANSPORTER</v>
          </cell>
        </row>
        <row r="3441">
          <cell r="A3441" t="str">
            <v>20300 </v>
          </cell>
          <cell r="C3441" t="str">
            <v>CORYELL* S B </v>
          </cell>
          <cell r="D3441" t="str">
            <v>DENVER , CO  </v>
          </cell>
        </row>
        <row r="3442">
          <cell r="A3442" t="str">
            <v>100315 </v>
          </cell>
          <cell r="C3442" t="str">
            <v>COSDEN PETROLEUM CORPORATION </v>
          </cell>
          <cell r="D3442" t="str">
            <v>414 DENVER NATIONAL BLDG</v>
          </cell>
        </row>
        <row r="3443">
          <cell r="D3443" t="str">
            <v>DENVER , CO  </v>
          </cell>
        </row>
        <row r="3444">
          <cell r="A3444" t="str">
            <v>20450 </v>
          </cell>
          <cell r="C3444" t="str">
            <v>COSEKA RESOURCES (USA) LTD </v>
          </cell>
          <cell r="D3444" t="str">
            <v>1512 LARIMER ST</v>
          </cell>
          <cell r="E3444" t="str">
            <v>GATHERER</v>
          </cell>
        </row>
        <row r="3445">
          <cell r="D3445" t="str">
            <v>DENVER , CO  </v>
          </cell>
          <cell r="E3445" t="str">
            <v>LEVY PAYOR</v>
          </cell>
        </row>
        <row r="3446">
          <cell r="E3446" t="str">
            <v>OPERATOR</v>
          </cell>
        </row>
        <row r="3447">
          <cell r="E3447" t="str">
            <v>PRODUCER</v>
          </cell>
        </row>
        <row r="3448">
          <cell r="E3448" t="str">
            <v>TRANSPORTER</v>
          </cell>
        </row>
        <row r="3450">
          <cell r="A3450" t="str">
            <v>20455 </v>
          </cell>
          <cell r="C3450" t="str">
            <v>COSMOPOLITAN OIL COMPANY INC </v>
          </cell>
          <cell r="D3450" t="str">
            <v>800 E COLFAX AVE</v>
          </cell>
        </row>
        <row r="3451">
          <cell r="D3451" t="str">
            <v>DENVER , CO  </v>
          </cell>
        </row>
        <row r="3452">
          <cell r="A3452" t="str">
            <v>100480 </v>
          </cell>
          <cell r="C3452" t="str">
            <v>Costilla County Planning and Zoning </v>
          </cell>
          <cell r="D3452" t="str">
            <v>PO Box 130 400 Gaspar Street</v>
          </cell>
        </row>
        <row r="3453">
          <cell r="D3453" t="str">
            <v>San Luis , CO  </v>
          </cell>
        </row>
        <row r="3454">
          <cell r="A3454" t="str">
            <v>20460 </v>
          </cell>
          <cell r="C3454" t="str">
            <v>COSTILLA ENERGY INC </v>
          </cell>
          <cell r="D3454" t="str">
            <v>P O BOX 10369</v>
          </cell>
          <cell r="E3454" t="str">
            <v>DOWNSTREAM GAS FAC</v>
          </cell>
        </row>
        <row r="3455">
          <cell r="D3455" t="str">
            <v>MIDLAND , TX  </v>
          </cell>
          <cell r="E3455" t="str">
            <v>GATHERER</v>
          </cell>
        </row>
        <row r="3456">
          <cell r="E3456" t="str">
            <v>INJECTION WELL OPER</v>
          </cell>
        </row>
        <row r="3457">
          <cell r="E3457" t="str">
            <v>LEVY PAYOR</v>
          </cell>
        </row>
        <row r="3458">
          <cell r="E3458" t="str">
            <v>OPERATOR</v>
          </cell>
        </row>
        <row r="3459">
          <cell r="E3459" t="str">
            <v>PRODUCER</v>
          </cell>
        </row>
        <row r="3460">
          <cell r="E3460" t="str">
            <v>TRANSPORTER</v>
          </cell>
        </row>
        <row r="3462">
          <cell r="A3462" t="str">
            <v>20500 </v>
          </cell>
          <cell r="C3462" t="str">
            <v>COTTON PETROLEUM CORP </v>
          </cell>
          <cell r="D3462" t="str">
            <v>4900 ONE UNITED BANK CENTER</v>
          </cell>
          <cell r="E3462" t="str">
            <v>OPERATOR</v>
          </cell>
        </row>
        <row r="3463">
          <cell r="D3463" t="str">
            <v>DENVER , CO  </v>
          </cell>
        </row>
        <row r="3464">
          <cell r="A3464" t="str">
            <v>200379 </v>
          </cell>
          <cell r="C3464" t="str">
            <v>COTTONWOOD CONSULTING LLC </v>
          </cell>
          <cell r="D3464" t="str">
            <v>PO BOX 1653</v>
          </cell>
        </row>
        <row r="3465">
          <cell r="D3465" t="str">
            <v>DURANGO , CO  </v>
          </cell>
        </row>
        <row r="3466">
          <cell r="A3466" t="str">
            <v>20600 </v>
          </cell>
          <cell r="C3466" t="str">
            <v>COUGAR PETR INC </v>
          </cell>
          <cell r="D3466" t="str">
            <v>633 17TH ST STE 2050</v>
          </cell>
        </row>
        <row r="3467">
          <cell r="D3467" t="str">
            <v>DENVER , CO  </v>
          </cell>
        </row>
        <row r="3468">
          <cell r="A3468" t="str">
            <v>20647 </v>
          </cell>
          <cell r="C3468" t="str">
            <v>COUNT DUNAWAY </v>
          </cell>
          <cell r="D3468" t="str">
            <v>GRAHAM HOTEL</v>
          </cell>
        </row>
        <row r="3469">
          <cell r="D3469" t="str">
            <v>STERLING , CO  </v>
          </cell>
        </row>
        <row r="3470">
          <cell r="A3470" t="str">
            <v>100467 </v>
          </cell>
          <cell r="C3470" t="str">
            <v>COUNTY OF KIT CARSON </v>
          </cell>
          <cell r="D3470" t="str">
            <v>251 16TH STREET, SUITE 102</v>
          </cell>
        </row>
        <row r="3471">
          <cell r="D3471" t="str">
            <v>BURLINGTON , CO  </v>
          </cell>
        </row>
        <row r="3472">
          <cell r="A3472" t="str">
            <v>200021 </v>
          </cell>
          <cell r="C3472" t="str">
            <v>COUPEY* PAUL S </v>
          </cell>
          <cell r="D3472" t="str">
            <v>451 CLARKSON</v>
          </cell>
        </row>
        <row r="3473">
          <cell r="D3473" t="str">
            <v>DENVER , CO  </v>
          </cell>
        </row>
        <row r="3474">
          <cell r="A3474" t="str">
            <v>100592 </v>
          </cell>
          <cell r="C3474" t="str">
            <v>COW GULCH OIL </v>
          </cell>
          <cell r="D3474" t="str">
            <v>1010 PATTERSON BLDG</v>
          </cell>
        </row>
        <row r="3475">
          <cell r="D3475" t="str">
            <v>DENVER , CO  </v>
          </cell>
        </row>
        <row r="3476">
          <cell r="A3476" t="str">
            <v>20630 </v>
          </cell>
          <cell r="C3476" t="str">
            <v>COWAN OIL CO </v>
          </cell>
          <cell r="D3476" t="str">
            <v>P O BOX 3296</v>
          </cell>
          <cell r="E3476" t="str">
            <v>OPERATOR</v>
          </cell>
        </row>
        <row r="3477">
          <cell r="D3477" t="str">
            <v>GREELEY , CO  </v>
          </cell>
        </row>
        <row r="3478">
          <cell r="A3478" t="str">
            <v>20640 </v>
          </cell>
          <cell r="C3478" t="str">
            <v>COWBOY OIL CO </v>
          </cell>
          <cell r="D3478" t="str">
            <v>1710 W 2600 S</v>
          </cell>
          <cell r="E3478" t="str">
            <v>TRANSPORTER</v>
          </cell>
        </row>
        <row r="3479">
          <cell r="D3479" t="str">
            <v>WOODS CROSS , UT  </v>
          </cell>
        </row>
        <row r="3480">
          <cell r="A3480" t="str">
            <v>20635 </v>
          </cell>
          <cell r="C3480" t="str">
            <v>COWEN* MICHAEL T </v>
          </cell>
          <cell r="D3480" t="str">
            <v>524 MURRAY BLDG</v>
          </cell>
        </row>
        <row r="3481">
          <cell r="D3481" t="str">
            <v>GRAND RAPIDS , MI  </v>
          </cell>
        </row>
        <row r="3482">
          <cell r="A3482" t="str">
            <v>20660 </v>
          </cell>
          <cell r="C3482" t="str">
            <v>COWPERTHWAITE* JOHN C </v>
          </cell>
          <cell r="D3482" t="str">
            <v>350 FIELD AVE #6</v>
          </cell>
          <cell r="E3482" t="str">
            <v>LEVY PAYOR</v>
          </cell>
        </row>
        <row r="3483">
          <cell r="D3483" t="str">
            <v>CANON CITY , CO  </v>
          </cell>
          <cell r="E3483" t="str">
            <v>OPERATOR</v>
          </cell>
        </row>
        <row r="3484">
          <cell r="E3484" t="str">
            <v>PRODUCER</v>
          </cell>
        </row>
        <row r="3486">
          <cell r="A3486" t="str">
            <v>20670 </v>
          </cell>
          <cell r="C3486" t="str">
            <v>COWRY ENTERPRISES LTD </v>
          </cell>
          <cell r="D3486" t="str">
            <v>7242 E HINSDALE AVE</v>
          </cell>
        </row>
        <row r="3487">
          <cell r="D3487" t="str">
            <v>ENGLEWOOD , CO  </v>
          </cell>
        </row>
        <row r="3488">
          <cell r="A3488" t="str">
            <v>200024 </v>
          </cell>
          <cell r="C3488" t="str">
            <v>COX JR* HOWARD W </v>
          </cell>
          <cell r="D3488" t="str">
            <v>4010 BLUEBONNET</v>
          </cell>
        </row>
        <row r="3489">
          <cell r="D3489" t="str">
            <v>HOUSTON , TX  </v>
          </cell>
        </row>
        <row r="3490">
          <cell r="C3490" t="str">
            <v>COX OIL &amp; GAS INC </v>
          </cell>
          <cell r="D3490" t="str">
            <v>600 17TH ST</v>
          </cell>
        </row>
        <row r="3491">
          <cell r="D3491" t="str">
            <v>DENVER , CO  </v>
          </cell>
        </row>
        <row r="3492">
          <cell r="C3492" t="str">
            <v>COX OIL &amp; GAS INC </v>
          </cell>
          <cell r="D3492" t="str">
            <v>3800 INTERFIRST ONE</v>
          </cell>
        </row>
        <row r="3493">
          <cell r="D3493" t="str">
            <v>DALLAS , TX  </v>
          </cell>
        </row>
        <row r="3494">
          <cell r="A3494" t="str">
            <v>20684 </v>
          </cell>
          <cell r="C3494" t="str">
            <v>COX OIL &amp; GAS INC </v>
          </cell>
          <cell r="D3494" t="str">
            <v>2200 ROSS AVE STE 3600</v>
          </cell>
          <cell r="E3494" t="str">
            <v>PIT OPERATOR</v>
          </cell>
        </row>
        <row r="3495">
          <cell r="D3495" t="str">
            <v>DALLAS , TX  </v>
          </cell>
        </row>
        <row r="3496">
          <cell r="A3496" t="str">
            <v>20685 </v>
          </cell>
          <cell r="C3496" t="str">
            <v>COX OIL &amp; GAS INC </v>
          </cell>
          <cell r="D3496" t="str">
            <v>2200 ROSS AVE STE 3600</v>
          </cell>
          <cell r="E3496" t="str">
            <v>OPERATOR</v>
          </cell>
        </row>
        <row r="3497">
          <cell r="D3497" t="str">
            <v>DALLAS , TX  </v>
          </cell>
          <cell r="E3497" t="str">
            <v>PRODUCER</v>
          </cell>
        </row>
        <row r="3499">
          <cell r="A3499" t="str">
            <v>20682 </v>
          </cell>
          <cell r="C3499" t="str">
            <v>COX* CONLEY </v>
          </cell>
          <cell r="D3499" t="str">
            <v>DENVER , CO  </v>
          </cell>
        </row>
        <row r="3500">
          <cell r="A3500" t="str">
            <v>20687 </v>
          </cell>
          <cell r="C3500" t="str">
            <v>COYOTE EXPLORATION COMPANY </v>
          </cell>
          <cell r="D3500" t="str">
            <v>1801 BROADWAY STE 1440</v>
          </cell>
          <cell r="E3500" t="str">
            <v>OPERATOR</v>
          </cell>
        </row>
        <row r="3501">
          <cell r="D3501" t="str">
            <v>DENVER , CO  </v>
          </cell>
          <cell r="E3501" t="str">
            <v>PRODUCER</v>
          </cell>
        </row>
        <row r="3503">
          <cell r="A3503" t="str">
            <v>10617 </v>
          </cell>
          <cell r="C3503" t="str">
            <v>CP ENERGY LLC </v>
          </cell>
          <cell r="D3503" t="str">
            <v>317 LILAC DRIVE SUITE 200</v>
          </cell>
          <cell r="E3503" t="str">
            <v>TRANSPORTER</v>
          </cell>
        </row>
        <row r="3504">
          <cell r="D3504" t="str">
            <v>EDMOND , OK  </v>
          </cell>
        </row>
        <row r="3505">
          <cell r="A3505" t="str">
            <v>10570 </v>
          </cell>
          <cell r="C3505" t="str">
            <v>CPX II OPERATING LLC </v>
          </cell>
          <cell r="D3505" t="str">
            <v>1036 COUNTRY CLUB ESTATES DR</v>
          </cell>
          <cell r="E3505" t="str">
            <v>LEVY PAYOR</v>
          </cell>
        </row>
        <row r="3506">
          <cell r="D3506" t="str">
            <v>CASTLE ROCK , CO  </v>
          </cell>
          <cell r="E3506" t="str">
            <v>OPERATOR</v>
          </cell>
        </row>
        <row r="3507">
          <cell r="E3507" t="str">
            <v>PRODUCER</v>
          </cell>
        </row>
        <row r="3509">
          <cell r="A3509" t="str">
            <v>10639 </v>
          </cell>
          <cell r="C3509" t="str">
            <v>CPX PICEANCE HOLDINGS LLC </v>
          </cell>
          <cell r="D3509" t="str">
            <v>34 S WYNDEN DR STE 240</v>
          </cell>
          <cell r="E3509" t="str">
            <v>LEVY PAYOR</v>
          </cell>
        </row>
        <row r="3510">
          <cell r="D3510" t="str">
            <v>HOUSTON , TX  </v>
          </cell>
          <cell r="E3510" t="str">
            <v>OPERATOR</v>
          </cell>
        </row>
        <row r="3511">
          <cell r="E3511" t="str">
            <v>PRODUCER</v>
          </cell>
        </row>
        <row r="3513">
          <cell r="A3513" t="str">
            <v>21145 </v>
          </cell>
          <cell r="C3513" t="str">
            <v>CRA INC </v>
          </cell>
          <cell r="D3513" t="str">
            <v>UNKNOWN , CO  </v>
          </cell>
        </row>
        <row r="3514">
          <cell r="A3514" t="str">
            <v>100003 </v>
          </cell>
          <cell r="C3514" t="str">
            <v>CRABTREE OIL &amp; GAS CO </v>
          </cell>
          <cell r="D3514" t="str">
            <v>7800 E UNION AVE STE 100</v>
          </cell>
        </row>
        <row r="3515">
          <cell r="D3515" t="str">
            <v>DENVER , CO  </v>
          </cell>
        </row>
        <row r="3516">
          <cell r="A3516" t="str">
            <v>100961 </v>
          </cell>
          <cell r="C3516" t="str">
            <v>CRAIG A COULTER </v>
          </cell>
          <cell r="D3516" t="str">
            <v>,  </v>
          </cell>
        </row>
        <row r="3517">
          <cell r="A3517" t="str">
            <v>20750 </v>
          </cell>
          <cell r="C3517" t="str">
            <v>CRAIG RESOURCES INC </v>
          </cell>
          <cell r="D3517" t="str">
            <v>P O BOX 52852</v>
          </cell>
        </row>
        <row r="3518">
          <cell r="D3518" t="str">
            <v>LAFAYETTE , LA  </v>
          </cell>
        </row>
        <row r="3519">
          <cell r="A3519" t="str">
            <v>200587 </v>
          </cell>
          <cell r="C3519" t="str">
            <v>CRAIG SMITH ENVIRONMENTAL LLC </v>
          </cell>
          <cell r="D3519" t="str">
            <v>1551 THREE CROWNS DR SUITE 313</v>
          </cell>
        </row>
        <row r="3520">
          <cell r="D3520" t="str">
            <v>CASPER , WY  </v>
          </cell>
        </row>
        <row r="3521">
          <cell r="A3521" t="str">
            <v>100227 </v>
          </cell>
          <cell r="C3521" t="str">
            <v>CRAISE* F A </v>
          </cell>
          <cell r="D3521" t="str">
            <v>,  </v>
          </cell>
        </row>
        <row r="3522">
          <cell r="A3522" t="str">
            <v>20900 </v>
          </cell>
          <cell r="C3522" t="str">
            <v>CRAMER CO LTD* THE </v>
          </cell>
          <cell r="D3522" t="str">
            <v>152 SOUTH FAIRFAX</v>
          </cell>
        </row>
        <row r="3523">
          <cell r="D3523" t="str">
            <v>DENVER , CO  </v>
          </cell>
        </row>
        <row r="3524">
          <cell r="A3524" t="str">
            <v>20988 </v>
          </cell>
          <cell r="C3524" t="str">
            <v>CRAMER* J.L. </v>
          </cell>
          <cell r="D3524" t="str">
            <v>DENVER , CO  </v>
          </cell>
        </row>
        <row r="3525">
          <cell r="A3525" t="str">
            <v>21110 </v>
          </cell>
          <cell r="C3525" t="str">
            <v>CRANDALL DRLG &amp; TRENCHING INC </v>
          </cell>
          <cell r="D3525" t="str">
            <v>1850 WAGNER</v>
          </cell>
          <cell r="E3525" t="str">
            <v>DRILLER</v>
          </cell>
        </row>
        <row r="3526">
          <cell r="D3526" t="str">
            <v>STRASBERG , CO  </v>
          </cell>
        </row>
        <row r="3527">
          <cell r="A3527" t="str">
            <v>21118 </v>
          </cell>
          <cell r="C3527" t="str">
            <v>CRANE DRILLING COMPANY </v>
          </cell>
          <cell r="D3527" t="str">
            <v>DENVER , CO  </v>
          </cell>
          <cell r="E3527" t="str">
            <v>OPERATOR</v>
          </cell>
        </row>
        <row r="3529">
          <cell r="A3529" t="str">
            <v>21133 </v>
          </cell>
          <cell r="C3529" t="str">
            <v>CRAWFORD* JAMES P. </v>
          </cell>
          <cell r="D3529" t="str">
            <v>P O BOX 3234</v>
          </cell>
        </row>
        <row r="3530">
          <cell r="D3530" t="str">
            <v>LITTLETON , CO  </v>
          </cell>
        </row>
        <row r="3531">
          <cell r="A3531" t="str">
            <v>10599 </v>
          </cell>
          <cell r="C3531" t="str">
            <v>CRAWLEY PETROLEUM CORPORATION </v>
          </cell>
          <cell r="D3531" t="str">
            <v>105 N HUDSON AVENUE #800</v>
          </cell>
          <cell r="E3531" t="str">
            <v>OPERATOR</v>
          </cell>
        </row>
        <row r="3532">
          <cell r="D3532" t="str">
            <v>OKLAHOMA CITY , OK  </v>
          </cell>
          <cell r="E3532" t="str">
            <v>PRODUCER</v>
          </cell>
        </row>
        <row r="3534">
          <cell r="A3534" t="str">
            <v>10496 </v>
          </cell>
          <cell r="C3534" t="str">
            <v>CRAZY 8 ENERGY LLC </v>
          </cell>
          <cell r="D3534" t="str">
            <v>9122 COUNTY ROAD HH</v>
          </cell>
          <cell r="E3534" t="str">
            <v>OPERATOR</v>
          </cell>
        </row>
        <row r="3535">
          <cell r="D3535" t="str">
            <v>LAMAR , CO  </v>
          </cell>
          <cell r="E3535" t="str">
            <v>PRODUCER</v>
          </cell>
        </row>
        <row r="3537">
          <cell r="A3537" t="str">
            <v>200380 </v>
          </cell>
          <cell r="C3537" t="str">
            <v>CRAZY MOUNTAIN INC </v>
          </cell>
          <cell r="D3537" t="str">
            <v>P.O. BOX 577</v>
          </cell>
        </row>
        <row r="3538">
          <cell r="D3538" t="str">
            <v>LAUREL , MT  </v>
          </cell>
        </row>
        <row r="3539">
          <cell r="A3539" t="str">
            <v>21150 </v>
          </cell>
          <cell r="C3539" t="str">
            <v>CRC COLORADO WELL INC. </v>
          </cell>
          <cell r="D3539" t="str">
            <v>2603 E MAIN</v>
          </cell>
          <cell r="E3539" t="str">
            <v>DRILLER</v>
          </cell>
        </row>
        <row r="3540">
          <cell r="D3540" t="str">
            <v>RANGELY , CO  </v>
          </cell>
        </row>
        <row r="3541">
          <cell r="A3541" t="str">
            <v>100854 </v>
          </cell>
          <cell r="C3541" t="str">
            <v>CREASY DBA WAYNE CREASY AGENCY* WAYNE </v>
          </cell>
          <cell r="D3541" t="str">
            <v>,  </v>
          </cell>
        </row>
        <row r="3542">
          <cell r="A3542" t="str">
            <v>100732 </v>
          </cell>
          <cell r="C3542" t="str">
            <v>CREBBS* CHERSTER M </v>
          </cell>
          <cell r="D3542" t="str">
            <v>1010 CONTINENTAL LIFE BLDG</v>
          </cell>
        </row>
        <row r="3543">
          <cell r="D3543" t="str">
            <v>FT WORTH , TX  </v>
          </cell>
        </row>
        <row r="3544">
          <cell r="A3544" t="str">
            <v>21160 </v>
          </cell>
          <cell r="C3544" t="str">
            <v>CREDIT MOBILIER OF AMERICA </v>
          </cell>
          <cell r="D3544" t="str">
            <v>P O BOX 216</v>
          </cell>
        </row>
        <row r="3545">
          <cell r="D3545" t="str">
            <v>NICKERSON , KS  </v>
          </cell>
        </row>
        <row r="3546">
          <cell r="A3546" t="str">
            <v>100744 </v>
          </cell>
          <cell r="C3546" t="str">
            <v>CREE DRILLILNG COMPANY INC </v>
          </cell>
          <cell r="D3546" t="str">
            <v>BOX 1821</v>
          </cell>
        </row>
        <row r="3547">
          <cell r="D3547" t="str">
            <v>PAMPA , TX  </v>
          </cell>
        </row>
        <row r="3548">
          <cell r="C3548" t="str">
            <v>CREEDE TOWN </v>
          </cell>
          <cell r="D3548" t="str">
            <v>,  </v>
          </cell>
        </row>
        <row r="3549">
          <cell r="A3549" t="str">
            <v>21183 </v>
          </cell>
          <cell r="C3549" t="str">
            <v>CREEK CATTLE CO </v>
          </cell>
          <cell r="D3549" t="str">
            <v>P O BOX 9354</v>
          </cell>
        </row>
        <row r="3550">
          <cell r="D3550" t="str">
            <v>AMARILLO , TX  </v>
          </cell>
        </row>
        <row r="3551">
          <cell r="A3551" t="str">
            <v>21195 </v>
          </cell>
          <cell r="C3551" t="str">
            <v>CRESCENDO ENERGY LLC </v>
          </cell>
          <cell r="D3551" t="str">
            <v>1600 BROADWAY STE 900</v>
          </cell>
          <cell r="E3551" t="str">
            <v>DOWNSTREAM GAS FAC</v>
          </cell>
        </row>
        <row r="3552">
          <cell r="D3552" t="str">
            <v>DENVER , CO  </v>
          </cell>
          <cell r="E3552" t="str">
            <v>GATHERER</v>
          </cell>
        </row>
        <row r="3553">
          <cell r="E3553" t="str">
            <v>LEVY PAYOR</v>
          </cell>
        </row>
        <row r="3554">
          <cell r="E3554" t="str">
            <v>OPERATOR</v>
          </cell>
        </row>
        <row r="3555">
          <cell r="E3555" t="str">
            <v>PRODUCER</v>
          </cell>
        </row>
        <row r="3556">
          <cell r="E3556" t="str">
            <v>SEISMIC OPERATOR</v>
          </cell>
        </row>
        <row r="3558">
          <cell r="A3558" t="str">
            <v>21195 </v>
          </cell>
          <cell r="B3558" t="str">
            <v>A </v>
          </cell>
          <cell r="C3558" t="str">
            <v>CRESCENDO ENERGY LLC </v>
          </cell>
          <cell r="D3558" t="str">
            <v>418 E MAIN ST STE 18</v>
          </cell>
        </row>
        <row r="3559">
          <cell r="D3559" t="str">
            <v>VERNAL , UT  </v>
          </cell>
        </row>
        <row r="3560">
          <cell r="A3560" t="str">
            <v>100004 </v>
          </cell>
          <cell r="C3560" t="str">
            <v>CRESCENDO OIL &amp; GAS (US) LTD </v>
          </cell>
          <cell r="D3560" t="str">
            <v>310 639 FIFTH AVE SW</v>
          </cell>
        </row>
        <row r="3561">
          <cell r="D3561" t="str">
            <v>CALGARY , AB  </v>
          </cell>
        </row>
        <row r="3562">
          <cell r="A3562" t="str">
            <v>10306 </v>
          </cell>
          <cell r="C3562" t="str">
            <v>CRESCENT HOLDINGS LLC </v>
          </cell>
          <cell r="D3562" t="str">
            <v>215 UNION BLVD - SUITE #425</v>
          </cell>
        </row>
        <row r="3563">
          <cell r="D3563" t="str">
            <v>LAKEWOOD , CO  </v>
          </cell>
        </row>
        <row r="3564">
          <cell r="A3564" t="str">
            <v>10520 </v>
          </cell>
          <cell r="C3564" t="str">
            <v>CRESCENT POINT ENERGY U.S. CORP </v>
          </cell>
          <cell r="D3564" t="str">
            <v>555 17TH STREET SUITE 1800</v>
          </cell>
          <cell r="E3564" t="str">
            <v>OPERATOR</v>
          </cell>
        </row>
        <row r="3565">
          <cell r="D3565" t="str">
            <v>DENVER , CO  </v>
          </cell>
          <cell r="E3565" t="str">
            <v>PRODUCER</v>
          </cell>
        </row>
        <row r="3567">
          <cell r="A3567" t="str">
            <v>21200 </v>
          </cell>
          <cell r="C3567" t="str">
            <v>CRESLENN OIL CO </v>
          </cell>
          <cell r="D3567" t="str">
            <v>DENVER , CO  </v>
          </cell>
        </row>
        <row r="3568">
          <cell r="A3568" t="str">
            <v>100483 </v>
          </cell>
          <cell r="C3568" t="str">
            <v>CREST OIL &amp; GAS CO INC </v>
          </cell>
          <cell r="D3568" t="str">
            <v>470 DENVER CLUB BLDG</v>
          </cell>
        </row>
        <row r="3569">
          <cell r="D3569" t="str">
            <v>DENVER , CO  </v>
          </cell>
        </row>
        <row r="3570">
          <cell r="A3570" t="str">
            <v>10633 </v>
          </cell>
          <cell r="C3570" t="str">
            <v>CRESTONE PEAK RESOURCES OPERATING LLC </v>
          </cell>
          <cell r="D3570" t="str">
            <v>1801 CALIFORNIA STREET #2500</v>
          </cell>
          <cell r="E3570" t="str">
            <v>LEVY PAYOR</v>
          </cell>
        </row>
        <row r="3571">
          <cell r="D3571" t="str">
            <v>DENVER , CO  </v>
          </cell>
          <cell r="E3571" t="str">
            <v>OPERATOR</v>
          </cell>
        </row>
        <row r="3572">
          <cell r="E3572" t="str">
            <v>PRODUCER</v>
          </cell>
        </row>
        <row r="3573">
          <cell r="E3573" t="str">
            <v>TRANSPORTER</v>
          </cell>
        </row>
        <row r="3575">
          <cell r="A3575" t="str">
            <v>10633 </v>
          </cell>
          <cell r="B3575" t="str">
            <v>A </v>
          </cell>
          <cell r="C3575" t="str">
            <v>CRESTONE PEAK RESOURCES OPERATING LLC </v>
          </cell>
          <cell r="D3575" t="str">
            <v>10188 EAST I-25 FRONTAGE ROAD</v>
          </cell>
        </row>
        <row r="3576">
          <cell r="D3576" t="str">
            <v>FIRESTONE , CO  </v>
          </cell>
        </row>
        <row r="3577">
          <cell r="A3577" t="str">
            <v>100481 </v>
          </cell>
          <cell r="C3577" t="str">
            <v>CRESTONE TOWN </v>
          </cell>
          <cell r="D3577" t="str">
            <v>,  </v>
          </cell>
        </row>
        <row r="3578">
          <cell r="A3578" t="str">
            <v>21280 </v>
          </cell>
          <cell r="C3578" t="str">
            <v>CREWS &amp; ZEREN </v>
          </cell>
          <cell r="D3578" t="str">
            <v>P O BOX 336337</v>
          </cell>
        </row>
        <row r="3579">
          <cell r="D3579" t="str">
            <v>GREELEY , CO  </v>
          </cell>
        </row>
        <row r="3580">
          <cell r="A3580" t="str">
            <v>21320 </v>
          </cell>
          <cell r="C3580" t="str">
            <v>CRG CORP </v>
          </cell>
          <cell r="D3580" t="str">
            <v>NO SUCH NUMBER</v>
          </cell>
          <cell r="E3580" t="str">
            <v>OPERATOR</v>
          </cell>
        </row>
        <row r="3581">
          <cell r="D3581" t="str">
            <v>SALT LAKE CITY , UT  </v>
          </cell>
        </row>
        <row r="3582">
          <cell r="A3582" t="str">
            <v>10170 </v>
          </cell>
          <cell r="C3582" t="str">
            <v>CRIMSON EXPLORATION OPERATING INC </v>
          </cell>
          <cell r="D3582" t="str">
            <v>717 TEXAS AVENUE SUITE 2900</v>
          </cell>
          <cell r="E3582" t="str">
            <v>OPERATOR</v>
          </cell>
        </row>
        <row r="3583">
          <cell r="D3583" t="str">
            <v>HOUSTON , TX  </v>
          </cell>
          <cell r="E3583" t="str">
            <v>PRODUCER</v>
          </cell>
        </row>
        <row r="3585">
          <cell r="A3585" t="str">
            <v>21530 </v>
          </cell>
          <cell r="C3585" t="str">
            <v>CRISTMANN ENERGY CORP </v>
          </cell>
          <cell r="D3585" t="str">
            <v>P O BOX 238</v>
          </cell>
          <cell r="E3585" t="str">
            <v>OPERATOR</v>
          </cell>
        </row>
        <row r="3586">
          <cell r="D3586" t="str">
            <v>PINEDALE , WY  </v>
          </cell>
        </row>
        <row r="3587">
          <cell r="C3587" t="str">
            <v>CROOK TOWN </v>
          </cell>
          <cell r="D3587" t="str">
            <v>,  </v>
          </cell>
        </row>
        <row r="3588">
          <cell r="A3588" t="str">
            <v>10215 </v>
          </cell>
          <cell r="C3588" t="str">
            <v>CROSSLAND* DAVID A &amp; CHERYL J </v>
          </cell>
          <cell r="D3588" t="str">
            <v>54162 COUNTY ROAD U</v>
          </cell>
          <cell r="E3588" t="str">
            <v>DOMESTIC WELL OPER</v>
          </cell>
        </row>
        <row r="3589">
          <cell r="D3589" t="str">
            <v>YUMA , CO  </v>
          </cell>
        </row>
        <row r="3590">
          <cell r="A3590" t="str">
            <v>12475 </v>
          </cell>
          <cell r="C3590" t="str">
            <v>CROUCH PETROLEUM CO </v>
          </cell>
          <cell r="D3590" t="str">
            <v>1715 WEST 58TH</v>
          </cell>
          <cell r="E3590" t="str">
            <v>OPERATOR</v>
          </cell>
        </row>
        <row r="3591">
          <cell r="D3591" t="str">
            <v>AMARILLO , TX  </v>
          </cell>
        </row>
        <row r="3592">
          <cell r="A3592" t="str">
            <v>21600 </v>
          </cell>
          <cell r="C3592" t="str">
            <v>CROUSE &amp; ASSOC.INC. * PHILIP C </v>
          </cell>
          <cell r="D3592" t="str">
            <v>400 NORTH ST PAUL</v>
          </cell>
        </row>
        <row r="3593">
          <cell r="D3593" t="str">
            <v>DALLAS , TX  </v>
          </cell>
        </row>
        <row r="3594">
          <cell r="A3594" t="str">
            <v>10696 </v>
          </cell>
          <cell r="C3594" t="str">
            <v>CROW CREEK CONSTRUCTION LLC </v>
          </cell>
          <cell r="D3594" t="str">
            <v>7251 W 20TH STREET, L-101</v>
          </cell>
          <cell r="E3594" t="str">
            <v>OPERATOR</v>
          </cell>
        </row>
        <row r="3595">
          <cell r="D3595" t="str">
            <v>GREELEY , CO  </v>
          </cell>
        </row>
        <row r="3596">
          <cell r="A3596" t="str">
            <v>21640 </v>
          </cell>
          <cell r="C3596" t="str">
            <v>CROWDER* JOE </v>
          </cell>
          <cell r="D3596" t="str">
            <v>49037 COUNTY ROAD 38</v>
          </cell>
        </row>
        <row r="3597">
          <cell r="D3597" t="str">
            <v>AMHERST , CO  </v>
          </cell>
        </row>
        <row r="3598">
          <cell r="C3598" t="str">
            <v>Crowley County </v>
          </cell>
          <cell r="D3598" t="str">
            <v>Suite 2</v>
          </cell>
        </row>
        <row r="3599">
          <cell r="D3599" t="str">
            <v>Ordway , CO  </v>
          </cell>
        </row>
        <row r="3600">
          <cell r="C3600" t="str">
            <v>CROWLEY TOWN </v>
          </cell>
          <cell r="D3600" t="str">
            <v>,  </v>
          </cell>
        </row>
        <row r="3601">
          <cell r="A3601" t="str">
            <v>21650 </v>
          </cell>
          <cell r="C3601" t="str">
            <v>CROWLEY* GLEN </v>
          </cell>
          <cell r="D3601" t="str">
            <v>DENVER , CO  </v>
          </cell>
        </row>
        <row r="3602">
          <cell r="A3602" t="str">
            <v>21700 </v>
          </cell>
          <cell r="C3602" t="str">
            <v>CROWN CENTRAL PETROLEUM CORP </v>
          </cell>
          <cell r="D3602" t="str">
            <v>P O BOX 1759</v>
          </cell>
          <cell r="E3602" t="str">
            <v>LEVY PAYOR</v>
          </cell>
        </row>
        <row r="3603">
          <cell r="D3603" t="str">
            <v>HOUSTON , TX  </v>
          </cell>
          <cell r="E3603" t="str">
            <v>OPERATOR</v>
          </cell>
        </row>
        <row r="3604">
          <cell r="E3604" t="str">
            <v>PRODUCER</v>
          </cell>
        </row>
        <row r="3606">
          <cell r="A3606" t="str">
            <v>100882 </v>
          </cell>
          <cell r="C3606" t="str">
            <v>CROWN CONSULTING INC </v>
          </cell>
          <cell r="D3606" t="str">
            <v>P O BOX 1816</v>
          </cell>
        </row>
        <row r="3607">
          <cell r="D3607" t="str">
            <v>LIBERAL , KS  </v>
          </cell>
        </row>
        <row r="3608">
          <cell r="A3608" t="str">
            <v>21675 </v>
          </cell>
          <cell r="C3608" t="str">
            <v>CROWN OIL CORP </v>
          </cell>
          <cell r="D3608" t="str">
            <v>DENVER , CO  </v>
          </cell>
        </row>
        <row r="3609">
          <cell r="A3609" t="str">
            <v>21680 </v>
          </cell>
          <cell r="C3609" t="str">
            <v>CROWN PETROLEUM COMPANY LLC </v>
          </cell>
          <cell r="D3609" t="str">
            <v>2128 M ROAD</v>
          </cell>
          <cell r="E3609" t="str">
            <v>LEVY PAYOR</v>
          </cell>
        </row>
        <row r="3610">
          <cell r="D3610" t="str">
            <v>AUSTIN , CO  </v>
          </cell>
          <cell r="E3610" t="str">
            <v>OPERATOR</v>
          </cell>
        </row>
        <row r="3611">
          <cell r="E3611" t="str">
            <v>PRODUCER</v>
          </cell>
        </row>
        <row r="3613">
          <cell r="A3613" t="str">
            <v>21690 </v>
          </cell>
          <cell r="C3613" t="str">
            <v>CRUDE CO* THE </v>
          </cell>
          <cell r="D3613" t="str">
            <v>P O BOX 1968</v>
          </cell>
        </row>
        <row r="3614">
          <cell r="D3614" t="str">
            <v>CASPER , WY  </v>
          </cell>
        </row>
        <row r="3615">
          <cell r="A3615" t="str">
            <v>200244 </v>
          </cell>
          <cell r="C3615" t="str">
            <v>CRUMLEY PUMPING SERVICE LLC </v>
          </cell>
          <cell r="D3615" t="str">
            <v>PO BOX 475</v>
          </cell>
        </row>
        <row r="3616">
          <cell r="D3616" t="str">
            <v>AKRON , CO  </v>
          </cell>
        </row>
        <row r="3617">
          <cell r="A3617" t="str">
            <v>21750 </v>
          </cell>
          <cell r="C3617" t="str">
            <v>CRUMLEY* JACK </v>
          </cell>
          <cell r="D3617" t="str">
            <v>27577 COUNTY ROAD 42</v>
          </cell>
          <cell r="E3617" t="str">
            <v>OPERATOR</v>
          </cell>
        </row>
        <row r="3618">
          <cell r="D3618" t="str">
            <v>AKRON , CO  </v>
          </cell>
          <cell r="E3618" t="str">
            <v>PRODUCER</v>
          </cell>
        </row>
        <row r="3620">
          <cell r="A3620" t="str">
            <v>21888 </v>
          </cell>
          <cell r="C3620" t="str">
            <v>CRUSADER CORP </v>
          </cell>
          <cell r="D3620" t="str">
            <v>DENVER , CO  </v>
          </cell>
        </row>
        <row r="3621">
          <cell r="A3621" t="str">
            <v>100708 </v>
          </cell>
          <cell r="C3621" t="str">
            <v>CRV TRICKETT </v>
          </cell>
          <cell r="D3621" t="str">
            <v>,  </v>
          </cell>
        </row>
        <row r="3622">
          <cell r="A3622" t="str">
            <v>22102 </v>
          </cell>
          <cell r="C3622" t="str">
            <v>CRYSEN REFINING, INC. </v>
          </cell>
          <cell r="D3622" t="str">
            <v>P O BOX 15600</v>
          </cell>
          <cell r="E3622" t="str">
            <v>TRANSPORTER</v>
          </cell>
        </row>
        <row r="3623">
          <cell r="D3623" t="str">
            <v>SANTA ANA , CA  </v>
          </cell>
        </row>
        <row r="3624">
          <cell r="A3624" t="str">
            <v>22103 </v>
          </cell>
          <cell r="C3624" t="str">
            <v>CRYSTAL EXPLORATION &amp; PRODUCTION COMPANY </v>
          </cell>
          <cell r="D3624" t="str">
            <v>P O BOX 21101</v>
          </cell>
          <cell r="E3624" t="str">
            <v>INJECTION WELL OPER</v>
          </cell>
        </row>
        <row r="3625">
          <cell r="D3625" t="str">
            <v>SHREVEPORT , LA  </v>
          </cell>
          <cell r="E3625" t="str">
            <v>LEVY PAYOR</v>
          </cell>
        </row>
        <row r="3626">
          <cell r="E3626" t="str">
            <v>OPERATOR</v>
          </cell>
        </row>
        <row r="3627">
          <cell r="E3627" t="str">
            <v>PRODUCER</v>
          </cell>
        </row>
        <row r="3629">
          <cell r="A3629" t="str">
            <v>22104 </v>
          </cell>
          <cell r="C3629" t="str">
            <v>CRYSTAL GAS RESOURCES INC </v>
          </cell>
          <cell r="D3629" t="str">
            <v>P O BOX 21101</v>
          </cell>
          <cell r="E3629" t="str">
            <v>LEVY PAYOR</v>
          </cell>
        </row>
        <row r="3630">
          <cell r="D3630" t="str">
            <v>SHREVEPORT , LA  </v>
          </cell>
          <cell r="E3630" t="str">
            <v>PIT OPERATOR</v>
          </cell>
        </row>
        <row r="3632">
          <cell r="A3632" t="str">
            <v>100208 </v>
          </cell>
          <cell r="C3632" t="str">
            <v>CRYSTAL OIL COMPANY </v>
          </cell>
          <cell r="D3632" t="str">
            <v>,  </v>
          </cell>
        </row>
        <row r="3633">
          <cell r="A3633" t="str">
            <v>12480 </v>
          </cell>
          <cell r="C3633" t="str">
            <v>CSG EXPLORATION CO </v>
          </cell>
          <cell r="D3633" t="str">
            <v>DENVER , CO  </v>
          </cell>
        </row>
        <row r="3634">
          <cell r="A3634" t="str">
            <v>87200 </v>
          </cell>
          <cell r="C3634" t="str">
            <v>CSX OIL &amp; GAS CORPORATION </v>
          </cell>
          <cell r="D3634" t="str">
            <v>P O BOX 4326</v>
          </cell>
        </row>
        <row r="3635">
          <cell r="D3635" t="str">
            <v>HOUSTON , TX  </v>
          </cell>
        </row>
        <row r="3636">
          <cell r="C3636" t="str">
            <v>CU-MNT RESEARCH STATION </v>
          </cell>
          <cell r="D3636" t="str">
            <v>NEDERLAND , CO  </v>
          </cell>
        </row>
        <row r="3637">
          <cell r="A3637" t="str">
            <v>200225 </v>
          </cell>
          <cell r="C3637" t="str">
            <v>CUB CONSULTING </v>
          </cell>
          <cell r="D3637" t="str">
            <v>HC 63 BOX 34</v>
          </cell>
        </row>
        <row r="3638">
          <cell r="D3638" t="str">
            <v>DUCHESNE , UT  </v>
          </cell>
        </row>
        <row r="3639">
          <cell r="A3639" t="str">
            <v>10542 </v>
          </cell>
          <cell r="C3639" t="str">
            <v>CUB CREEK ENERGY </v>
          </cell>
          <cell r="D3639" t="str">
            <v>200 PLAZA DRIVE SUITE 100</v>
          </cell>
          <cell r="E3639" t="str">
            <v>LEVY PAYOR</v>
          </cell>
        </row>
        <row r="3640">
          <cell r="D3640" t="str">
            <v>HIGHLANDS RANCH , CO  </v>
          </cell>
          <cell r="E3640" t="str">
            <v>OPERATOR</v>
          </cell>
        </row>
        <row r="3641">
          <cell r="E3641" t="str">
            <v>PRODUCER</v>
          </cell>
        </row>
        <row r="3643">
          <cell r="A3643" t="str">
            <v>100005 </v>
          </cell>
          <cell r="C3643" t="str">
            <v>CUBA DRILLING CO </v>
          </cell>
          <cell r="D3643" t="str">
            <v>BOX 524</v>
          </cell>
        </row>
        <row r="3644">
          <cell r="D3644" t="str">
            <v>CUBA , NM  </v>
          </cell>
        </row>
        <row r="3645">
          <cell r="A3645" t="str">
            <v>100620 </v>
          </cell>
          <cell r="C3645" t="str">
            <v>CULLEN/FROST BANK OF DALLAS </v>
          </cell>
          <cell r="D3645" t="str">
            <v>2001 BRYAN TOWER</v>
          </cell>
        </row>
        <row r="3646">
          <cell r="D3646" t="str">
            <v>DALLAS , TX  </v>
          </cell>
        </row>
        <row r="3647">
          <cell r="A3647" t="str">
            <v>22126 </v>
          </cell>
          <cell r="C3647" t="str">
            <v>CULLEN/FROST BANK OF DALLAS NA </v>
          </cell>
          <cell r="D3647" t="str">
            <v>2001 BRYAN TOWER</v>
          </cell>
          <cell r="E3647" t="str">
            <v>FINANCIAL ASSURANCE</v>
          </cell>
        </row>
        <row r="3648">
          <cell r="D3648" t="str">
            <v>DALLAS , TX  </v>
          </cell>
        </row>
        <row r="3649">
          <cell r="A3649" t="str">
            <v>22090 </v>
          </cell>
          <cell r="C3649" t="str">
            <v>CULLUM EXPLORATION INC </v>
          </cell>
          <cell r="D3649" t="str">
            <v>408 COLORADO BUILDING</v>
          </cell>
          <cell r="E3649" t="str">
            <v>OPERATOR</v>
          </cell>
        </row>
        <row r="3650">
          <cell r="D3650" t="str">
            <v>DENVER , CO  </v>
          </cell>
        </row>
        <row r="3651">
          <cell r="A3651" t="str">
            <v>22115 </v>
          </cell>
          <cell r="C3651" t="str">
            <v>CUMBERLAND GAS INC </v>
          </cell>
          <cell r="D3651" t="str">
            <v>4570 HILTON PARKWAY</v>
          </cell>
        </row>
        <row r="3652">
          <cell r="D3652" t="str">
            <v>COLORADO SPRGS , CO  </v>
          </cell>
        </row>
        <row r="3653">
          <cell r="A3653" t="str">
            <v>22118 </v>
          </cell>
          <cell r="C3653" t="str">
            <v>CUMMINS* DEAN L. </v>
          </cell>
          <cell r="D3653" t="str">
            <v>DENVER , CO  </v>
          </cell>
        </row>
        <row r="3654">
          <cell r="A3654" t="str">
            <v>10708 </v>
          </cell>
          <cell r="C3654" t="str">
            <v>CURETON FRONT RANGE LLC </v>
          </cell>
          <cell r="D3654" t="str">
            <v>518 17TH STREET #650</v>
          </cell>
          <cell r="E3654" t="str">
            <v>GATHERER</v>
          </cell>
        </row>
        <row r="3655">
          <cell r="D3655" t="str">
            <v>DENVER , CO  </v>
          </cell>
          <cell r="E3655" t="str">
            <v>OPERATOR</v>
          </cell>
        </row>
        <row r="3657">
          <cell r="A3657" t="str">
            <v>10134 </v>
          </cell>
          <cell r="C3657" t="str">
            <v>CURTON CAPITAL CORP </v>
          </cell>
          <cell r="D3657" t="str">
            <v>4925 GREENVILLE AVE #800</v>
          </cell>
          <cell r="E3657" t="str">
            <v>LEVY PAYOR</v>
          </cell>
        </row>
        <row r="3658">
          <cell r="D3658" t="str">
            <v>DALLAS , TX  </v>
          </cell>
          <cell r="E3658" t="str">
            <v>OPERATOR</v>
          </cell>
        </row>
        <row r="3659">
          <cell r="E3659" t="str">
            <v>PRODUCER</v>
          </cell>
        </row>
        <row r="3661">
          <cell r="A3661" t="str">
            <v>22120 </v>
          </cell>
          <cell r="C3661" t="str">
            <v>CUSHMAN &amp; PILCHER </v>
          </cell>
          <cell r="D3661" t="str">
            <v>DENVER , CO  </v>
          </cell>
        </row>
        <row r="3662">
          <cell r="C3662" t="str">
            <v>CUSTER COUNTY </v>
          </cell>
          <cell r="D3662" t="str">
            <v>,  </v>
          </cell>
        </row>
        <row r="3663">
          <cell r="A3663" t="str">
            <v>22124 </v>
          </cell>
          <cell r="C3663" t="str">
            <v>CUSTOM ENERGY CONSTRUCTION INC </v>
          </cell>
          <cell r="D3663" t="str">
            <v>PO BOX 50606</v>
          </cell>
          <cell r="E3663" t="str">
            <v>DOWNSTREAM GAS FAC</v>
          </cell>
        </row>
        <row r="3664">
          <cell r="D3664" t="str">
            <v>CASPER , WY  </v>
          </cell>
          <cell r="E3664" t="str">
            <v>OPERATOR</v>
          </cell>
        </row>
        <row r="3665">
          <cell r="E3665" t="str">
            <v>TRANSPORTER</v>
          </cell>
        </row>
        <row r="3667">
          <cell r="A3667" t="str">
            <v>22130 </v>
          </cell>
          <cell r="C3667" t="str">
            <v>CUTLASS OIL CORP </v>
          </cell>
          <cell r="D3667" t="str">
            <v>2236 MILE HIGH CENTER</v>
          </cell>
        </row>
        <row r="3668">
          <cell r="D3668" t="str">
            <v>DENVER , CO  </v>
          </cell>
        </row>
        <row r="3669">
          <cell r="A3669" t="str">
            <v>22170 </v>
          </cell>
          <cell r="C3669" t="str">
            <v>CUTLER BROTHERS </v>
          </cell>
          <cell r="D3669" t="str">
            <v>12635 BUCKLEY RD</v>
          </cell>
          <cell r="E3669" t="str">
            <v>OPERATOR</v>
          </cell>
        </row>
        <row r="3670">
          <cell r="D3670" t="str">
            <v>BRIGHTON , CO  </v>
          </cell>
          <cell r="E3670" t="str">
            <v>PRODUCER</v>
          </cell>
        </row>
        <row r="3672">
          <cell r="A3672" t="str">
            <v>10397 </v>
          </cell>
          <cell r="C3672" t="str">
            <v>CWC OIL AND GAS LLC </v>
          </cell>
          <cell r="D3672" t="str">
            <v>P.O. BOX 6546</v>
          </cell>
          <cell r="E3672" t="str">
            <v>OPERATOR</v>
          </cell>
        </row>
        <row r="3673">
          <cell r="D3673" t="str">
            <v>ABILENE , TX  </v>
          </cell>
          <cell r="E3673" t="str">
            <v>PRODUCER</v>
          </cell>
        </row>
        <row r="3675">
          <cell r="A3675" t="str">
            <v>12605 </v>
          </cell>
          <cell r="C3675" t="str">
            <v>CWI DRILLING INC </v>
          </cell>
          <cell r="D3675" t="str">
            <v>P O BOX 156</v>
          </cell>
          <cell r="E3675" t="str">
            <v>DRILLER</v>
          </cell>
        </row>
        <row r="3676">
          <cell r="D3676" t="str">
            <v>BRIGHTON , CO  </v>
          </cell>
        </row>
        <row r="3677">
          <cell r="A3677" t="str">
            <v>12608 </v>
          </cell>
          <cell r="C3677" t="str">
            <v>CYANOSTAR ENERGY, INC </v>
          </cell>
          <cell r="D3677" t="str">
            <v>427 S BOSTON AVE STE 306</v>
          </cell>
          <cell r="E3677" t="str">
            <v>LEVY PAYOR</v>
          </cell>
        </row>
        <row r="3678">
          <cell r="D3678" t="str">
            <v>TULSA , OK  </v>
          </cell>
          <cell r="E3678" t="str">
            <v>OPERATOR</v>
          </cell>
        </row>
        <row r="3679">
          <cell r="E3679" t="str">
            <v>PRODUCER</v>
          </cell>
        </row>
        <row r="3681">
          <cell r="A3681" t="str">
            <v>200296 </v>
          </cell>
          <cell r="C3681" t="str">
            <v>CYBERSOL RESOURCES LLC </v>
          </cell>
          <cell r="D3681" t="str">
            <v>1252 CAMERON RD</v>
          </cell>
        </row>
        <row r="3682">
          <cell r="D3682" t="str">
            <v>SEQUIM , WA  </v>
          </cell>
        </row>
        <row r="3683">
          <cell r="A3683" t="str">
            <v>10080 </v>
          </cell>
          <cell r="C3683" t="str">
            <v>CYCLONE DRILLING INC </v>
          </cell>
          <cell r="D3683" t="str">
            <v>P O BOX 908</v>
          </cell>
        </row>
        <row r="3684">
          <cell r="D3684" t="str">
            <v>GILLETE , WY  </v>
          </cell>
        </row>
        <row r="3685">
          <cell r="A3685" t="str">
            <v>200309 </v>
          </cell>
          <cell r="C3685" t="str">
            <v>CYNOSURE ENERGY LLC </v>
          </cell>
          <cell r="D3685" t="str">
            <v>1125 17TH STREET SUITE 410</v>
          </cell>
          <cell r="E3685" t="str">
            <v>LEVY PAYOR</v>
          </cell>
        </row>
        <row r="3686">
          <cell r="D3686" t="str">
            <v>DENVER , CO  </v>
          </cell>
        </row>
        <row r="3687">
          <cell r="A3687" t="str">
            <v>10284 </v>
          </cell>
          <cell r="C3687" t="str">
            <v>CYPRESS PRODUCTION INC </v>
          </cell>
          <cell r="D3687" t="str">
            <v>313 W MAIN ST</v>
          </cell>
          <cell r="E3687" t="str">
            <v>LEVY PAYOR</v>
          </cell>
        </row>
        <row r="3688">
          <cell r="D3688" t="str">
            <v>AZLE , TX  </v>
          </cell>
          <cell r="E3688" t="str">
            <v>OPERATOR</v>
          </cell>
        </row>
        <row r="3689">
          <cell r="E3689" t="str">
            <v>PRODUCER</v>
          </cell>
        </row>
        <row r="3691">
          <cell r="A3691" t="str">
            <v>12615 </v>
          </cell>
          <cell r="C3691" t="str">
            <v>CYPRUS WESTERN COAL CO NDBA TWENTYMILE COAL CO </v>
          </cell>
          <cell r="D3691" t="str">
            <v>333 N CENTRAL AVENUE</v>
          </cell>
        </row>
        <row r="3692">
          <cell r="D3692" t="str">
            <v>PHOENIX , AZ  </v>
          </cell>
        </row>
        <row r="3693">
          <cell r="A3693" t="str">
            <v>12625 </v>
          </cell>
          <cell r="C3693" t="str">
            <v>CZAR RESOURCES </v>
          </cell>
          <cell r="D3693" t="str">
            <v>470 DENVER CLUB BUILDING</v>
          </cell>
          <cell r="E3693" t="str">
            <v>OPERATOR</v>
          </cell>
        </row>
        <row r="3694">
          <cell r="D3694" t="str">
            <v>DENVER , CO  </v>
          </cell>
        </row>
        <row r="3695">
          <cell r="A3695" t="str">
            <v>100006 </v>
          </cell>
          <cell r="C3695" t="str">
            <v>CZAR RESOURCES IN </v>
          </cell>
          <cell r="D3695" t="str">
            <v>333 NORTH BELT STE 400</v>
          </cell>
        </row>
        <row r="3696">
          <cell r="D3696" t="str">
            <v>HOUSTON , TX  </v>
          </cell>
        </row>
        <row r="3697">
          <cell r="A3697" t="str">
            <v>22111 </v>
          </cell>
          <cell r="C3697" t="str">
            <v>D &amp; B VENTURES </v>
          </cell>
          <cell r="D3697" t="str">
            <v>DENVER , CO  </v>
          </cell>
        </row>
        <row r="3698">
          <cell r="A3698" t="str">
            <v>22310 </v>
          </cell>
          <cell r="C3698" t="str">
            <v>D &amp; D ENERGY CORPORATION </v>
          </cell>
          <cell r="D3698" t="str">
            <v>P O BOX 1193</v>
          </cell>
        </row>
        <row r="3699">
          <cell r="D3699" t="str">
            <v>STILLWATER , OK  </v>
          </cell>
        </row>
        <row r="3700">
          <cell r="A3700" t="str">
            <v>22315 </v>
          </cell>
          <cell r="C3700" t="str">
            <v>D &amp; D RESOURCES INC </v>
          </cell>
          <cell r="D3700" t="str">
            <v>2835 VILLA WAY #4</v>
          </cell>
          <cell r="E3700" t="str">
            <v>LEVY PAYOR</v>
          </cell>
        </row>
        <row r="3701">
          <cell r="D3701" t="str">
            <v>GRAND JUNCTION , CO  </v>
          </cell>
          <cell r="E3701" t="str">
            <v>OPERATOR</v>
          </cell>
        </row>
        <row r="3702">
          <cell r="E3702" t="str">
            <v>PRODUCER</v>
          </cell>
        </row>
        <row r="3704">
          <cell r="A3704" t="str">
            <v>22370 </v>
          </cell>
          <cell r="C3704" t="str">
            <v>D &amp; G ROUSTABOUT SERVICE </v>
          </cell>
          <cell r="D3704" t="str">
            <v>765 S 1/2 ROAD</v>
          </cell>
          <cell r="E3704" t="str">
            <v>LEVY PAYOR</v>
          </cell>
        </row>
        <row r="3705">
          <cell r="D3705" t="str">
            <v>MACK , CO  </v>
          </cell>
          <cell r="E3705" t="str">
            <v>OPERATOR</v>
          </cell>
        </row>
        <row r="3706">
          <cell r="E3706" t="str">
            <v>PRODUCER</v>
          </cell>
        </row>
        <row r="3708">
          <cell r="A3708" t="str">
            <v>22620 </v>
          </cell>
          <cell r="C3708" t="str">
            <v>D &amp; J OIL COMPANY </v>
          </cell>
          <cell r="D3708" t="str">
            <v>P O BOX 72</v>
          </cell>
          <cell r="E3708" t="str">
            <v>LEVY PAYOR</v>
          </cell>
        </row>
        <row r="3709">
          <cell r="D3709" t="str">
            <v>NEW RAYMER , CO  </v>
          </cell>
          <cell r="E3709" t="str">
            <v>OPERATOR</v>
          </cell>
        </row>
        <row r="3710">
          <cell r="E3710" t="str">
            <v>PRODUCER</v>
          </cell>
        </row>
        <row r="3712">
          <cell r="A3712" t="str">
            <v>22640 </v>
          </cell>
          <cell r="C3712" t="str">
            <v>D &amp; J OIL COMPANY INC </v>
          </cell>
          <cell r="D3712" t="str">
            <v>P O BOX 10129</v>
          </cell>
          <cell r="E3712" t="str">
            <v>OPERATOR</v>
          </cell>
        </row>
        <row r="3713">
          <cell r="D3713" t="str">
            <v>ENID , OK  </v>
          </cell>
          <cell r="E3713" t="str">
            <v>PRODUCER</v>
          </cell>
        </row>
        <row r="3715">
          <cell r="A3715" t="str">
            <v>22630 </v>
          </cell>
          <cell r="C3715" t="str">
            <v>D &amp; M OILFIELD SPECIALTY </v>
          </cell>
          <cell r="D3715" t="str">
            <v>DENVER , CO  </v>
          </cell>
        </row>
        <row r="3716">
          <cell r="A3716" t="str">
            <v>22635 </v>
          </cell>
          <cell r="C3716" t="str">
            <v>D &amp; S OILFIELD SERVICE </v>
          </cell>
          <cell r="D3716" t="str">
            <v>724 DIANA ST</v>
          </cell>
        </row>
        <row r="3717">
          <cell r="D3717" t="str">
            <v>FT MORGAN , CO  </v>
          </cell>
        </row>
        <row r="3718">
          <cell r="A3718" t="str">
            <v>100668 </v>
          </cell>
          <cell r="C3718" t="str">
            <v>D AND L OIL COMPANY INC </v>
          </cell>
          <cell r="D3718" t="str">
            <v>1204 PHILTOWER BUILDING</v>
          </cell>
        </row>
        <row r="3719">
          <cell r="D3719" t="str">
            <v>, CO  </v>
          </cell>
        </row>
        <row r="3720">
          <cell r="A3720" t="str">
            <v>200503 </v>
          </cell>
          <cell r="C3720" t="str">
            <v>D C DOZER SERVICE </v>
          </cell>
          <cell r="D3720" t="str">
            <v>15502 CO-14</v>
          </cell>
        </row>
        <row r="3721">
          <cell r="D3721" t="str">
            <v>STERLING , CO  </v>
          </cell>
        </row>
        <row r="3722">
          <cell r="A3722" t="str">
            <v>100052 </v>
          </cell>
          <cell r="C3722" t="str">
            <v>D G HAMILTON </v>
          </cell>
          <cell r="D3722" t="str">
            <v>454 PETROLEUM CLUB BLDG</v>
          </cell>
        </row>
        <row r="3723">
          <cell r="D3723" t="str">
            <v>DENVER , CO  </v>
          </cell>
        </row>
        <row r="3724">
          <cell r="A3724" t="str">
            <v>100178 </v>
          </cell>
          <cell r="C3724" t="str">
            <v>D J SIMMONS INC </v>
          </cell>
          <cell r="D3724" t="str">
            <v>P.O. BOX 1469</v>
          </cell>
          <cell r="E3724" t="str">
            <v>DOWNSTREAM GAS FAC</v>
          </cell>
        </row>
        <row r="3725">
          <cell r="D3725" t="str">
            <v>FARMINGTON , NM  </v>
          </cell>
          <cell r="E3725" t="str">
            <v>DRILLER</v>
          </cell>
        </row>
        <row r="3726">
          <cell r="E3726" t="str">
            <v>INJECTION WELL OPER</v>
          </cell>
        </row>
        <row r="3727">
          <cell r="E3727" t="str">
            <v>LEVY PAYOR</v>
          </cell>
        </row>
        <row r="3728">
          <cell r="E3728" t="str">
            <v>OPERATOR</v>
          </cell>
        </row>
        <row r="3729">
          <cell r="E3729" t="str">
            <v>PRODUCER</v>
          </cell>
        </row>
        <row r="3731">
          <cell r="A3731" t="str">
            <v>22405 </v>
          </cell>
          <cell r="C3731" t="str">
            <v>D W OIL &amp; GAS EXPLORATION </v>
          </cell>
          <cell r="D3731" t="str">
            <v>1020 ROSE ST</v>
          </cell>
        </row>
        <row r="3732">
          <cell r="D3732" t="str">
            <v>LONGMONT , CO  </v>
          </cell>
        </row>
        <row r="3733">
          <cell r="A3733" t="str">
            <v>200257 </v>
          </cell>
          <cell r="C3733" t="str">
            <v>D&amp;A MCRAE INC </v>
          </cell>
          <cell r="D3733" t="str">
            <v>1755 WEST MONROE RANCH ESTATES ROAD</v>
          </cell>
          <cell r="E3733" t="str">
            <v>TRANSPORTER</v>
          </cell>
        </row>
        <row r="3734">
          <cell r="D3734" t="str">
            <v>MONROE , UT  </v>
          </cell>
        </row>
        <row r="3735">
          <cell r="A3735" t="str">
            <v>22625 </v>
          </cell>
          <cell r="C3735" t="str">
            <v>D-J ENERGY INC </v>
          </cell>
          <cell r="D3735" t="str">
            <v>434 TERRY ST</v>
          </cell>
          <cell r="E3735" t="str">
            <v>LEVY PAYOR</v>
          </cell>
        </row>
        <row r="3736">
          <cell r="D3736" t="str">
            <v>LONGMONT , CO  </v>
          </cell>
          <cell r="E3736" t="str">
            <v>OPERATOR</v>
          </cell>
        </row>
        <row r="3737">
          <cell r="E3737" t="str">
            <v>PRODUCER</v>
          </cell>
        </row>
        <row r="3739">
          <cell r="A3739" t="str">
            <v>10706 </v>
          </cell>
          <cell r="C3739" t="str">
            <v>D90 ENERGY LLC </v>
          </cell>
          <cell r="D3739" t="str">
            <v>202 TRAVIS STREET #402</v>
          </cell>
          <cell r="E3739" t="str">
            <v>OPERATOR</v>
          </cell>
        </row>
        <row r="3740">
          <cell r="D3740" t="str">
            <v>HOUSTON , TX  </v>
          </cell>
          <cell r="E3740" t="str">
            <v>PRODUCER</v>
          </cell>
        </row>
        <row r="3742">
          <cell r="A3742" t="str">
            <v>22415 </v>
          </cell>
          <cell r="C3742" t="str">
            <v>DABROS PROPERTIES INC </v>
          </cell>
          <cell r="D3742" t="str">
            <v>P O BOX 7167</v>
          </cell>
          <cell r="E3742" t="str">
            <v>OPERATOR</v>
          </cell>
        </row>
        <row r="3743">
          <cell r="D3743" t="str">
            <v>BILLINGS , MT  </v>
          </cell>
        </row>
        <row r="3744">
          <cell r="A3744" t="str">
            <v>100749 </v>
          </cell>
          <cell r="C3744" t="str">
            <v>DACO LEASE &amp; WELL SERVICE </v>
          </cell>
          <cell r="D3744" t="str">
            <v>1700 S MAIN</v>
          </cell>
        </row>
        <row r="3745">
          <cell r="D3745" t="str">
            <v>BORGER , TX  </v>
          </cell>
        </row>
        <row r="3746">
          <cell r="A3746" t="str">
            <v>22446 </v>
          </cell>
          <cell r="C3746" t="str">
            <v>DAHLGREN* ROBERT M </v>
          </cell>
          <cell r="D3746" t="str">
            <v>P O BOX 488</v>
          </cell>
        </row>
        <row r="3747">
          <cell r="D3747" t="str">
            <v>MEAD , CO  </v>
          </cell>
        </row>
        <row r="3748">
          <cell r="A3748" t="str">
            <v>22480 </v>
          </cell>
          <cell r="C3748" t="str">
            <v>DAILY SENTINEL </v>
          </cell>
          <cell r="D3748" t="str">
            <v>PO BOX 841</v>
          </cell>
        </row>
        <row r="3749">
          <cell r="D3749" t="str">
            <v>GLENWOOD SPNGS , CO  </v>
          </cell>
        </row>
        <row r="3750">
          <cell r="A3750" t="str">
            <v>22454 </v>
          </cell>
          <cell r="C3750" t="str">
            <v>DAKAMONT EXPLORATON CORPORATION </v>
          </cell>
          <cell r="D3750" t="str">
            <v>P O BOX 1646</v>
          </cell>
        </row>
        <row r="3751">
          <cell r="D3751" t="str">
            <v>DENVER , CO  </v>
          </cell>
        </row>
        <row r="3752">
          <cell r="A3752" t="str">
            <v>22490 </v>
          </cell>
          <cell r="C3752" t="str">
            <v>DAKOTA ENERGY &amp; RESOURCES INC </v>
          </cell>
          <cell r="D3752" t="str">
            <v>P O BOX 440</v>
          </cell>
        </row>
        <row r="3753">
          <cell r="D3753" t="str">
            <v>RAPID CITY , SD  </v>
          </cell>
        </row>
        <row r="3754">
          <cell r="A3754" t="str">
            <v>10354 </v>
          </cell>
          <cell r="C3754" t="str">
            <v>DAKOTA EXPLORATION LLC </v>
          </cell>
          <cell r="D3754" t="str">
            <v>110 W 7TH ST STE 210</v>
          </cell>
          <cell r="E3754" t="str">
            <v>OPERATOR</v>
          </cell>
        </row>
        <row r="3755">
          <cell r="D3755" t="str">
            <v>TULSA , OK  </v>
          </cell>
          <cell r="E3755" t="str">
            <v>PRODUCER</v>
          </cell>
        </row>
        <row r="3757">
          <cell r="A3757" t="str">
            <v>22495 </v>
          </cell>
          <cell r="C3757" t="str">
            <v>DAKOTA RESOURCES </v>
          </cell>
          <cell r="D3757" t="str">
            <v>, CO  </v>
          </cell>
        </row>
        <row r="3758">
          <cell r="A3758" t="str">
            <v>22510 </v>
          </cell>
          <cell r="C3758" t="str">
            <v>DALE WEAVER INC </v>
          </cell>
          <cell r="D3758" t="str">
            <v>P O BOX 578</v>
          </cell>
        </row>
        <row r="3759">
          <cell r="D3759" t="str">
            <v>WORLAND , WY  </v>
          </cell>
        </row>
        <row r="3760">
          <cell r="A3760" t="str">
            <v>200508 </v>
          </cell>
          <cell r="C3760" t="str">
            <v>DALEN BURR INC </v>
          </cell>
          <cell r="D3760" t="str">
            <v>379 MUSTANG</v>
          </cell>
        </row>
        <row r="3761">
          <cell r="D3761" t="str">
            <v>GRAND CANE , LA  </v>
          </cell>
        </row>
        <row r="3762">
          <cell r="A3762" t="str">
            <v>100008 </v>
          </cell>
          <cell r="C3762" t="str">
            <v>DALGARNO TRANSPORTATION INC </v>
          </cell>
          <cell r="D3762" t="str">
            <v>P O BOX 3071</v>
          </cell>
        </row>
        <row r="3763">
          <cell r="D3763" t="str">
            <v>GRAND JUNCTION , CO  </v>
          </cell>
        </row>
        <row r="3764">
          <cell r="C3764" t="str">
            <v>Dallas Creek WC </v>
          </cell>
          <cell r="D3764" t="str">
            <v>220 Ponderosa Drive</v>
          </cell>
        </row>
        <row r="3765">
          <cell r="D3765" t="str">
            <v>RIDGWAY , CO  </v>
          </cell>
        </row>
        <row r="3766">
          <cell r="A3766" t="str">
            <v>22515 </v>
          </cell>
          <cell r="C3766" t="str">
            <v>DALLAS UNITED PETROLEUM CORP </v>
          </cell>
          <cell r="D3766" t="str">
            <v>SUITE 600</v>
          </cell>
          <cell r="E3766" t="str">
            <v>LEVY PAYOR</v>
          </cell>
        </row>
        <row r="3767">
          <cell r="D3767" t="str">
            <v>DALLAS , TX  </v>
          </cell>
          <cell r="E3767" t="str">
            <v>OPERATOR</v>
          </cell>
        </row>
        <row r="3768">
          <cell r="E3768" t="str">
            <v>PRODUCER</v>
          </cell>
        </row>
        <row r="3770">
          <cell r="A3770" t="str">
            <v>100441 </v>
          </cell>
          <cell r="C3770" t="str">
            <v>DALRYMPLE AND SWEARINGEN </v>
          </cell>
          <cell r="D3770" t="str">
            <v>2510 S LOWELL BLVD</v>
          </cell>
        </row>
        <row r="3771">
          <cell r="D3771" t="str">
            <v>DENVER , CO  </v>
          </cell>
        </row>
        <row r="3772">
          <cell r="A3772" t="str">
            <v>100385 </v>
          </cell>
          <cell r="C3772" t="str">
            <v>DALTEX OIL COMPANY </v>
          </cell>
          <cell r="D3772" t="str">
            <v>388 DENVER CLUB BLDG</v>
          </cell>
        </row>
        <row r="3773">
          <cell r="D3773" t="str">
            <v>DENVER , CO  </v>
          </cell>
        </row>
        <row r="3774">
          <cell r="A3774" t="str">
            <v>22520 </v>
          </cell>
          <cell r="C3774" t="str">
            <v>DALTON OIL </v>
          </cell>
          <cell r="D3774" t="str">
            <v>2732 22ND STREET LANE</v>
          </cell>
          <cell r="E3774" t="str">
            <v>OPERATOR</v>
          </cell>
        </row>
        <row r="3775">
          <cell r="D3775" t="str">
            <v>GREELEY , CO  </v>
          </cell>
          <cell r="E3775" t="str">
            <v>PRODUCER</v>
          </cell>
        </row>
        <row r="3777">
          <cell r="A3777" t="str">
            <v>22580 </v>
          </cell>
          <cell r="C3777" t="str">
            <v>DAMSON GAS PROCESSING </v>
          </cell>
          <cell r="D3777" t="str">
            <v>P O BOX 3178</v>
          </cell>
          <cell r="E3777" t="str">
            <v>GATHERER</v>
          </cell>
        </row>
        <row r="3778">
          <cell r="D3778" t="str">
            <v>MIDLAND , TX  </v>
          </cell>
        </row>
        <row r="3779">
          <cell r="A3779" t="str">
            <v>22592 </v>
          </cell>
          <cell r="C3779" t="str">
            <v>DAMSON OIL CORP </v>
          </cell>
          <cell r="D3779" t="str">
            <v>P O BOX 3178</v>
          </cell>
          <cell r="E3779" t="str">
            <v>INJECTION WELL OPER</v>
          </cell>
        </row>
        <row r="3780">
          <cell r="D3780" t="str">
            <v>MIDLAND , TX  </v>
          </cell>
        </row>
        <row r="3781">
          <cell r="A3781" t="str">
            <v>22590 </v>
          </cell>
          <cell r="C3781" t="str">
            <v>DAMSON OIL CORP </v>
          </cell>
          <cell r="D3781" t="str">
            <v>P O BOX 3178</v>
          </cell>
          <cell r="E3781" t="str">
            <v>LEVY PAYOR</v>
          </cell>
        </row>
        <row r="3782">
          <cell r="D3782" t="str">
            <v>MIDLAND , TX  </v>
          </cell>
        </row>
        <row r="3783">
          <cell r="A3783" t="str">
            <v>22595 </v>
          </cell>
          <cell r="C3783" t="str">
            <v>DAMSON* BARRIE </v>
          </cell>
          <cell r="D3783" t="str">
            <v>595 MADISON AVE</v>
          </cell>
        </row>
        <row r="3784">
          <cell r="D3784" t="str">
            <v>NEW YORK , NY  </v>
          </cell>
        </row>
        <row r="3785">
          <cell r="A3785" t="str">
            <v>10346 </v>
          </cell>
          <cell r="C3785" t="str">
            <v>DAN A HUGHES COMPANY LP </v>
          </cell>
          <cell r="D3785" t="str">
            <v>PO DRAWER 669</v>
          </cell>
          <cell r="E3785" t="str">
            <v>OPERATOR</v>
          </cell>
        </row>
        <row r="3786">
          <cell r="D3786" t="str">
            <v>BEEVILLE , TX  </v>
          </cell>
          <cell r="E3786" t="str">
            <v>PRODUCER</v>
          </cell>
        </row>
        <row r="3788">
          <cell r="A3788" t="str">
            <v>100021 </v>
          </cell>
          <cell r="C3788" t="str">
            <v>DAN H FRANCIS </v>
          </cell>
          <cell r="D3788" t="str">
            <v>R-1 BOX 16</v>
          </cell>
        </row>
        <row r="3789">
          <cell r="D3789" t="str">
            <v>PUEBLO , CO  </v>
          </cell>
        </row>
        <row r="3790">
          <cell r="A3790" t="str">
            <v>22600 </v>
          </cell>
          <cell r="C3790" t="str">
            <v>DANIEL RESOURCE DEVELOPEMENT </v>
          </cell>
          <cell r="D3790" t="str">
            <v>4422 FM 1960 RD W</v>
          </cell>
        </row>
        <row r="3791">
          <cell r="D3791" t="str">
            <v>HOUSTON , TX  </v>
          </cell>
        </row>
        <row r="3792">
          <cell r="A3792" t="str">
            <v>200586 </v>
          </cell>
          <cell r="C3792" t="str">
            <v>DANIELLE GAVITO </v>
          </cell>
          <cell r="D3792" t="str">
            <v>41295 DUBLIN DR</v>
          </cell>
        </row>
        <row r="3793">
          <cell r="D3793" t="str">
            <v>PARKER , CO  </v>
          </cell>
        </row>
        <row r="3794">
          <cell r="A3794" t="str">
            <v>22598 </v>
          </cell>
          <cell r="C3794" t="str">
            <v>DANIELS * AL </v>
          </cell>
          <cell r="D3794" t="str">
            <v>DENVER , CO  </v>
          </cell>
        </row>
        <row r="3795">
          <cell r="A3795" t="str">
            <v>22610 </v>
          </cell>
          <cell r="C3795" t="str">
            <v>DANIELS PETROLEUM COMPANY </v>
          </cell>
          <cell r="D3795" t="str">
            <v>717 17TH ST STE 1545</v>
          </cell>
          <cell r="E3795" t="str">
            <v>LEVY PAYOR</v>
          </cell>
        </row>
        <row r="3796">
          <cell r="D3796" t="str">
            <v>DENVER , CO  </v>
          </cell>
          <cell r="E3796" t="str">
            <v>OPERATOR</v>
          </cell>
        </row>
        <row r="3797">
          <cell r="E3797" t="str">
            <v>PRODUCER</v>
          </cell>
        </row>
        <row r="3799">
          <cell r="A3799" t="str">
            <v>22610 </v>
          </cell>
          <cell r="B3799" t="str">
            <v>A </v>
          </cell>
          <cell r="C3799" t="str">
            <v>DANIELS PETROLEUM COMPANY </v>
          </cell>
          <cell r="D3799" t="str">
            <v>P O BOX 2142</v>
          </cell>
        </row>
        <row r="3800">
          <cell r="D3800" t="str">
            <v>GLENWOOD SPRINGS , CO  </v>
          </cell>
        </row>
        <row r="3801">
          <cell r="A3801" t="str">
            <v>10675 </v>
          </cell>
          <cell r="C3801" t="str">
            <v>DANMAR PRODUCTION COMPANY LLC </v>
          </cell>
          <cell r="D3801" t="str">
            <v>3945 18TH STREET LANE</v>
          </cell>
          <cell r="E3801" t="str">
            <v>OPERATOR</v>
          </cell>
        </row>
        <row r="3802">
          <cell r="D3802" t="str">
            <v>GREELEY , CO  </v>
          </cell>
          <cell r="E3802" t="str">
            <v>PRODUCER</v>
          </cell>
        </row>
        <row r="3804">
          <cell r="A3804" t="str">
            <v>22660 </v>
          </cell>
          <cell r="C3804" t="str">
            <v>DAR ENTERPRISES INC </v>
          </cell>
          <cell r="D3804" t="str">
            <v>1211 MEMORIAL HWY</v>
          </cell>
          <cell r="E3804" t="str">
            <v>OPERATOR</v>
          </cell>
        </row>
        <row r="3805">
          <cell r="D3805" t="str">
            <v>BISMARCK , ND  </v>
          </cell>
          <cell r="E3805" t="str">
            <v>PRODUCER</v>
          </cell>
        </row>
        <row r="3807">
          <cell r="A3807" t="str">
            <v>22680 </v>
          </cell>
          <cell r="C3807" t="str">
            <v>DARENCO INC </v>
          </cell>
          <cell r="D3807" t="str">
            <v>4891 INDEPENDENCE</v>
          </cell>
        </row>
        <row r="3808">
          <cell r="D3808" t="str">
            <v>DENVER , CO  </v>
          </cell>
        </row>
        <row r="3809">
          <cell r="A3809" t="str">
            <v>22681 </v>
          </cell>
          <cell r="C3809" t="str">
            <v>DARENCO, INC. </v>
          </cell>
          <cell r="D3809" t="str">
            <v>P O BOX 40284</v>
          </cell>
          <cell r="E3809" t="str">
            <v>PIT OPERATOR</v>
          </cell>
        </row>
        <row r="3810">
          <cell r="D3810" t="str">
            <v>FORT WORTH , TX  </v>
          </cell>
        </row>
        <row r="3811">
          <cell r="A3811" t="str">
            <v>22700 </v>
          </cell>
          <cell r="C3811" t="str">
            <v>DARNEILLE* GEORGE J </v>
          </cell>
          <cell r="D3811" t="str">
            <v>DENVER , CO  </v>
          </cell>
        </row>
        <row r="3812">
          <cell r="A3812" t="str">
            <v>10713 </v>
          </cell>
          <cell r="C3812" t="str">
            <v>DARRAH OIL COMPANY LLC </v>
          </cell>
          <cell r="D3812" t="str">
            <v>125 N MARKET STE 1425</v>
          </cell>
          <cell r="E3812" t="str">
            <v>OPERATOR</v>
          </cell>
        </row>
        <row r="3813">
          <cell r="D3813" t="str">
            <v>WICHITA , KS  </v>
          </cell>
          <cell r="E3813" t="str">
            <v>PRODUCER</v>
          </cell>
        </row>
        <row r="3815">
          <cell r="A3815" t="str">
            <v>22720 </v>
          </cell>
          <cell r="C3815" t="str">
            <v>DART OIL CO </v>
          </cell>
          <cell r="D3815" t="str">
            <v>3650 S YOSEMITE ST STE 400</v>
          </cell>
          <cell r="E3815" t="str">
            <v>OPERATOR</v>
          </cell>
        </row>
        <row r="3816">
          <cell r="D3816" t="str">
            <v>DENVER , CO  </v>
          </cell>
          <cell r="E3816" t="str">
            <v>PRODUCER</v>
          </cell>
        </row>
        <row r="3818">
          <cell r="A3818" t="str">
            <v>22740 </v>
          </cell>
          <cell r="C3818" t="str">
            <v>DAUBE COMPANY* THE </v>
          </cell>
          <cell r="D3818" t="str">
            <v>P O BOX 38</v>
          </cell>
          <cell r="E3818" t="str">
            <v>OPERATOR</v>
          </cell>
        </row>
        <row r="3819">
          <cell r="D3819" t="str">
            <v>ARDMORE , OK  </v>
          </cell>
        </row>
        <row r="3820">
          <cell r="A3820" t="str">
            <v>100429 </v>
          </cell>
          <cell r="C3820" t="str">
            <v>DAVENPORT ET AL* L. W. </v>
          </cell>
          <cell r="D3820" t="str">
            <v>BOX 224</v>
          </cell>
        </row>
        <row r="3821">
          <cell r="D3821" t="str">
            <v>STERLING , CO  </v>
          </cell>
        </row>
        <row r="3822">
          <cell r="A3822" t="str">
            <v>100943 </v>
          </cell>
          <cell r="C3822" t="str">
            <v>DAVEY B L </v>
          </cell>
          <cell r="D3822" t="str">
            <v>,  </v>
          </cell>
        </row>
        <row r="3823">
          <cell r="A3823" t="str">
            <v>22766 </v>
          </cell>
          <cell r="C3823" t="str">
            <v>DAVIDOR &amp; DAVIDOR </v>
          </cell>
          <cell r="D3823" t="str">
            <v>DENVER , CO  </v>
          </cell>
        </row>
        <row r="3824">
          <cell r="A3824" t="str">
            <v>22758 </v>
          </cell>
          <cell r="C3824" t="str">
            <v>DAVIDSON ET AL </v>
          </cell>
          <cell r="D3824" t="str">
            <v>DENVER , CO  </v>
          </cell>
        </row>
        <row r="3825">
          <cell r="A3825" t="str">
            <v>22760 </v>
          </cell>
          <cell r="C3825" t="str">
            <v>DAVIS DRILLING INC </v>
          </cell>
          <cell r="D3825" t="str">
            <v>P O BOX 139</v>
          </cell>
          <cell r="E3825" t="str">
            <v>DRILLER</v>
          </cell>
        </row>
        <row r="3826">
          <cell r="D3826" t="str">
            <v>GREAT BEND , KS  </v>
          </cell>
          <cell r="E3826" t="str">
            <v>OPERATOR</v>
          </cell>
        </row>
        <row r="3828">
          <cell r="A3828" t="str">
            <v>200197 </v>
          </cell>
          <cell r="C3828" t="str">
            <v>DAVIS ENTERPRISES </v>
          </cell>
          <cell r="D3828" t="str">
            <v>PO BOX 6546</v>
          </cell>
        </row>
        <row r="3829">
          <cell r="D3829" t="str">
            <v>ABILENE , TX  </v>
          </cell>
        </row>
        <row r="3830">
          <cell r="A3830" t="str">
            <v>10065 </v>
          </cell>
          <cell r="C3830" t="str">
            <v>DAVIS GAS PROCESSING INC </v>
          </cell>
          <cell r="D3830" t="str">
            <v>211 N COLORADO</v>
          </cell>
          <cell r="E3830" t="str">
            <v>DOWNSTREAM GAS FAC</v>
          </cell>
        </row>
        <row r="3831">
          <cell r="D3831" t="str">
            <v>MIDLAND , TX  </v>
          </cell>
          <cell r="E3831" t="str">
            <v>OPERATOR</v>
          </cell>
        </row>
        <row r="3833">
          <cell r="A3833" t="str">
            <v>10065 </v>
          </cell>
          <cell r="B3833" t="str">
            <v>A </v>
          </cell>
          <cell r="C3833" t="str">
            <v>DAVIS GAS PROCESSING INC </v>
          </cell>
          <cell r="D3833" t="str">
            <v>10142 RBC ROAD 76</v>
          </cell>
        </row>
        <row r="3834">
          <cell r="D3834" t="str">
            <v>RIFLE , CO  </v>
          </cell>
        </row>
        <row r="3835">
          <cell r="A3835" t="str">
            <v>22771 </v>
          </cell>
          <cell r="C3835" t="str">
            <v>DAVIS GRAHAM &amp; STUBBS </v>
          </cell>
          <cell r="D3835" t="str">
            <v>P O BOX 185</v>
          </cell>
        </row>
        <row r="3836">
          <cell r="D3836" t="str">
            <v>DENVER , CO  </v>
          </cell>
        </row>
        <row r="3837">
          <cell r="A3837" t="str">
            <v>22770 </v>
          </cell>
          <cell r="C3837" t="str">
            <v>DAVIS GRAHAM &amp; STUBBS LLP </v>
          </cell>
          <cell r="D3837" t="str">
            <v>P O BOX 185</v>
          </cell>
        </row>
        <row r="3838">
          <cell r="D3838" t="str">
            <v>DENVER , CO  </v>
          </cell>
        </row>
        <row r="3839">
          <cell r="A3839" t="str">
            <v>22900 </v>
          </cell>
          <cell r="C3839" t="str">
            <v>DAVIS OIL COMPANY </v>
          </cell>
          <cell r="D3839" t="str">
            <v>401 17TH ST</v>
          </cell>
          <cell r="E3839" t="str">
            <v>OPERATOR</v>
          </cell>
        </row>
        <row r="3840">
          <cell r="D3840" t="str">
            <v>DENVER , CO  </v>
          </cell>
          <cell r="E3840" t="str">
            <v>PRODUCER</v>
          </cell>
        </row>
        <row r="3842">
          <cell r="A3842" t="str">
            <v>100370 </v>
          </cell>
          <cell r="C3842" t="str">
            <v>DAVIS PETROLEUM CORP </v>
          </cell>
          <cell r="D3842" t="str">
            <v>1360 POST OAK BLVD STE 2400</v>
          </cell>
          <cell r="E3842" t="str">
            <v>OPERATOR</v>
          </cell>
        </row>
        <row r="3843">
          <cell r="D3843" t="str">
            <v>HOUSTON , TX  </v>
          </cell>
          <cell r="E3843" t="str">
            <v>PRODUCER</v>
          </cell>
        </row>
        <row r="3845">
          <cell r="A3845" t="str">
            <v>22750 </v>
          </cell>
          <cell r="C3845" t="str">
            <v>DAVIS* DONALD W </v>
          </cell>
          <cell r="D3845" t="str">
            <v>7892 S LAFAYETTE WAY</v>
          </cell>
        </row>
        <row r="3846">
          <cell r="D3846" t="str">
            <v>LITTLETON , CO  </v>
          </cell>
        </row>
        <row r="3847">
          <cell r="A3847" t="str">
            <v>22780 </v>
          </cell>
          <cell r="C3847" t="str">
            <v>DAVIS* GEORGE H. </v>
          </cell>
          <cell r="D3847" t="str">
            <v>3978 WEST ROAD 9 NORTH</v>
          </cell>
          <cell r="E3847" t="str">
            <v>OPERATOR</v>
          </cell>
        </row>
        <row r="3848">
          <cell r="D3848" t="str">
            <v>DEL NORTE , CO  </v>
          </cell>
          <cell r="E3848" t="str">
            <v>PRODUCER</v>
          </cell>
        </row>
        <row r="3850">
          <cell r="A3850" t="str">
            <v>22755 </v>
          </cell>
          <cell r="C3850" t="str">
            <v>DAVIS, LLC* EDWARD MIKE </v>
          </cell>
          <cell r="D3850" t="str">
            <v>200 RANCHO CIR</v>
          </cell>
          <cell r="E3850" t="str">
            <v>OPERATOR</v>
          </cell>
        </row>
        <row r="3851">
          <cell r="D3851" t="str">
            <v>LAS VEGAS , NV  </v>
          </cell>
          <cell r="E3851" t="str">
            <v>PRODUCER</v>
          </cell>
        </row>
        <row r="3853">
          <cell r="A3853" t="str">
            <v>100009 </v>
          </cell>
          <cell r="C3853" t="str">
            <v>DAVOIL INC </v>
          </cell>
          <cell r="D3853" t="str">
            <v>P O BOX 12507</v>
          </cell>
        </row>
        <row r="3854">
          <cell r="D3854" t="str">
            <v>FT WORTH , TX  </v>
          </cell>
        </row>
        <row r="3855">
          <cell r="A3855" t="str">
            <v>22765 </v>
          </cell>
          <cell r="C3855" t="str">
            <v>DAVON OIL CORPORATION </v>
          </cell>
          <cell r="D3855" t="str">
            <v>BOX 1586</v>
          </cell>
        </row>
        <row r="3856">
          <cell r="D3856" t="str">
            <v>OKLAHOMA CITY , OK  </v>
          </cell>
        </row>
        <row r="3857">
          <cell r="A3857" t="str">
            <v>23500 </v>
          </cell>
          <cell r="C3857" t="str">
            <v>DAWSON GEOPHYSICAL COMPANY </v>
          </cell>
          <cell r="D3857" t="str">
            <v>508 W WALL STE 800</v>
          </cell>
          <cell r="E3857" t="str">
            <v>SEISMIC OPERATOR</v>
          </cell>
        </row>
        <row r="3858">
          <cell r="D3858" t="str">
            <v>MIDLAND , TX  </v>
          </cell>
        </row>
        <row r="3859">
          <cell r="A3859" t="str">
            <v>23500 </v>
          </cell>
          <cell r="B3859" t="str">
            <v>A </v>
          </cell>
          <cell r="C3859" t="str">
            <v>DAWSON GEOPHYSICAL COMPANY </v>
          </cell>
          <cell r="D3859" t="str">
            <v>1675 BROADWAY</v>
          </cell>
        </row>
        <row r="3860">
          <cell r="D3860" t="str">
            <v>DENVER , CO  </v>
          </cell>
        </row>
        <row r="3861">
          <cell r="A3861" t="str">
            <v>23500 </v>
          </cell>
          <cell r="B3861" t="str">
            <v>B </v>
          </cell>
          <cell r="C3861" t="str">
            <v>DAWSON GEOPHYSICAL COMPANY </v>
          </cell>
          <cell r="D3861" t="str">
            <v>101 EAST PARK SUITE 955</v>
          </cell>
        </row>
        <row r="3862">
          <cell r="D3862" t="str">
            <v>PLANO , TX  </v>
          </cell>
        </row>
        <row r="3863">
          <cell r="A3863" t="str">
            <v>22805 </v>
          </cell>
          <cell r="C3863" t="str">
            <v>DAWSON OIL CORPORATION </v>
          </cell>
          <cell r="D3863" t="str">
            <v>P O BOX 3178</v>
          </cell>
          <cell r="E3863" t="str">
            <v>OPERATOR</v>
          </cell>
        </row>
        <row r="3864">
          <cell r="D3864" t="str">
            <v>MIDLAND , TX  </v>
          </cell>
        </row>
        <row r="3865">
          <cell r="A3865" t="str">
            <v>22810 </v>
          </cell>
          <cell r="C3865" t="str">
            <v>DAWSON RESOURCES INC </v>
          </cell>
          <cell r="D3865" t="str">
            <v>2195 N STATE HWY 83 STE 16</v>
          </cell>
          <cell r="E3865" t="str">
            <v>LEVY PAYOR</v>
          </cell>
        </row>
        <row r="3866">
          <cell r="D3866" t="str">
            <v>FRANKTOWN , CO  </v>
          </cell>
          <cell r="E3866" t="str">
            <v>OPERATOR</v>
          </cell>
        </row>
        <row r="3867">
          <cell r="E3867" t="str">
            <v>PRODUCER</v>
          </cell>
        </row>
        <row r="3869">
          <cell r="C3869" t="str">
            <v>DAWSON-CRAMER OIL CORP </v>
          </cell>
          <cell r="D3869" t="str">
            <v>DENVER , CO  </v>
          </cell>
        </row>
        <row r="3870">
          <cell r="A3870" t="str">
            <v>22800 </v>
          </cell>
          <cell r="C3870" t="str">
            <v>DAWSON-CRAMER OIL CORP </v>
          </cell>
          <cell r="D3870" t="str">
            <v>DENVER , CO  </v>
          </cell>
        </row>
        <row r="3871">
          <cell r="A3871" t="str">
            <v>22808 </v>
          </cell>
          <cell r="C3871" t="str">
            <v>DAWSON-CRAMER OIL CORP </v>
          </cell>
          <cell r="D3871" t="str">
            <v>DENVER , CO  </v>
          </cell>
        </row>
        <row r="3872">
          <cell r="A3872" t="str">
            <v>23100 </v>
          </cell>
          <cell r="C3872" t="str">
            <v>DAY WEBB TAYLOR </v>
          </cell>
          <cell r="D3872" t="str">
            <v>700 BROADWAY</v>
          </cell>
        </row>
        <row r="3873">
          <cell r="D3873" t="str">
            <v>DENVER , CO  </v>
          </cell>
        </row>
        <row r="3874">
          <cell r="A3874" t="str">
            <v>10145 </v>
          </cell>
          <cell r="C3874" t="str">
            <v>DCP COLLBRAN LLC </v>
          </cell>
          <cell r="D3874" t="str">
            <v>370 17TH ST STE 2500</v>
          </cell>
          <cell r="E3874" t="str">
            <v>DOWNSTREAM GAS FAC</v>
          </cell>
        </row>
        <row r="3875">
          <cell r="D3875" t="str">
            <v>DENVER , CO  </v>
          </cell>
          <cell r="E3875" t="str">
            <v>GATHERER</v>
          </cell>
        </row>
        <row r="3876">
          <cell r="E3876" t="str">
            <v>OPERATOR</v>
          </cell>
        </row>
        <row r="3878">
          <cell r="A3878" t="str">
            <v>4680 </v>
          </cell>
          <cell r="C3878" t="str">
            <v>DCP OPERATING COMPANY LP </v>
          </cell>
          <cell r="D3878" t="str">
            <v>370 17TH STREET - SUITE 2500</v>
          </cell>
          <cell r="E3878" t="str">
            <v>DOWNSTREAM GAS FAC</v>
          </cell>
        </row>
        <row r="3879">
          <cell r="D3879" t="str">
            <v>DENVER , CO  </v>
          </cell>
          <cell r="E3879" t="str">
            <v>GATHERER</v>
          </cell>
        </row>
        <row r="3880">
          <cell r="E3880" t="str">
            <v>LEVY PAYOR</v>
          </cell>
        </row>
        <row r="3881">
          <cell r="E3881" t="str">
            <v>OPERATOR</v>
          </cell>
        </row>
        <row r="3882">
          <cell r="E3882" t="str">
            <v>PRODUCER</v>
          </cell>
        </row>
        <row r="3883">
          <cell r="E3883" t="str">
            <v>TRANSPORTER</v>
          </cell>
        </row>
        <row r="3885">
          <cell r="A3885" t="str">
            <v>23110 </v>
          </cell>
          <cell r="C3885" t="str">
            <v>DE BEQUE GATHERING LLC </v>
          </cell>
          <cell r="D3885" t="str">
            <v>PREMCO HOLDINGS INC</v>
          </cell>
          <cell r="E3885" t="str">
            <v>GATHERER</v>
          </cell>
        </row>
        <row r="3886">
          <cell r="D3886" t="str">
            <v>ENGLEWOOD , CO  </v>
          </cell>
          <cell r="E3886" t="str">
            <v>OPERATOR</v>
          </cell>
        </row>
        <row r="3888">
          <cell r="A3888" t="str">
            <v>200071 </v>
          </cell>
          <cell r="C3888" t="str">
            <v>DE BERARD CATTLE COMPANY </v>
          </cell>
          <cell r="D3888" t="str">
            <v>,  </v>
          </cell>
        </row>
        <row r="3889">
          <cell r="A3889" t="str">
            <v>200312 </v>
          </cell>
          <cell r="C3889" t="str">
            <v>DEBORA L SMITH CONSULTING LLC </v>
          </cell>
          <cell r="D3889" t="str">
            <v>6153 S DATURA STREET</v>
          </cell>
        </row>
        <row r="3890">
          <cell r="D3890" t="str">
            <v>LITTLETON , CO  </v>
          </cell>
        </row>
        <row r="3891">
          <cell r="A3891" t="str">
            <v>23300 </v>
          </cell>
          <cell r="C3891" t="str">
            <v>DECALTA INTERNATIONAL CORP </v>
          </cell>
          <cell r="D3891" t="str">
            <v>1801 BROADWAY</v>
          </cell>
          <cell r="E3891" t="str">
            <v>OPERATOR</v>
          </cell>
        </row>
        <row r="3892">
          <cell r="D3892" t="str">
            <v>DENVER , CO  </v>
          </cell>
          <cell r="E3892" t="str">
            <v>PRODUCER</v>
          </cell>
        </row>
        <row r="3894">
          <cell r="A3894" t="str">
            <v>100328 </v>
          </cell>
          <cell r="C3894" t="str">
            <v>DECKER DRILLING INC </v>
          </cell>
          <cell r="D3894" t="str">
            <v>210 JOHNSON BLDG</v>
          </cell>
        </row>
        <row r="3895">
          <cell r="D3895" t="str">
            <v>DENVER , CO  </v>
          </cell>
        </row>
        <row r="3896">
          <cell r="A3896" t="str">
            <v>23320 </v>
          </cell>
          <cell r="C3896" t="str">
            <v>DECLAR OIL &amp; GAS INC </v>
          </cell>
          <cell r="D3896" t="str">
            <v>13500 RD W</v>
          </cell>
          <cell r="E3896" t="str">
            <v>INJECTION WELL OPER</v>
          </cell>
        </row>
        <row r="3897">
          <cell r="D3897" t="str">
            <v>WELDONA , CO  </v>
          </cell>
          <cell r="E3897" t="str">
            <v>OPERATOR</v>
          </cell>
        </row>
        <row r="3898">
          <cell r="E3898" t="str">
            <v>PRODUCER</v>
          </cell>
        </row>
        <row r="3900">
          <cell r="A3900" t="str">
            <v>47097 </v>
          </cell>
          <cell r="C3900" t="str">
            <v>DECLAR OIL &amp; GAS INC </v>
          </cell>
          <cell r="D3900" t="str">
            <v>822 14TH ST</v>
          </cell>
        </row>
        <row r="3901">
          <cell r="D3901" t="str">
            <v>GREELEY , CO  </v>
          </cell>
        </row>
        <row r="3902">
          <cell r="A3902" t="str">
            <v>100275 </v>
          </cell>
          <cell r="C3902" t="str">
            <v>DEE MILLER DRILLING CO INC </v>
          </cell>
          <cell r="D3902" t="str">
            <v>201 PARAMOUNT BLDG</v>
          </cell>
        </row>
        <row r="3903">
          <cell r="D3903" t="str">
            <v>DENVER , CO  </v>
          </cell>
        </row>
        <row r="3904">
          <cell r="A3904" t="str">
            <v>23366 </v>
          </cell>
          <cell r="C3904" t="str">
            <v>DEE* R.H. &amp; ASSOCIATES </v>
          </cell>
          <cell r="D3904" t="str">
            <v>DENVER , CO  </v>
          </cell>
        </row>
        <row r="3905">
          <cell r="A3905" t="str">
            <v>100410 </v>
          </cell>
          <cell r="C3905" t="str">
            <v>DEEP ROCK OIL CORPORATION </v>
          </cell>
          <cell r="D3905" t="str">
            <v>409 COLORADO BLDG</v>
          </cell>
        </row>
        <row r="3906">
          <cell r="D3906" t="str">
            <v>DENVER , CO  </v>
          </cell>
        </row>
        <row r="3907">
          <cell r="A3907" t="str">
            <v>23370 </v>
          </cell>
          <cell r="C3907" t="str">
            <v>DEER CREEK EXPLORATION INC </v>
          </cell>
          <cell r="D3907" t="str">
            <v>3110 S WADSWORTH BLVD</v>
          </cell>
          <cell r="E3907" t="str">
            <v>OPERATOR</v>
          </cell>
        </row>
        <row r="3908">
          <cell r="D3908" t="str">
            <v>LAKEWOOD , CO  </v>
          </cell>
        </row>
        <row r="3909">
          <cell r="C3909" t="str">
            <v>Deer Creek Water </v>
          </cell>
          <cell r="D3909" t="str">
            <v>3344 Deer Creek Drive</v>
          </cell>
        </row>
        <row r="3910">
          <cell r="D3910" t="str">
            <v>Parker , CO  </v>
          </cell>
        </row>
        <row r="3911">
          <cell r="A3911" t="str">
            <v>23380 </v>
          </cell>
          <cell r="C3911" t="str">
            <v>DEERTRAIL LTD PARTNERSHIP </v>
          </cell>
          <cell r="D3911" t="str">
            <v>1557 9TH ST</v>
          </cell>
        </row>
        <row r="3912">
          <cell r="D3912" t="str">
            <v>BOULDER , CO  </v>
          </cell>
        </row>
        <row r="3913">
          <cell r="A3913" t="str">
            <v>10149 </v>
          </cell>
          <cell r="C3913" t="str">
            <v>DEINES* JON E DBA DEINES MAZZA PARTNERSHIP </v>
          </cell>
          <cell r="D3913" t="str">
            <v>901 N COUNTY RD 21</v>
          </cell>
          <cell r="E3913" t="str">
            <v>DOMESTIC WELL OPER</v>
          </cell>
        </row>
        <row r="3914">
          <cell r="D3914" t="str">
            <v>BERTHOUD , CO  </v>
          </cell>
        </row>
        <row r="3915">
          <cell r="A3915" t="str">
            <v>10301 </v>
          </cell>
          <cell r="C3915" t="str">
            <v>DEJOUR ENERGY (USA) CORPORATION </v>
          </cell>
          <cell r="D3915" t="str">
            <v>802, 505 2ND STREET SW</v>
          </cell>
          <cell r="E3915" t="str">
            <v>LEVY PAYOR</v>
          </cell>
        </row>
        <row r="3916">
          <cell r="D3916" t="str">
            <v>CALGARY , AB  </v>
          </cell>
          <cell r="E3916" t="str">
            <v>OPERATOR</v>
          </cell>
        </row>
        <row r="3917">
          <cell r="E3917" t="str">
            <v>PRODUCER</v>
          </cell>
        </row>
        <row r="3919">
          <cell r="A3919" t="str">
            <v>10301 </v>
          </cell>
          <cell r="B3919" t="str">
            <v>A </v>
          </cell>
          <cell r="C3919" t="str">
            <v>DEJOUR ENERGY (USA) CORPORATION </v>
          </cell>
          <cell r="D3919" t="str">
            <v>216 16TH STREET #1100</v>
          </cell>
        </row>
        <row r="3920">
          <cell r="D3920" t="str">
            <v>DENVER , CO  </v>
          </cell>
        </row>
        <row r="3921">
          <cell r="A3921" t="str">
            <v>23390 </v>
          </cell>
          <cell r="C3921" t="str">
            <v>DEKA EXPLORATION, INC </v>
          </cell>
          <cell r="D3921" t="str">
            <v>P O BOX 14057</v>
          </cell>
        </row>
        <row r="3922">
          <cell r="D3922" t="str">
            <v>OKLAHOMA CITY , OK  </v>
          </cell>
        </row>
        <row r="3923">
          <cell r="A3923" t="str">
            <v>23123 </v>
          </cell>
          <cell r="C3923" t="str">
            <v>DEKALB AGRICULTURAL ASSOCIATION INC </v>
          </cell>
          <cell r="D3923" t="str">
            <v>404 WEST ILLINOIS</v>
          </cell>
        </row>
        <row r="3924">
          <cell r="D3924" t="str">
            <v>MIDLAND , TX  </v>
          </cell>
        </row>
        <row r="3925">
          <cell r="A3925" t="str">
            <v>23397 </v>
          </cell>
          <cell r="C3925" t="str">
            <v>DEL NORTE FEDERAL SAVINGS </v>
          </cell>
          <cell r="D3925" t="str">
            <v>AND LOAN</v>
          </cell>
          <cell r="E3925" t="str">
            <v>FINANCIAL ASSURANCE</v>
          </cell>
        </row>
        <row r="3926">
          <cell r="D3926" t="str">
            <v>DEL NORTE , CO  </v>
          </cell>
        </row>
        <row r="3927">
          <cell r="C3927" t="str">
            <v>DEL NORTE TOWN </v>
          </cell>
          <cell r="D3927" t="str">
            <v>,  </v>
          </cell>
        </row>
        <row r="3928">
          <cell r="A3928" t="str">
            <v>100010 </v>
          </cell>
          <cell r="C3928" t="str">
            <v>DEL-RIO DRILLING PROGRAMS INC </v>
          </cell>
          <cell r="D3928" t="str">
            <v>448 EAST 400 SOUTH STE 203</v>
          </cell>
        </row>
        <row r="3929">
          <cell r="D3929" t="str">
            <v>SALT LAKE CITY , UT  </v>
          </cell>
        </row>
        <row r="3930">
          <cell r="A3930" t="str">
            <v>23400 </v>
          </cell>
          <cell r="C3930" t="str">
            <v>DELANEY PETROLEUM CO </v>
          </cell>
          <cell r="D3930" t="str">
            <v>17038 BELLFLOWER BLVD</v>
          </cell>
        </row>
        <row r="3931">
          <cell r="D3931" t="str">
            <v>BELLFLOWER , CA  </v>
          </cell>
        </row>
        <row r="3932">
          <cell r="A3932" t="str">
            <v>23388 </v>
          </cell>
          <cell r="C3932" t="str">
            <v>DELANEY* ED F. </v>
          </cell>
          <cell r="D3932" t="str">
            <v>DENVER , CO  </v>
          </cell>
        </row>
        <row r="3933">
          <cell r="A3933" t="str">
            <v>28888 </v>
          </cell>
          <cell r="C3933" t="str">
            <v>DELANEY,L.A. </v>
          </cell>
          <cell r="D3933" t="str">
            <v>, CO  </v>
          </cell>
        </row>
        <row r="3934">
          <cell r="A3934" t="str">
            <v>10319 </v>
          </cell>
          <cell r="C3934" t="str">
            <v>DELEK ENERGY SYSTEMS US INC </v>
          </cell>
          <cell r="D3934" t="str">
            <v>1401 17TH ST STE 700</v>
          </cell>
          <cell r="E3934" t="str">
            <v>OPERATOR</v>
          </cell>
        </row>
        <row r="3935">
          <cell r="D3935" t="str">
            <v>DENVER , CO  </v>
          </cell>
          <cell r="E3935" t="str">
            <v>PRODUCER</v>
          </cell>
        </row>
        <row r="3937">
          <cell r="A3937" t="str">
            <v>95957 </v>
          </cell>
          <cell r="C3937" t="str">
            <v>DELETE </v>
          </cell>
          <cell r="D3937" t="str">
            <v>SUITE 2410</v>
          </cell>
          <cell r="E3937" t="str">
            <v>OPERATOR</v>
          </cell>
        </row>
        <row r="3938">
          <cell r="D3938" t="str">
            <v>DENVER , CO  </v>
          </cell>
          <cell r="E3938" t="str">
            <v>PRODUCER</v>
          </cell>
        </row>
        <row r="3940">
          <cell r="A3940" t="str">
            <v>23420 </v>
          </cell>
          <cell r="C3940" t="str">
            <v>DELFERN OIL CO </v>
          </cell>
          <cell r="D3940" t="str">
            <v>DENVER , CO  </v>
          </cell>
        </row>
        <row r="3941">
          <cell r="A3941" t="str">
            <v>23425 </v>
          </cell>
          <cell r="C3941" t="str">
            <v>DELHI GAS PIPELINE </v>
          </cell>
          <cell r="D3941" t="str">
            <v>7301 NW EXPRESSWAY</v>
          </cell>
          <cell r="E3941" t="str">
            <v>GATHERER</v>
          </cell>
        </row>
        <row r="3942">
          <cell r="D3942" t="str">
            <v>OKLAHOMA CITY , OK  </v>
          </cell>
        </row>
        <row r="3943">
          <cell r="A3943" t="str">
            <v>23430 </v>
          </cell>
          <cell r="C3943" t="str">
            <v>DELHI TAYLOR OIL CORP </v>
          </cell>
          <cell r="D3943" t="str">
            <v>DENVER , CO  </v>
          </cell>
        </row>
        <row r="3944">
          <cell r="A3944" t="str">
            <v>23450 </v>
          </cell>
          <cell r="C3944" t="str">
            <v>DELMAR INC </v>
          </cell>
          <cell r="D3944" t="str">
            <v>DENVER , CO  </v>
          </cell>
        </row>
        <row r="3945">
          <cell r="A3945" t="str">
            <v>100463 </v>
          </cell>
          <cell r="C3945" t="str">
            <v>DELTA COUNTY </v>
          </cell>
          <cell r="D3945" t="str">
            <v>501 Palmer Street, Suite 227</v>
          </cell>
        </row>
        <row r="3946">
          <cell r="D3946" t="str">
            <v>Delta , CO  </v>
          </cell>
        </row>
        <row r="3947">
          <cell r="A3947" t="str">
            <v>23460 </v>
          </cell>
          <cell r="C3947" t="str">
            <v>DELTA DRILLING </v>
          </cell>
          <cell r="D3947" t="str">
            <v>P O BOX 2012</v>
          </cell>
          <cell r="E3947" t="str">
            <v>OPERATOR</v>
          </cell>
        </row>
        <row r="3948">
          <cell r="D3948" t="str">
            <v>TYLER , TX  </v>
          </cell>
        </row>
        <row r="3949">
          <cell r="A3949" t="str">
            <v>23456 </v>
          </cell>
          <cell r="C3949" t="str">
            <v>DELTA OIL &amp; GAS </v>
          </cell>
          <cell r="D3949" t="str">
            <v>DENVER , CO  </v>
          </cell>
        </row>
        <row r="3950">
          <cell r="A3950" t="str">
            <v>23455 </v>
          </cell>
          <cell r="C3950" t="str">
            <v>DELTA OILFIELD SERVICE CO </v>
          </cell>
          <cell r="D3950" t="str">
            <v>3535 E 30TH ST 125</v>
          </cell>
          <cell r="E3950" t="str">
            <v>LEVY PAYOR</v>
          </cell>
        </row>
        <row r="3951">
          <cell r="D3951" t="str">
            <v>FARMINGTON , NM  </v>
          </cell>
          <cell r="E3951" t="str">
            <v>OPERATOR</v>
          </cell>
        </row>
        <row r="3952">
          <cell r="E3952" t="str">
            <v>PRODUCER</v>
          </cell>
        </row>
        <row r="3954">
          <cell r="A3954" t="str">
            <v>23458 </v>
          </cell>
          <cell r="C3954" t="str">
            <v>DELTA PETROLEUM, INC </v>
          </cell>
          <cell r="D3954" t="str">
            <v>DENVER , CO  </v>
          </cell>
          <cell r="E3954" t="str">
            <v>OPERATOR</v>
          </cell>
        </row>
        <row r="3956">
          <cell r="A3956" t="str">
            <v>10537 </v>
          </cell>
          <cell r="C3956" t="str">
            <v>DELUCA HOLDINGS LLC </v>
          </cell>
          <cell r="D3956" t="str">
            <v>5299 DTC BOULEVARD #1300</v>
          </cell>
          <cell r="E3956" t="str">
            <v>LEVY PAYOR</v>
          </cell>
        </row>
        <row r="3957">
          <cell r="D3957" t="str">
            <v>GREENWOOD VILLAGE , CO  </v>
          </cell>
          <cell r="E3957" t="str">
            <v>OPERATOR</v>
          </cell>
        </row>
        <row r="3958">
          <cell r="E3958" t="str">
            <v>PRODUCER</v>
          </cell>
        </row>
        <row r="3960">
          <cell r="A3960" t="str">
            <v>10537 </v>
          </cell>
          <cell r="B3960" t="str">
            <v>A </v>
          </cell>
          <cell r="C3960" t="str">
            <v>DELUCA HOLDINGS LLC </v>
          </cell>
          <cell r="D3960" t="str">
            <v>730 17TH STREET #800</v>
          </cell>
        </row>
        <row r="3961">
          <cell r="D3961" t="str">
            <v>DENVER , CO  </v>
          </cell>
        </row>
        <row r="3962">
          <cell r="A3962" t="str">
            <v>23670 </v>
          </cell>
          <cell r="C3962" t="str">
            <v>DEMINEX U S OIL CO </v>
          </cell>
          <cell r="D3962" t="str">
            <v>P O BOX 11390</v>
          </cell>
          <cell r="E3962" t="str">
            <v>LEVY PAYOR</v>
          </cell>
        </row>
        <row r="3963">
          <cell r="D3963" t="str">
            <v>MIDLAND , TX  </v>
          </cell>
        </row>
        <row r="3964">
          <cell r="A3964" t="str">
            <v>23950 </v>
          </cell>
          <cell r="C3964" t="str">
            <v>DENMAR RESOURCES CO </v>
          </cell>
          <cell r="D3964" t="str">
            <v>8927 THUNDERBIRD RD</v>
          </cell>
          <cell r="E3964" t="str">
            <v>OPERATOR</v>
          </cell>
        </row>
        <row r="3965">
          <cell r="D3965" t="str">
            <v>PARKER , CO  </v>
          </cell>
        </row>
        <row r="3966">
          <cell r="A3966" t="str">
            <v>23995 </v>
          </cell>
          <cell r="C3966" t="str">
            <v>DENVER BASIN OIL CO </v>
          </cell>
          <cell r="D3966" t="str">
            <v>DENVER , CO  </v>
          </cell>
        </row>
        <row r="3967">
          <cell r="A3967" t="str">
            <v>100386 </v>
          </cell>
          <cell r="C3967" t="str">
            <v>DENVER BASIN PETROLEUMS </v>
          </cell>
          <cell r="D3967" t="str">
            <v>FARMERS STATE BANK BLDG</v>
          </cell>
        </row>
        <row r="3968">
          <cell r="D3968" t="str">
            <v>BRUSH , CO  </v>
          </cell>
        </row>
        <row r="3969">
          <cell r="A3969" t="str">
            <v>24000 </v>
          </cell>
          <cell r="C3969" t="str">
            <v>DENVER CHAMBER OF COMMERCE </v>
          </cell>
          <cell r="D3969" t="str">
            <v>1445 MARKET ST</v>
          </cell>
        </row>
        <row r="3970">
          <cell r="D3970" t="str">
            <v>DENVER , CO  </v>
          </cell>
        </row>
        <row r="3971">
          <cell r="A3971" t="str">
            <v>24040 </v>
          </cell>
          <cell r="C3971" t="str">
            <v>DENVER EAST MACHINERY COMPANY </v>
          </cell>
          <cell r="D3971" t="str">
            <v>15507 EAST 18TH AVE</v>
          </cell>
          <cell r="E3971" t="str">
            <v>OPERATOR</v>
          </cell>
        </row>
        <row r="3972">
          <cell r="D3972" t="str">
            <v>AURORA , CO  </v>
          </cell>
          <cell r="E3972" t="str">
            <v>PRODUCER</v>
          </cell>
        </row>
        <row r="3974">
          <cell r="A3974" t="str">
            <v>24010 </v>
          </cell>
          <cell r="C3974" t="str">
            <v>DENVER PUBLIC LIBRARY </v>
          </cell>
          <cell r="D3974" t="str">
            <v>10 WEST 14TH AVE PKWY</v>
          </cell>
        </row>
        <row r="3975">
          <cell r="D3975" t="str">
            <v>DENVER , CO  </v>
          </cell>
        </row>
        <row r="3976">
          <cell r="A3976" t="str">
            <v>100235 </v>
          </cell>
          <cell r="C3976" t="str">
            <v>DENVER WESTERN PETROLEUM </v>
          </cell>
          <cell r="D3976" t="str">
            <v>,  </v>
          </cell>
        </row>
        <row r="3977">
          <cell r="A3977" t="str">
            <v>100606 </v>
          </cell>
          <cell r="C3977" t="str">
            <v>DENVER-GOLDEN OIL AND URANIUM CO </v>
          </cell>
          <cell r="D3977" t="str">
            <v>760 DENVER CLUB BLDG</v>
          </cell>
        </row>
        <row r="3978">
          <cell r="D3978" t="str">
            <v>DENVER , CO  </v>
          </cell>
        </row>
        <row r="3979">
          <cell r="A3979" t="str">
            <v>100011 </v>
          </cell>
          <cell r="C3979" t="str">
            <v>DEPARTMENT OF ENERGY </v>
          </cell>
          <cell r="D3979" t="str">
            <v>800 WERNER CT STE 342</v>
          </cell>
        </row>
        <row r="3980">
          <cell r="D3980" t="str">
            <v>CASPER , WY  </v>
          </cell>
        </row>
        <row r="3981">
          <cell r="A3981" t="str">
            <v>24015 </v>
          </cell>
          <cell r="C3981" t="str">
            <v>DEPCO INC*DEKALB ENERGY CO </v>
          </cell>
          <cell r="D3981" t="str">
            <v>1625 BROADWAY</v>
          </cell>
          <cell r="E3981" t="str">
            <v>LEVY PAYOR</v>
          </cell>
        </row>
        <row r="3982">
          <cell r="D3982" t="str">
            <v>DENVER , CO  </v>
          </cell>
          <cell r="E3982" t="str">
            <v>OPERATOR</v>
          </cell>
        </row>
        <row r="3983">
          <cell r="E3983" t="str">
            <v>PRODUCER</v>
          </cell>
        </row>
        <row r="3985">
          <cell r="A3985" t="str">
            <v>100904 </v>
          </cell>
          <cell r="C3985" t="str">
            <v>DERBY DOME CORPORATION </v>
          </cell>
          <cell r="D3985" t="str">
            <v>155 HUDSON</v>
          </cell>
        </row>
        <row r="3986">
          <cell r="D3986" t="str">
            <v>DENVER , CO  </v>
          </cell>
        </row>
        <row r="3987">
          <cell r="A3987" t="str">
            <v>24016 </v>
          </cell>
          <cell r="C3987" t="str">
            <v>DERBY OIL COMPANY </v>
          </cell>
          <cell r="D3987" t="str">
            <v>DENVER , CO  </v>
          </cell>
        </row>
        <row r="3988">
          <cell r="A3988" t="str">
            <v>100012 </v>
          </cell>
          <cell r="C3988" t="str">
            <v>DERNICK RESOURCES INC </v>
          </cell>
          <cell r="D3988" t="str">
            <v>12600 NORTHBOROUGH DR STE 200</v>
          </cell>
        </row>
        <row r="3989">
          <cell r="D3989" t="str">
            <v>HOUSTON , TX  </v>
          </cell>
        </row>
        <row r="3990">
          <cell r="A3990" t="str">
            <v>24017 </v>
          </cell>
          <cell r="C3990" t="str">
            <v>DES ENTERPRISES </v>
          </cell>
          <cell r="D3990" t="str">
            <v>1232 BALDWIN AVE</v>
          </cell>
        </row>
        <row r="3991">
          <cell r="D3991" t="str">
            <v>CANON CITY , CO  </v>
          </cell>
        </row>
        <row r="3992">
          <cell r="A3992" t="str">
            <v>100013 </v>
          </cell>
          <cell r="C3992" t="str">
            <v>DESANA CORPORATION </v>
          </cell>
          <cell r="D3992" t="str">
            <v>610 VAUGHN BLDG</v>
          </cell>
        </row>
        <row r="3993">
          <cell r="D3993" t="str">
            <v>MIDLAND , TX  </v>
          </cell>
        </row>
        <row r="3994">
          <cell r="A3994" t="str">
            <v>24018 </v>
          </cell>
          <cell r="C3994" t="str">
            <v>DESERT OIL </v>
          </cell>
          <cell r="D3994" t="str">
            <v>7621 OAK ST</v>
          </cell>
          <cell r="E3994" t="str">
            <v>OPERATOR</v>
          </cell>
        </row>
        <row r="3995">
          <cell r="D3995" t="str">
            <v>ARVADA , CO  </v>
          </cell>
        </row>
        <row r="3996">
          <cell r="A3996" t="str">
            <v>24020 </v>
          </cell>
          <cell r="C3996" t="str">
            <v>DETRO* ROBERT L </v>
          </cell>
          <cell r="D3996" t="str">
            <v>DENVER , CO  </v>
          </cell>
        </row>
        <row r="3997">
          <cell r="A3997" t="str">
            <v>100330 </v>
          </cell>
          <cell r="C3997" t="str">
            <v>DEVAUGHN OIL &amp; GAS </v>
          </cell>
          <cell r="D3997" t="str">
            <v>BOX 211</v>
          </cell>
        </row>
        <row r="3998">
          <cell r="D3998" t="str">
            <v>FT MORGAN , CO  </v>
          </cell>
        </row>
        <row r="3999">
          <cell r="A3999" t="str">
            <v>24093 </v>
          </cell>
          <cell r="C3999" t="str">
            <v>DEVELOPERS SURETY &amp; INDEMNITY </v>
          </cell>
          <cell r="D3999" t="str">
            <v>P O BOX 19725</v>
          </cell>
          <cell r="E3999" t="str">
            <v>FINANCIAL ASSURANCE</v>
          </cell>
        </row>
        <row r="4000">
          <cell r="D4000" t="str">
            <v>IRVINE , CA  </v>
          </cell>
        </row>
        <row r="4001">
          <cell r="A4001" t="str">
            <v>24094 </v>
          </cell>
          <cell r="C4001" t="str">
            <v>DEVELOPERS SURETY AND INDEMNITY </v>
          </cell>
          <cell r="D4001" t="str">
            <v>1603 22ND ST STE 200</v>
          </cell>
          <cell r="E4001" t="str">
            <v>FINANCIAL ASSURANCE</v>
          </cell>
        </row>
        <row r="4002">
          <cell r="D4002" t="str">
            <v>WEST DES MOINES , IA  </v>
          </cell>
        </row>
        <row r="4003">
          <cell r="A4003" t="str">
            <v>10222 </v>
          </cell>
          <cell r="C4003" t="str">
            <v>DEVELOPING EQUITIES GROUP LLC </v>
          </cell>
          <cell r="D4003" t="str">
            <v>5950 S WILLOW DR STE 215</v>
          </cell>
          <cell r="E4003" t="str">
            <v>OPERATOR</v>
          </cell>
        </row>
        <row r="4004">
          <cell r="D4004" t="str">
            <v>GREENWOOD VILLAGE , CO  </v>
          </cell>
          <cell r="E4004" t="str">
            <v>PRODUCER</v>
          </cell>
        </row>
        <row r="4006">
          <cell r="A4006" t="str">
            <v>24050 </v>
          </cell>
          <cell r="C4006" t="str">
            <v>DEVELOPMENT DRILLING CO </v>
          </cell>
          <cell r="D4006" t="str">
            <v>11902 HIGHWAY 52 BOX 435</v>
          </cell>
        </row>
        <row r="4007">
          <cell r="D4007" t="str">
            <v>FT LUPTON , CO  </v>
          </cell>
        </row>
        <row r="4008">
          <cell r="A4008" t="str">
            <v>24025 </v>
          </cell>
          <cell r="C4008" t="str">
            <v>DEVELOPMENT SER CORP </v>
          </cell>
          <cell r="D4008" t="str">
            <v>DENVER , CO  </v>
          </cell>
        </row>
        <row r="4009">
          <cell r="A4009" t="str">
            <v>10478 </v>
          </cell>
          <cell r="C4009" t="str">
            <v>DEVLAR ENERGY MARKETING LLC </v>
          </cell>
          <cell r="D4009" t="str">
            <v>384 INVERNESS PKWY #150</v>
          </cell>
          <cell r="E4009" t="str">
            <v>TRANSPORTER</v>
          </cell>
        </row>
        <row r="4010">
          <cell r="D4010" t="str">
            <v>ENGLEWOOD , CO  </v>
          </cell>
        </row>
        <row r="4011">
          <cell r="A4011" t="str">
            <v>24030 </v>
          </cell>
          <cell r="C4011" t="str">
            <v>DEVON ENERGY CORPORATION </v>
          </cell>
          <cell r="D4011" t="str">
            <v>333 WEST SHERIDAN AVE</v>
          </cell>
          <cell r="E4011" t="str">
            <v>OPERATOR</v>
          </cell>
        </row>
        <row r="4012">
          <cell r="D4012" t="str">
            <v>OKLAHOMA CITY , OK  </v>
          </cell>
          <cell r="E4012" t="str">
            <v>PRODUCER</v>
          </cell>
        </row>
        <row r="4014">
          <cell r="A4014" t="str">
            <v>24035 </v>
          </cell>
          <cell r="C4014" t="str">
            <v>DEVON ENERGY OPERATING CORP </v>
          </cell>
          <cell r="D4014" t="str">
            <v>333 WEST SHERIDAN AVE</v>
          </cell>
        </row>
        <row r="4015">
          <cell r="D4015" t="str">
            <v>OKLAHOMA CITY , OK  </v>
          </cell>
        </row>
        <row r="4016">
          <cell r="A4016" t="str">
            <v>68355 </v>
          </cell>
          <cell r="C4016" t="str">
            <v>DEVON ENERGY PRODUCTION COMPANY LP </v>
          </cell>
          <cell r="D4016" t="str">
            <v>333 WEST SHERIDAN AVE</v>
          </cell>
          <cell r="E4016" t="str">
            <v>OPERATOR</v>
          </cell>
        </row>
        <row r="4017">
          <cell r="D4017" t="str">
            <v>OKLAHOMA CITY , OK  </v>
          </cell>
          <cell r="E4017" t="str">
            <v>PRODUCER</v>
          </cell>
        </row>
        <row r="4019">
          <cell r="A4019" t="str">
            <v>10020 </v>
          </cell>
          <cell r="C4019" t="str">
            <v>DEVON LOUISIANA CORPORATION </v>
          </cell>
          <cell r="D4019" t="str">
            <v>333 WEST SHERIDAN AVE</v>
          </cell>
          <cell r="E4019" t="str">
            <v>OPERATOR</v>
          </cell>
        </row>
        <row r="4020">
          <cell r="D4020" t="str">
            <v>OKLAHOMA CITY , OK  </v>
          </cell>
          <cell r="E4020" t="str">
            <v>PRODUCER</v>
          </cell>
        </row>
        <row r="4022">
          <cell r="A4022" t="str">
            <v>200276 </v>
          </cell>
          <cell r="C4022" t="str">
            <v>DEWPOINT WEST LLC </v>
          </cell>
          <cell r="D4022" t="str">
            <v>PO BOX 261155</v>
          </cell>
        </row>
        <row r="4023">
          <cell r="D4023" t="str">
            <v>LAKEWOOD , CO  </v>
          </cell>
        </row>
        <row r="4024">
          <cell r="A4024" t="str">
            <v>24075 </v>
          </cell>
          <cell r="C4024" t="str">
            <v>DIA &amp; ASSOCIATES, INC </v>
          </cell>
          <cell r="D4024" t="str">
            <v>6116 N CENTRAL EXPRESSWAY</v>
          </cell>
          <cell r="E4024" t="str">
            <v>LEVY PAYOR</v>
          </cell>
        </row>
        <row r="4025">
          <cell r="D4025" t="str">
            <v>DALLAS , TX  </v>
          </cell>
          <cell r="E4025" t="str">
            <v>OPERATOR</v>
          </cell>
        </row>
        <row r="4026">
          <cell r="E4026" t="str">
            <v>PRODUCER</v>
          </cell>
        </row>
        <row r="4028">
          <cell r="A4028" t="str">
            <v>24100 </v>
          </cell>
          <cell r="C4028" t="str">
            <v>DIABLO DRLG INC </v>
          </cell>
          <cell r="D4028" t="str">
            <v>DENVER , CO  </v>
          </cell>
          <cell r="E4028" t="str">
            <v>DRILLER</v>
          </cell>
        </row>
        <row r="4029">
          <cell r="E4029" t="str">
            <v>OPERATOR</v>
          </cell>
        </row>
        <row r="4031">
          <cell r="A4031" t="str">
            <v>24110 </v>
          </cell>
          <cell r="C4031" t="str">
            <v>DIABLO OIL CO </v>
          </cell>
          <cell r="D4031" t="str">
            <v>518 17TH ST</v>
          </cell>
          <cell r="E4031" t="str">
            <v>OPERATOR</v>
          </cell>
        </row>
        <row r="4032">
          <cell r="D4032" t="str">
            <v>DENVER , CO  </v>
          </cell>
        </row>
        <row r="4033">
          <cell r="A4033" t="str">
            <v>10584 </v>
          </cell>
          <cell r="C4033" t="str">
            <v>DIAMOND B OILFIELD TRUCKING </v>
          </cell>
          <cell r="D4033" t="str">
            <v>212 WEST CACTUS</v>
          </cell>
          <cell r="E4033" t="str">
            <v>TRANSPORTER</v>
          </cell>
        </row>
        <row r="4034">
          <cell r="D4034" t="str">
            <v>PLENTYWOOD , MT  </v>
          </cell>
        </row>
        <row r="4035">
          <cell r="A4035" t="str">
            <v>10584 </v>
          </cell>
          <cell r="B4035" t="str">
            <v>A </v>
          </cell>
          <cell r="C4035" t="str">
            <v>DIAMOND B OILFIELD TRUCKING </v>
          </cell>
          <cell r="D4035" t="str">
            <v>610 LONETREE CIRCLE</v>
          </cell>
        </row>
        <row r="4036">
          <cell r="D4036" t="str">
            <v>NUNN , CO  </v>
          </cell>
        </row>
        <row r="4037">
          <cell r="A4037" t="str">
            <v>24120 </v>
          </cell>
          <cell r="C4037" t="str">
            <v>DIAMOND BACK DRILLING &amp; SUPPLY INC </v>
          </cell>
          <cell r="D4037" t="str">
            <v>P O BOX 2622</v>
          </cell>
          <cell r="E4037" t="str">
            <v>LEVY PAYOR</v>
          </cell>
        </row>
        <row r="4038">
          <cell r="D4038" t="str">
            <v>GRAND JUNCTION , CO  </v>
          </cell>
          <cell r="E4038" t="str">
            <v>OPERATOR</v>
          </cell>
        </row>
        <row r="4039">
          <cell r="E4039" t="str">
            <v>PRODUCER</v>
          </cell>
        </row>
        <row r="4041">
          <cell r="A4041" t="str">
            <v>10067 </v>
          </cell>
          <cell r="C4041" t="str">
            <v>DIAMOND OIL &amp; GAS INC </v>
          </cell>
          <cell r="D4041" t="str">
            <v>119 FOOTHILL DR</v>
          </cell>
          <cell r="E4041" t="str">
            <v>OPERATOR</v>
          </cell>
        </row>
        <row r="4042">
          <cell r="D4042" t="str">
            <v>VACAVILLE , CA  </v>
          </cell>
          <cell r="E4042" t="str">
            <v>PRODUCER</v>
          </cell>
        </row>
        <row r="4044">
          <cell r="A4044" t="str">
            <v>24320 </v>
          </cell>
          <cell r="C4044" t="str">
            <v>DIAMOND OPERATING, INC. </v>
          </cell>
          <cell r="D4044" t="str">
            <v>6666 GUNPARK DR STE #200</v>
          </cell>
          <cell r="E4044" t="str">
            <v>LEVY PAYOR</v>
          </cell>
        </row>
        <row r="4045">
          <cell r="D4045" t="str">
            <v>BOULDER , CO  </v>
          </cell>
          <cell r="E4045" t="str">
            <v>OPERATOR</v>
          </cell>
        </row>
        <row r="4046">
          <cell r="E4046" t="str">
            <v>PIT OPERATOR</v>
          </cell>
        </row>
        <row r="4047">
          <cell r="E4047" t="str">
            <v>PRODUCER</v>
          </cell>
        </row>
        <row r="4049">
          <cell r="A4049" t="str">
            <v>24200 </v>
          </cell>
          <cell r="C4049" t="str">
            <v>DIAMOND SHAMROCK REFINING &amp; MARKETING COMPANY </v>
          </cell>
          <cell r="D4049" t="str">
            <v>5800 BRIGHTON BLVD</v>
          </cell>
          <cell r="E4049" t="str">
            <v>GATHERER</v>
          </cell>
        </row>
        <row r="4050">
          <cell r="D4050" t="str">
            <v>COMMERCE CITY , CO  </v>
          </cell>
          <cell r="E4050" t="str">
            <v>LEVY PAYOR</v>
          </cell>
        </row>
        <row r="4051">
          <cell r="E4051" t="str">
            <v>TRANSPORTER</v>
          </cell>
        </row>
        <row r="4053">
          <cell r="A4053" t="str">
            <v>24145 </v>
          </cell>
          <cell r="C4053" t="str">
            <v>DIAMOND SHAMROCK REFINING &amp; MARKETING COMPANY </v>
          </cell>
          <cell r="D4053" t="str">
            <v>P O BOX 696000</v>
          </cell>
          <cell r="E4053" t="str">
            <v>LEVY PAYOR</v>
          </cell>
        </row>
        <row r="4054">
          <cell r="D4054" t="str">
            <v>SAN ANTONIO , TX  </v>
          </cell>
        </row>
        <row r="4055">
          <cell r="A4055" t="str">
            <v>24130 </v>
          </cell>
          <cell r="C4055" t="str">
            <v>DIAMONDBACK OIL CORP </v>
          </cell>
          <cell r="D4055" t="str">
            <v>6110 PLEASANT RIDGE RD</v>
          </cell>
        </row>
        <row r="4056">
          <cell r="D4056" t="str">
            <v>ARLINGTON , TX  </v>
          </cell>
        </row>
        <row r="4057">
          <cell r="A4057" t="str">
            <v>24135 </v>
          </cell>
          <cell r="C4057" t="str">
            <v>DIAMONDBACK OIL PARTNERS LLP </v>
          </cell>
          <cell r="D4057" t="str">
            <v>6366 HAWTHORN LANE</v>
          </cell>
          <cell r="E4057" t="str">
            <v>LEVY PAYOR</v>
          </cell>
        </row>
        <row r="4058">
          <cell r="D4058" t="str">
            <v>LAKEWOOD , CO  </v>
          </cell>
          <cell r="E4058" t="str">
            <v>OPERATOR</v>
          </cell>
        </row>
        <row r="4059">
          <cell r="E4059" t="str">
            <v>PRODUCER</v>
          </cell>
        </row>
        <row r="4061">
          <cell r="A4061" t="str">
            <v>24300 </v>
          </cell>
          <cell r="C4061" t="str">
            <v>DICKINSON EXPLORATION </v>
          </cell>
          <cell r="D4061" t="str">
            <v>P O BOX 69</v>
          </cell>
          <cell r="E4061" t="str">
            <v>OPERATOR</v>
          </cell>
        </row>
        <row r="4062">
          <cell r="D4062" t="str">
            <v>CORTEZ , CO  </v>
          </cell>
          <cell r="E4062" t="str">
            <v>PRODUCER</v>
          </cell>
        </row>
        <row r="4064">
          <cell r="A4064" t="str">
            <v>24290 </v>
          </cell>
          <cell r="C4064" t="str">
            <v>DICKINSON* R C </v>
          </cell>
          <cell r="D4064" t="str">
            <v>450-D JOSEPHINE ST</v>
          </cell>
        </row>
        <row r="4065">
          <cell r="D4065" t="str">
            <v>DENVER , CO  </v>
          </cell>
        </row>
        <row r="4066">
          <cell r="A4066" t="str">
            <v>24378 </v>
          </cell>
          <cell r="C4066" t="str">
            <v>DIETLER &amp; OLESON, INC. </v>
          </cell>
          <cell r="D4066" t="str">
            <v>1120 LINCOLN ST</v>
          </cell>
          <cell r="E4066" t="str">
            <v>OPERATOR</v>
          </cell>
        </row>
        <row r="4067">
          <cell r="D4067" t="str">
            <v>DENVER , CO  </v>
          </cell>
          <cell r="E4067" t="str">
            <v>PRODUCER</v>
          </cell>
        </row>
        <row r="4069">
          <cell r="A4069" t="str">
            <v>24380 </v>
          </cell>
          <cell r="C4069" t="str">
            <v>DIETRICH RESOURCES CORP </v>
          </cell>
          <cell r="D4069" t="str">
            <v>2741 CRESTRIDGE DR</v>
          </cell>
        </row>
        <row r="4070">
          <cell r="D4070" t="str">
            <v>LITTLETON , CO  </v>
          </cell>
        </row>
        <row r="4071">
          <cell r="A4071" t="str">
            <v>24395 </v>
          </cell>
          <cell r="C4071" t="str">
            <v>DIGGS* MARSHALL R </v>
          </cell>
          <cell r="D4071" t="str">
            <v>718 17TH ST</v>
          </cell>
        </row>
        <row r="4072">
          <cell r="D4072" t="str">
            <v>DENVER , CO  </v>
          </cell>
        </row>
        <row r="4073">
          <cell r="A4073" t="str">
            <v>24390 </v>
          </cell>
          <cell r="C4073" t="str">
            <v>DIGITEC SEISMIC INC </v>
          </cell>
          <cell r="D4073" t="str">
            <v>6401 N BROADWAY</v>
          </cell>
        </row>
        <row r="4074">
          <cell r="D4074" t="str">
            <v>DENVER , CO  </v>
          </cell>
        </row>
        <row r="4075">
          <cell r="A4075" t="str">
            <v>100627 </v>
          </cell>
          <cell r="C4075" t="str">
            <v>DILLIE* JAMES </v>
          </cell>
          <cell r="D4075" t="str">
            <v>4469 S WINONA CT</v>
          </cell>
        </row>
        <row r="4076">
          <cell r="D4076" t="str">
            <v>DENVER , CO  </v>
          </cell>
        </row>
        <row r="4077">
          <cell r="A4077" t="str">
            <v>100246 </v>
          </cell>
          <cell r="C4077" t="str">
            <v>DILLINGHAM INSURANCE </v>
          </cell>
          <cell r="D4077" t="str">
            <v>P O BOX 1669</v>
          </cell>
          <cell r="E4077" t="str">
            <v>INSURANCE AGENT</v>
          </cell>
        </row>
        <row r="4078">
          <cell r="D4078" t="str">
            <v>ENID , OK  </v>
          </cell>
        </row>
        <row r="4079">
          <cell r="A4079" t="str">
            <v>100246 </v>
          </cell>
          <cell r="B4079" t="str">
            <v>A </v>
          </cell>
          <cell r="C4079" t="str">
            <v>DILLINGHAM INSURANCE </v>
          </cell>
          <cell r="D4079" t="str">
            <v>3501 NW 63RD STE 207</v>
          </cell>
        </row>
        <row r="4080">
          <cell r="D4080" t="str">
            <v>OKLAHOMA CITY , OK  </v>
          </cell>
        </row>
        <row r="4081">
          <cell r="C4081" t="str">
            <v>DILLON TOWN </v>
          </cell>
          <cell r="D4081" t="str">
            <v>,  </v>
          </cell>
        </row>
        <row r="4082">
          <cell r="A4082" t="str">
            <v>100362 </v>
          </cell>
          <cell r="C4082" t="str">
            <v>DIMOCK* GEORGE WAGNER </v>
          </cell>
          <cell r="D4082" t="str">
            <v>620 OIL AND GAS BUILDING</v>
          </cell>
        </row>
        <row r="4083">
          <cell r="D4083" t="str">
            <v>WICHITA FALLS , TX  </v>
          </cell>
        </row>
        <row r="4084">
          <cell r="A4084" t="str">
            <v>24397 </v>
          </cell>
          <cell r="C4084" t="str">
            <v>DINNER P C* MELVIN </v>
          </cell>
          <cell r="D4084" t="str">
            <v>540 AFFILIATED NATIONAL PLAZA</v>
          </cell>
        </row>
        <row r="4085">
          <cell r="D4085" t="str">
            <v>GREELEY , CO  </v>
          </cell>
        </row>
        <row r="4086">
          <cell r="A4086" t="str">
            <v>100607 </v>
          </cell>
          <cell r="C4086" t="str">
            <v>DINOSAUR TOWN </v>
          </cell>
          <cell r="D4086" t="str">
            <v>,  </v>
          </cell>
        </row>
        <row r="4087">
          <cell r="A4087" t="str">
            <v>24420 </v>
          </cell>
          <cell r="C4087" t="str">
            <v>DIPPO* ROBERT E </v>
          </cell>
          <cell r="D4087" t="str">
            <v>621 17TH ST</v>
          </cell>
        </row>
        <row r="4088">
          <cell r="D4088" t="str">
            <v>DENVER , CO  </v>
          </cell>
        </row>
        <row r="4089">
          <cell r="A4089" t="str">
            <v>10196 </v>
          </cell>
          <cell r="C4089" t="str">
            <v>DIRECT PETROLEUM EXPLORATION INC </v>
          </cell>
          <cell r="D4089" t="str">
            <v>1401 17TH ST STE 510</v>
          </cell>
          <cell r="E4089" t="str">
            <v>OPERATOR</v>
          </cell>
        </row>
        <row r="4090">
          <cell r="D4090" t="str">
            <v>DENVER , CO  </v>
          </cell>
          <cell r="E4090" t="str">
            <v>PRODUCER</v>
          </cell>
        </row>
        <row r="4092">
          <cell r="A4092" t="str">
            <v>200531 </v>
          </cell>
          <cell r="C4092" t="str">
            <v>DIRTCO LLC </v>
          </cell>
          <cell r="D4092" t="str">
            <v>864 20 RD</v>
          </cell>
        </row>
        <row r="4093">
          <cell r="D4093" t="str">
            <v>FRUITA , CO  </v>
          </cell>
        </row>
        <row r="4094">
          <cell r="A4094" t="str">
            <v>10635 </v>
          </cell>
          <cell r="C4094" t="str">
            <v>DISCOVERY DJ SERVICES LLC </v>
          </cell>
          <cell r="D4094" t="str">
            <v>7859 WALNUT HILL LANE SUITE 335</v>
          </cell>
          <cell r="E4094" t="str">
            <v>DOWNSTREAM GAS FAC</v>
          </cell>
        </row>
        <row r="4095">
          <cell r="D4095" t="str">
            <v>DALLAS , TX  </v>
          </cell>
          <cell r="E4095" t="str">
            <v>GATHERER</v>
          </cell>
        </row>
        <row r="4096">
          <cell r="E4096" t="str">
            <v>OPERATOR</v>
          </cell>
        </row>
        <row r="4097">
          <cell r="E4097" t="str">
            <v>TRANSPORTER</v>
          </cell>
        </row>
        <row r="4099">
          <cell r="A4099" t="str">
            <v>10475 </v>
          </cell>
          <cell r="C4099" t="str">
            <v>DISCOVERY NATURAL RESOURCES LLC </v>
          </cell>
          <cell r="D4099" t="str">
            <v>410 17TH STREET #900</v>
          </cell>
          <cell r="E4099" t="str">
            <v>LEVY PAYOR</v>
          </cell>
        </row>
        <row r="4100">
          <cell r="D4100" t="str">
            <v>DENVER , CO  </v>
          </cell>
          <cell r="E4100" t="str">
            <v>OPERATOR</v>
          </cell>
        </row>
        <row r="4101">
          <cell r="E4101" t="str">
            <v>PRODUCER</v>
          </cell>
        </row>
        <row r="4102">
          <cell r="E4102" t="str">
            <v>SEISMIC OPERATOR</v>
          </cell>
        </row>
        <row r="4104">
          <cell r="A4104" t="str">
            <v>24450 </v>
          </cell>
          <cell r="C4104" t="str">
            <v>DISCOVERY OIL LTD </v>
          </cell>
          <cell r="D4104" t="str">
            <v>12142 HURON ST</v>
          </cell>
          <cell r="E4104" t="str">
            <v>LEVY PAYOR</v>
          </cell>
        </row>
        <row r="4105">
          <cell r="D4105" t="str">
            <v>DENVER , CO  </v>
          </cell>
          <cell r="E4105" t="str">
            <v>OPERATOR</v>
          </cell>
        </row>
        <row r="4107">
          <cell r="A4107" t="str">
            <v>10428 </v>
          </cell>
          <cell r="C4107" t="str">
            <v>DIVERSIFIED ENERGY LLC </v>
          </cell>
          <cell r="D4107" t="str">
            <v>19501 E MAIN STREET #200</v>
          </cell>
          <cell r="E4107" t="str">
            <v>OPERATOR</v>
          </cell>
        </row>
        <row r="4108">
          <cell r="D4108" t="str">
            <v>PARKER , CO  </v>
          </cell>
          <cell r="E4108" t="str">
            <v>PIT OPERATOR</v>
          </cell>
        </row>
        <row r="4109">
          <cell r="E4109" t="str">
            <v>PRODUCER</v>
          </cell>
        </row>
        <row r="4111">
          <cell r="A4111" t="str">
            <v>24460 </v>
          </cell>
          <cell r="C4111" t="str">
            <v>DIVERSIFIED IND OP </v>
          </cell>
          <cell r="D4111" t="str">
            <v>DENVER , CO  </v>
          </cell>
        </row>
        <row r="4112">
          <cell r="A4112" t="str">
            <v>24461 </v>
          </cell>
          <cell r="C4112" t="str">
            <v>DIVERSIFIED OPERATING CORPORATION </v>
          </cell>
          <cell r="D4112" t="str">
            <v>10455 W 73RD PLACE</v>
          </cell>
          <cell r="E4112" t="str">
            <v>INJECTION WELL OPER</v>
          </cell>
        </row>
        <row r="4113">
          <cell r="D4113" t="str">
            <v>ARVADA , CO  </v>
          </cell>
          <cell r="E4113" t="str">
            <v>LEVY PAYOR</v>
          </cell>
        </row>
        <row r="4114">
          <cell r="E4114" t="str">
            <v>OPERATOR</v>
          </cell>
        </row>
        <row r="4115">
          <cell r="E4115" t="str">
            <v>PRODUCER</v>
          </cell>
        </row>
        <row r="4117">
          <cell r="A4117" t="str">
            <v>200429 </v>
          </cell>
          <cell r="C4117" t="str">
            <v>DIVERSIFIED RESOURCES INC </v>
          </cell>
          <cell r="D4117" t="str">
            <v>1789 W LITTLETON BLVD</v>
          </cell>
        </row>
        <row r="4118">
          <cell r="D4118" t="str">
            <v>LITTLETON , CO  </v>
          </cell>
        </row>
        <row r="4119">
          <cell r="A4119" t="str">
            <v>200342 </v>
          </cell>
          <cell r="C4119" t="str">
            <v>DIVERSIFIED STRATEGIC RESOURCES INC </v>
          </cell>
          <cell r="D4119" t="str">
            <v>4425 E 31ST STREET #222</v>
          </cell>
        </row>
        <row r="4120">
          <cell r="D4120" t="str">
            <v>TULSA , OK  </v>
          </cell>
        </row>
        <row r="4121">
          <cell r="A4121" t="str">
            <v>10541 </v>
          </cell>
          <cell r="C4121" t="str">
            <v>DIVIDE CREEK GATHERING SYSTEM LLC </v>
          </cell>
          <cell r="D4121" t="str">
            <v>PO BOX 290058</v>
          </cell>
          <cell r="E4121" t="str">
            <v>DOWNSTREAM GAS FAC</v>
          </cell>
        </row>
        <row r="4122">
          <cell r="D4122" t="str">
            <v>BOSTON , MA  </v>
          </cell>
          <cell r="E4122" t="str">
            <v>LEVY PAYOR</v>
          </cell>
        </row>
        <row r="4123">
          <cell r="E4123" t="str">
            <v>OPERATOR</v>
          </cell>
        </row>
        <row r="4124">
          <cell r="E4124" t="str">
            <v>TRANSPORTER</v>
          </cell>
        </row>
        <row r="4126">
          <cell r="A4126" t="str">
            <v>24466 </v>
          </cell>
          <cell r="C4126" t="str">
            <v>DIXEL RESOURCES INC </v>
          </cell>
          <cell r="D4126" t="str">
            <v>2300 LINCOLN CENTER BLDG</v>
          </cell>
        </row>
        <row r="4127">
          <cell r="D4127" t="str">
            <v>DENVER , CO  </v>
          </cell>
        </row>
        <row r="4128">
          <cell r="A4128" t="str">
            <v>24464 </v>
          </cell>
          <cell r="C4128" t="str">
            <v>DIXIE OPERATING COMPANY </v>
          </cell>
          <cell r="D4128" t="str">
            <v>15919 STUEBNER-AIRLINE</v>
          </cell>
          <cell r="E4128" t="str">
            <v>OPERATOR</v>
          </cell>
        </row>
        <row r="4129">
          <cell r="D4129" t="str">
            <v>SPRING , TX  </v>
          </cell>
        </row>
        <row r="4130">
          <cell r="A4130" t="str">
            <v>200069 </v>
          </cell>
          <cell r="C4130" t="str">
            <v>DIXON BROS INC </v>
          </cell>
          <cell r="D4130" t="str">
            <v>P O DRAWER 8</v>
          </cell>
          <cell r="E4130" t="str">
            <v>TRANSPORTER</v>
          </cell>
        </row>
        <row r="4131">
          <cell r="D4131" t="str">
            <v>NEWCASTLE , WY  </v>
          </cell>
        </row>
        <row r="4132">
          <cell r="A4132" t="str">
            <v>200069 </v>
          </cell>
          <cell r="B4132" t="str">
            <v>A </v>
          </cell>
          <cell r="C4132" t="str">
            <v>DIXON BROS INC </v>
          </cell>
          <cell r="D4132" t="str">
            <v>P O BOX 701</v>
          </cell>
        </row>
        <row r="4133">
          <cell r="D4133" t="str">
            <v>CHEYENNE , WY  </v>
          </cell>
        </row>
        <row r="4134">
          <cell r="A4134" t="str">
            <v>24465 </v>
          </cell>
          <cell r="C4134" t="str">
            <v>DIXON OIL CO </v>
          </cell>
          <cell r="D4134" t="str">
            <v>DENVER , CO  </v>
          </cell>
        </row>
        <row r="4135">
          <cell r="A4135" t="str">
            <v>22400 </v>
          </cell>
          <cell r="C4135" t="str">
            <v>DJ PRODUCTION SERVICES INC </v>
          </cell>
          <cell r="D4135" t="str">
            <v>1273 FALCON COURT</v>
          </cell>
          <cell r="E4135" t="str">
            <v>INJECTION WELL OPER</v>
          </cell>
        </row>
        <row r="4136">
          <cell r="D4136" t="str">
            <v>WINDSOR , CO  </v>
          </cell>
          <cell r="E4136" t="str">
            <v>LEVY PAYOR</v>
          </cell>
        </row>
        <row r="4137">
          <cell r="E4137" t="str">
            <v>OPERATOR</v>
          </cell>
        </row>
        <row r="4138">
          <cell r="E4138" t="str">
            <v>PRODUCER</v>
          </cell>
        </row>
        <row r="4140">
          <cell r="A4140" t="str">
            <v>22400 </v>
          </cell>
          <cell r="B4140" t="str">
            <v>A </v>
          </cell>
          <cell r="C4140" t="str">
            <v>DJ PRODUCTION SERVICES INC </v>
          </cell>
          <cell r="D4140" t="str">
            <v>1151 EAGLE DR #354</v>
          </cell>
        </row>
        <row r="4141">
          <cell r="D4141" t="str">
            <v>LOVELAND , CO  </v>
          </cell>
        </row>
        <row r="4142">
          <cell r="A4142" t="str">
            <v>10213 </v>
          </cell>
          <cell r="C4142" t="str">
            <v>DJ RESOURCES INC </v>
          </cell>
          <cell r="D4142" t="str">
            <v>1600 BROADWAY #1960</v>
          </cell>
          <cell r="E4142" t="str">
            <v>LEVY PAYOR</v>
          </cell>
        </row>
        <row r="4143">
          <cell r="D4143" t="str">
            <v>DENVER , CO  </v>
          </cell>
          <cell r="E4143" t="str">
            <v>OPERATOR</v>
          </cell>
        </row>
        <row r="4144">
          <cell r="E4144" t="str">
            <v>PRODUCER</v>
          </cell>
        </row>
        <row r="4146">
          <cell r="A4146" t="str">
            <v>24470 </v>
          </cell>
          <cell r="C4146" t="str">
            <v>DJH ENERGY CONSULTING </v>
          </cell>
          <cell r="D4146" t="str">
            <v>BOX 271</v>
          </cell>
        </row>
        <row r="4147">
          <cell r="D4147" t="str">
            <v>FREDRICKSBURG , TX  </v>
          </cell>
        </row>
        <row r="4148">
          <cell r="A4148" t="str">
            <v>24475 </v>
          </cell>
          <cell r="C4148" t="str">
            <v>DKM RESOURCES, INC. </v>
          </cell>
          <cell r="D4148" t="str">
            <v>1100 LOUISIANA</v>
          </cell>
          <cell r="E4148" t="str">
            <v>LEVY PAYOR</v>
          </cell>
        </row>
        <row r="4149">
          <cell r="D4149" t="str">
            <v>HOUSTON , TX  </v>
          </cell>
        </row>
        <row r="4150">
          <cell r="A4150" t="str">
            <v>22390 </v>
          </cell>
          <cell r="C4150" t="str">
            <v>DNR OIL &amp; GAS INC </v>
          </cell>
          <cell r="D4150" t="str">
            <v>12741 E CALEY AVE UT 142</v>
          </cell>
          <cell r="E4150" t="str">
            <v>INJECTION WELL OPER</v>
          </cell>
        </row>
        <row r="4151">
          <cell r="D4151" t="str">
            <v>CENTENNIAL , CO  </v>
          </cell>
          <cell r="E4151" t="str">
            <v>LEVY PAYOR</v>
          </cell>
        </row>
        <row r="4152">
          <cell r="E4152" t="str">
            <v>OPERATOR</v>
          </cell>
        </row>
        <row r="4153">
          <cell r="E4153" t="str">
            <v>OPERATOR</v>
          </cell>
        </row>
        <row r="4154">
          <cell r="E4154" t="str">
            <v>PRODUCER</v>
          </cell>
        </row>
        <row r="4155">
          <cell r="E4155" t="str">
            <v>PRODUCER</v>
          </cell>
        </row>
        <row r="4157">
          <cell r="A4157" t="str">
            <v>1001002 </v>
          </cell>
          <cell r="C4157" t="str">
            <v>DODGE DRILLING </v>
          </cell>
          <cell r="D4157" t="str">
            <v>,  </v>
          </cell>
        </row>
        <row r="4158">
          <cell r="A4158" t="str">
            <v>24480 </v>
          </cell>
          <cell r="C4158" t="str">
            <v>DODGE* JOSEPH V </v>
          </cell>
          <cell r="D4158" t="str">
            <v>1220 POPLAR AVE</v>
          </cell>
        </row>
        <row r="4159">
          <cell r="D4159" t="str">
            <v>CANON CITY , CO  </v>
          </cell>
        </row>
        <row r="4160">
          <cell r="A4160" t="str">
            <v>24485 </v>
          </cell>
          <cell r="C4160" t="str">
            <v>DODSON* JAMES B. </v>
          </cell>
          <cell r="D4160" t="str">
            <v>SUITE 1900</v>
          </cell>
        </row>
        <row r="4161">
          <cell r="D4161" t="str">
            <v>DETROIT , MI  </v>
          </cell>
        </row>
        <row r="4162">
          <cell r="A4162" t="str">
            <v>10063 </v>
          </cell>
          <cell r="C4162" t="str">
            <v>DOLE &amp; ASSOCIATES </v>
          </cell>
          <cell r="D4162" t="str">
            <v>P O BOX 2</v>
          </cell>
          <cell r="E4162" t="str">
            <v>DOMESTIC WELL OPER</v>
          </cell>
        </row>
        <row r="4163">
          <cell r="D4163" t="str">
            <v>MESA , CO  </v>
          </cell>
        </row>
        <row r="4164">
          <cell r="A4164" t="str">
            <v>24580 </v>
          </cell>
          <cell r="C4164" t="str">
            <v>DOLEZAL JR* GEORGE </v>
          </cell>
          <cell r="D4164" t="str">
            <v>1801 BROADWAY</v>
          </cell>
          <cell r="E4164" t="str">
            <v>INJECTION WELL OPER</v>
          </cell>
        </row>
        <row r="4165">
          <cell r="D4165" t="str">
            <v>DENVER , CO  </v>
          </cell>
          <cell r="E4165" t="str">
            <v>LEVY PAYOR</v>
          </cell>
        </row>
        <row r="4166">
          <cell r="E4166" t="str">
            <v>OPERATOR</v>
          </cell>
        </row>
        <row r="4167">
          <cell r="E4167" t="str">
            <v>PRODUCER</v>
          </cell>
        </row>
        <row r="4169">
          <cell r="A4169" t="str">
            <v>24600 </v>
          </cell>
          <cell r="C4169" t="str">
            <v>DOLL* GEORGE A </v>
          </cell>
          <cell r="D4169" t="str">
            <v>DENVER , CO  </v>
          </cell>
        </row>
        <row r="4170">
          <cell r="A4170" t="str">
            <v>24608 </v>
          </cell>
          <cell r="C4170" t="str">
            <v>DOLOCO EXPLORATION </v>
          </cell>
          <cell r="D4170" t="str">
            <v>DENVER , CO  </v>
          </cell>
        </row>
        <row r="4171">
          <cell r="C4171" t="str">
            <v>Dolores County </v>
          </cell>
          <cell r="D4171" t="str">
            <v>Dove Creek , CO  </v>
          </cell>
        </row>
        <row r="4172">
          <cell r="A4172" t="str">
            <v>24650 </v>
          </cell>
          <cell r="C4172" t="str">
            <v>DOLORES COUNTY COMMISSIONERS </v>
          </cell>
          <cell r="D4172" t="str">
            <v>BOX 608</v>
          </cell>
        </row>
        <row r="4173">
          <cell r="D4173" t="str">
            <v>DOVE CREEK , CO  </v>
          </cell>
        </row>
        <row r="4174">
          <cell r="C4174" t="str">
            <v>DOLORES TOWN </v>
          </cell>
          <cell r="D4174" t="str">
            <v>,  </v>
          </cell>
        </row>
        <row r="4175">
          <cell r="A4175" t="str">
            <v>10118 </v>
          </cell>
          <cell r="C4175" t="str">
            <v>DOLPHIN ENERGY CORPORATION </v>
          </cell>
          <cell r="D4175" t="str">
            <v>1700 LINCOLN ST STE 4000</v>
          </cell>
          <cell r="E4175" t="str">
            <v>LEVY PAYOR</v>
          </cell>
        </row>
        <row r="4176">
          <cell r="D4176" t="str">
            <v>DENVER , CO  </v>
          </cell>
          <cell r="E4176" t="str">
            <v>OPERATOR</v>
          </cell>
        </row>
        <row r="4177">
          <cell r="E4177" t="str">
            <v>PRODUCER</v>
          </cell>
        </row>
        <row r="4179">
          <cell r="A4179" t="str">
            <v>24680 </v>
          </cell>
          <cell r="C4179" t="str">
            <v>DOMAR OIL &amp; GAS </v>
          </cell>
          <cell r="D4179" t="str">
            <v>P O BOX 20196</v>
          </cell>
          <cell r="E4179" t="str">
            <v>LEVY PAYOR</v>
          </cell>
        </row>
        <row r="4180">
          <cell r="D4180" t="str">
            <v>BILLINGS , MT  </v>
          </cell>
          <cell r="E4180" t="str">
            <v>OPERATOR</v>
          </cell>
        </row>
        <row r="4181">
          <cell r="E4181" t="str">
            <v>PRODUCER</v>
          </cell>
        </row>
        <row r="4183">
          <cell r="A4183" t="str">
            <v>24688 </v>
          </cell>
          <cell r="C4183" t="str">
            <v>DOME PETROLEUM CORP </v>
          </cell>
          <cell r="D4183" t="str">
            <v>DENVER , CO  </v>
          </cell>
        </row>
        <row r="4184">
          <cell r="A4184" t="str">
            <v>24700 </v>
          </cell>
          <cell r="C4184" t="str">
            <v>DOMESTIC ENERGY INC </v>
          </cell>
          <cell r="D4184" t="str">
            <v>DENVER , CO  </v>
          </cell>
        </row>
        <row r="4185">
          <cell r="A4185" t="str">
            <v>24720 </v>
          </cell>
          <cell r="C4185" t="str">
            <v>DOMINION ENERGY CORP </v>
          </cell>
          <cell r="D4185" t="str">
            <v>1301 TRAVIS ST STE 1210</v>
          </cell>
          <cell r="E4185" t="str">
            <v>OPERATOR</v>
          </cell>
        </row>
        <row r="4186">
          <cell r="D4186" t="str">
            <v>HOUSTON , TX  </v>
          </cell>
          <cell r="E4186" t="str">
            <v>PRODUCER</v>
          </cell>
        </row>
        <row r="4188">
          <cell r="A4188" t="str">
            <v>60788 </v>
          </cell>
          <cell r="C4188" t="str">
            <v>DOMINION ENERGY QUESTAR PIPELINE LLC </v>
          </cell>
          <cell r="D4188" t="str">
            <v>PO BOX 45360</v>
          </cell>
          <cell r="E4188" t="str">
            <v>DOWNSTREAM GAS FAC</v>
          </cell>
        </row>
        <row r="4189">
          <cell r="D4189" t="str">
            <v>SALT LAKE CITY , UT  </v>
          </cell>
          <cell r="E4189" t="str">
            <v>GATHERER</v>
          </cell>
        </row>
        <row r="4190">
          <cell r="E4190" t="str">
            <v>OPERATOR</v>
          </cell>
        </row>
        <row r="4192">
          <cell r="A4192" t="str">
            <v>24820 </v>
          </cell>
          <cell r="C4192" t="str">
            <v>DOMINION EXPLORATION AND PRODUCTION INC </v>
          </cell>
          <cell r="D4192" t="str">
            <v>1250 POYDRAS ST, SUITE 2000</v>
          </cell>
        </row>
        <row r="4193">
          <cell r="D4193" t="str">
            <v>NEW ORLEANS , LA  </v>
          </cell>
        </row>
        <row r="4194">
          <cell r="A4194" t="str">
            <v>24723 </v>
          </cell>
          <cell r="C4194" t="str">
            <v>DOMINION GAS VENTURES </v>
          </cell>
          <cell r="D4194" t="str">
            <v>2720 STEMMONS FWY STE 900</v>
          </cell>
        </row>
        <row r="4195">
          <cell r="D4195" t="str">
            <v>DALLAS , TX  </v>
          </cell>
        </row>
        <row r="4196">
          <cell r="A4196" t="str">
            <v>24724 </v>
          </cell>
          <cell r="C4196" t="str">
            <v>DOMINION OF CANADA* THE </v>
          </cell>
          <cell r="D4196" t="str">
            <v>777 8TH AVE SW STE 1700</v>
          </cell>
          <cell r="E4196" t="str">
            <v>FINANCIAL ASSURANCE</v>
          </cell>
        </row>
        <row r="4197">
          <cell r="D4197" t="str">
            <v>CALGARY , AB  </v>
          </cell>
        </row>
        <row r="4198">
          <cell r="A4198" t="str">
            <v>100127 </v>
          </cell>
          <cell r="C4198" t="str">
            <v>DOMINION OKLAHOMA TEXAS EXPLORATION &amp; PRODUCTION </v>
          </cell>
          <cell r="D4198" t="str">
            <v>1250 POYDRA ST STE 2000</v>
          </cell>
          <cell r="E4198" t="str">
            <v>LEVY PAYOR</v>
          </cell>
        </row>
        <row r="4199">
          <cell r="D4199" t="str">
            <v>NEW ORLEANS , LA  </v>
          </cell>
          <cell r="E4199" t="str">
            <v>OPERATOR</v>
          </cell>
        </row>
        <row r="4200">
          <cell r="E4200" t="str">
            <v>PRODUCER</v>
          </cell>
        </row>
        <row r="4202">
          <cell r="A4202" t="str">
            <v>24763 </v>
          </cell>
          <cell r="C4202" t="str">
            <v>DON BILLS PETROLEUM GEOLOGIST </v>
          </cell>
          <cell r="D4202" t="str">
            <v>105 SUNSET TERRACE</v>
          </cell>
        </row>
        <row r="4203">
          <cell r="D4203" t="str">
            <v>AMARILLO , TX  </v>
          </cell>
        </row>
        <row r="4204">
          <cell r="A4204" t="str">
            <v>16883 </v>
          </cell>
          <cell r="C4204" t="str">
            <v>DON CHRISTOPHER </v>
          </cell>
          <cell r="D4204" t="str">
            <v>604 PATTERSON BLDG</v>
          </cell>
        </row>
        <row r="4205">
          <cell r="D4205" t="str">
            <v>DENVER , CO  </v>
          </cell>
        </row>
        <row r="4206">
          <cell r="A4206" t="str">
            <v>24775 </v>
          </cell>
          <cell r="C4206" t="str">
            <v>DONNELLY CASING PULLING CO </v>
          </cell>
          <cell r="D4206" t="str">
            <v>BOX 791</v>
          </cell>
          <cell r="E4206" t="str">
            <v>DRILLER</v>
          </cell>
        </row>
        <row r="4207">
          <cell r="D4207" t="str">
            <v>STERLING , CO  </v>
          </cell>
          <cell r="E4207" t="str">
            <v>INJECTION WELL OPER</v>
          </cell>
        </row>
        <row r="4208">
          <cell r="E4208" t="str">
            <v>LEVY PAYOR</v>
          </cell>
        </row>
        <row r="4209">
          <cell r="E4209" t="str">
            <v>OPERATOR</v>
          </cell>
        </row>
        <row r="4210">
          <cell r="E4210" t="str">
            <v>PRODUCER</v>
          </cell>
        </row>
        <row r="4212">
          <cell r="A4212" t="str">
            <v>24800 </v>
          </cell>
          <cell r="C4212" t="str">
            <v>DONZOIL INC </v>
          </cell>
          <cell r="D4212" t="str">
            <v>4500 S VINE WAY</v>
          </cell>
          <cell r="E4212" t="str">
            <v>OPERATOR</v>
          </cell>
        </row>
        <row r="4213">
          <cell r="D4213" t="str">
            <v>ENGLEWOOD , CO  </v>
          </cell>
          <cell r="E4213" t="str">
            <v>PRODUCER</v>
          </cell>
        </row>
        <row r="4215">
          <cell r="A4215" t="str">
            <v>22743 </v>
          </cell>
          <cell r="C4215" t="str">
            <v>DORSEY &amp; WHITNEY PLLP </v>
          </cell>
          <cell r="D4215" t="str">
            <v>SUITE 4400</v>
          </cell>
        </row>
        <row r="4216">
          <cell r="D4216" t="str">
            <v>DENVER , CO  </v>
          </cell>
        </row>
        <row r="4217">
          <cell r="A4217" t="str">
            <v>10113 </v>
          </cell>
          <cell r="C4217" t="str">
            <v>DOUD OIL &amp; GAS COMPANY LLC </v>
          </cell>
          <cell r="D4217" t="str">
            <v>25528 GENESEE TRAIL ROAD</v>
          </cell>
          <cell r="E4217" t="str">
            <v>LEVY PAYOR</v>
          </cell>
        </row>
        <row r="4218">
          <cell r="D4218" t="str">
            <v>GOLDEN , CO  </v>
          </cell>
          <cell r="E4218" t="str">
            <v>OPERATOR</v>
          </cell>
        </row>
        <row r="4219">
          <cell r="E4219" t="str">
            <v>PRODUCER</v>
          </cell>
        </row>
        <row r="4221">
          <cell r="A4221" t="str">
            <v>22745 </v>
          </cell>
          <cell r="C4221" t="str">
            <v>DOUGHERTY* D.T. </v>
          </cell>
          <cell r="D4221" t="str">
            <v>DENVER , CO  </v>
          </cell>
        </row>
        <row r="4222">
          <cell r="A4222" t="str">
            <v>200019 </v>
          </cell>
          <cell r="C4222" t="str">
            <v>DOUGLAS &amp; GAUNTT </v>
          </cell>
          <cell r="D4222" t="str">
            <v>E-105 PETROLEUM CN</v>
          </cell>
        </row>
        <row r="4223">
          <cell r="D4223" t="str">
            <v>SAN ANTONIO , TX  </v>
          </cell>
        </row>
        <row r="4224">
          <cell r="C4224" t="str">
            <v>Douglas County Planning Services </v>
          </cell>
          <cell r="D4224" t="str">
            <v>100 THIRD STREET</v>
          </cell>
        </row>
        <row r="4225">
          <cell r="D4225" t="str">
            <v>CASTLE ROCK , CO  </v>
          </cell>
        </row>
        <row r="4226">
          <cell r="A4226" t="str">
            <v>100657 </v>
          </cell>
          <cell r="C4226" t="str">
            <v>DOUMANI* EDWARD M &amp; FRED M </v>
          </cell>
          <cell r="D4226" t="str">
            <v>2975 LAS VEGAS</v>
          </cell>
        </row>
        <row r="4227">
          <cell r="D4227" t="str">
            <v>LAS VEGAS , NV  </v>
          </cell>
        </row>
        <row r="4228">
          <cell r="A4228" t="str">
            <v>10626 </v>
          </cell>
          <cell r="C4228" t="str">
            <v>DOVER ATWOOD CORPORATION </v>
          </cell>
          <cell r="D4228" t="str">
            <v>1875 HARSH AVENUE SE</v>
          </cell>
          <cell r="E4228" t="str">
            <v>DOWNSTREAM GAS FAC</v>
          </cell>
        </row>
        <row r="4229">
          <cell r="D4229" t="str">
            <v>MASSILLON , OH  </v>
          </cell>
          <cell r="E4229" t="str">
            <v>OPERATOR</v>
          </cell>
        </row>
        <row r="4230">
          <cell r="E4230" t="str">
            <v>PRODUCER</v>
          </cell>
        </row>
        <row r="4232">
          <cell r="A4232" t="str">
            <v>24958 </v>
          </cell>
          <cell r="C4232" t="str">
            <v>DOW &amp; MCHUGH </v>
          </cell>
          <cell r="D4232" t="str">
            <v>DENVER , CO  </v>
          </cell>
        </row>
        <row r="4233">
          <cell r="A4233" t="str">
            <v>24955 </v>
          </cell>
          <cell r="C4233" t="str">
            <v>DOWDELL* DELMAR </v>
          </cell>
          <cell r="D4233" t="str">
            <v>BOX 746</v>
          </cell>
          <cell r="E4233" t="str">
            <v>PRODUCER</v>
          </cell>
        </row>
        <row r="4234">
          <cell r="D4234" t="str">
            <v>WALDEN , CO  </v>
          </cell>
        </row>
        <row r="4235">
          <cell r="A4235" t="str">
            <v>24960 </v>
          </cell>
          <cell r="C4235" t="str">
            <v>DOYLE* JOSEPH P </v>
          </cell>
          <cell r="D4235" t="str">
            <v>P O BOX 1387</v>
          </cell>
          <cell r="E4235" t="str">
            <v>OPERATOR</v>
          </cell>
        </row>
        <row r="4236">
          <cell r="D4236" t="str">
            <v>STEAMBOAT SPGS , CO  </v>
          </cell>
        </row>
        <row r="4237">
          <cell r="A4237" t="str">
            <v>80750 </v>
          </cell>
          <cell r="C4237" t="str">
            <v>DR NANCY MCCALLIN CHIEF ECONOM </v>
          </cell>
          <cell r="D4237" t="str">
            <v>029 STATE CAPITOL BLDG</v>
          </cell>
        </row>
        <row r="4238">
          <cell r="D4238" t="str">
            <v>DENVER , CO  </v>
          </cell>
        </row>
        <row r="4239">
          <cell r="A4239" t="str">
            <v>100209 </v>
          </cell>
          <cell r="C4239" t="str">
            <v>DRAGOON GAS COMPANY </v>
          </cell>
          <cell r="D4239" t="str">
            <v>,  </v>
          </cell>
        </row>
        <row r="4240">
          <cell r="A4240" t="str">
            <v>24990 </v>
          </cell>
          <cell r="C4240" t="str">
            <v>DRAKE DRILLING CO </v>
          </cell>
          <cell r="D4240" t="str">
            <v>DENVER , CO  </v>
          </cell>
          <cell r="E4240" t="str">
            <v>DRILLER</v>
          </cell>
        </row>
        <row r="4242">
          <cell r="A4242" t="str">
            <v>25145 </v>
          </cell>
          <cell r="C4242" t="str">
            <v>DRAPER* ELECTA </v>
          </cell>
          <cell r="D4242" t="str">
            <v>12236-1/2 CR 250</v>
          </cell>
        </row>
        <row r="4243">
          <cell r="D4243" t="str">
            <v>DURANGO , CO  </v>
          </cell>
        </row>
        <row r="4244">
          <cell r="A4244" t="str">
            <v>25150 </v>
          </cell>
          <cell r="C4244" t="str">
            <v>DREILING LTD </v>
          </cell>
          <cell r="D4244" t="str">
            <v>410 17TH ST</v>
          </cell>
          <cell r="E4244" t="str">
            <v>OPERATOR</v>
          </cell>
        </row>
        <row r="4245">
          <cell r="D4245" t="str">
            <v>DENVER , CO  </v>
          </cell>
        </row>
        <row r="4246">
          <cell r="A4246" t="str">
            <v>25155 </v>
          </cell>
          <cell r="C4246" t="str">
            <v>DRILLING &amp; EXPLORATION CO INC </v>
          </cell>
          <cell r="D4246" t="str">
            <v>BOX 940</v>
          </cell>
        </row>
        <row r="4247">
          <cell r="D4247" t="str">
            <v>PAMPA , TX  </v>
          </cell>
        </row>
        <row r="4248">
          <cell r="A4248" t="str">
            <v>45010 </v>
          </cell>
          <cell r="C4248" t="str">
            <v>DRINDAK* JON </v>
          </cell>
          <cell r="D4248" t="str">
            <v>8858 COUNTY RD #2</v>
          </cell>
          <cell r="E4248" t="str">
            <v>OPERATOR</v>
          </cell>
        </row>
        <row r="4249">
          <cell r="D4249" t="str">
            <v>RANGELY , CO  </v>
          </cell>
          <cell r="E4249" t="str">
            <v>PRODUCER</v>
          </cell>
        </row>
        <row r="4251">
          <cell r="C4251" t="str">
            <v>Drowsey Water Ranch </v>
          </cell>
          <cell r="D4251" t="str">
            <v>1454 CR 219</v>
          </cell>
        </row>
        <row r="4252">
          <cell r="D4252" t="str">
            <v>GRANBY , CO  </v>
          </cell>
        </row>
        <row r="4253">
          <cell r="A4253" t="str">
            <v>25180 </v>
          </cell>
          <cell r="C4253" t="str">
            <v>DRW OPERATING COMPANY </v>
          </cell>
          <cell r="D4253" t="str">
            <v>P O BOX 882</v>
          </cell>
          <cell r="E4253" t="str">
            <v>LEVY PAYOR</v>
          </cell>
        </row>
        <row r="4254">
          <cell r="D4254" t="str">
            <v>FRANKTOWN , CO  </v>
          </cell>
          <cell r="E4254" t="str">
            <v>OPERATOR</v>
          </cell>
        </row>
        <row r="4255">
          <cell r="E4255" t="str">
            <v>PRODUCER</v>
          </cell>
        </row>
        <row r="4257">
          <cell r="A4257" t="str">
            <v>100982 </v>
          </cell>
          <cell r="C4257" t="str">
            <v>DRY CREEK OIL &amp; GAS </v>
          </cell>
          <cell r="D4257" t="str">
            <v>,  </v>
          </cell>
        </row>
        <row r="4258">
          <cell r="A4258" t="str">
            <v>10097 </v>
          </cell>
          <cell r="C4258" t="str">
            <v>DRY CREEK PETROLEUM LLC </v>
          </cell>
          <cell r="D4258" t="str">
            <v>PO BOX 101008</v>
          </cell>
          <cell r="E4258" t="str">
            <v>OPERATOR</v>
          </cell>
        </row>
        <row r="4259">
          <cell r="D4259" t="str">
            <v>DENVER , CO  </v>
          </cell>
          <cell r="E4259" t="str">
            <v>PRODUCER</v>
          </cell>
        </row>
        <row r="4261">
          <cell r="A4261" t="str">
            <v>10314 </v>
          </cell>
          <cell r="C4261" t="str">
            <v>DSCHAAK CONSULTING LLC </v>
          </cell>
          <cell r="D4261" t="str">
            <v>410 WOODBURG DR</v>
          </cell>
          <cell r="E4261" t="str">
            <v>INJECTION WELL OPER</v>
          </cell>
        </row>
        <row r="4262">
          <cell r="D4262" t="str">
            <v>CRAIG , CO  </v>
          </cell>
          <cell r="E4262" t="str">
            <v>OPERATOR</v>
          </cell>
        </row>
        <row r="4264">
          <cell r="A4264" t="str">
            <v>25230 </v>
          </cell>
          <cell r="C4264" t="str">
            <v>DUAL DRILLING </v>
          </cell>
          <cell r="D4264" t="str">
            <v>P O BOX 259004</v>
          </cell>
          <cell r="E4264" t="str">
            <v>DRILLER</v>
          </cell>
        </row>
        <row r="4265">
          <cell r="D4265" t="str">
            <v>DALLAS , TX  </v>
          </cell>
        </row>
        <row r="4266">
          <cell r="A4266" t="str">
            <v>25203 </v>
          </cell>
          <cell r="C4266" t="str">
            <v>DUFF &amp; SWEDLUND </v>
          </cell>
          <cell r="D4266" t="str">
            <v>ROUTE #2</v>
          </cell>
        </row>
        <row r="4267">
          <cell r="D4267" t="str">
            <v>STERLING , CO  </v>
          </cell>
        </row>
        <row r="4268">
          <cell r="A4268" t="str">
            <v>25210 </v>
          </cell>
          <cell r="C4268" t="str">
            <v>DUFFORD &amp; BROWN P.C. </v>
          </cell>
          <cell r="D4268" t="str">
            <v>1700 BROADWAY</v>
          </cell>
        </row>
        <row r="4269">
          <cell r="D4269" t="str">
            <v>DENVER , CO  </v>
          </cell>
        </row>
        <row r="4270">
          <cell r="A4270" t="str">
            <v>25250 </v>
          </cell>
          <cell r="C4270" t="str">
            <v>DUGAN PRODUCTION CORP </v>
          </cell>
          <cell r="D4270" t="str">
            <v>P O BOX 420</v>
          </cell>
          <cell r="E4270" t="str">
            <v>LEVY PAYOR</v>
          </cell>
        </row>
        <row r="4271">
          <cell r="D4271" t="str">
            <v>FARMINGTON , NM  </v>
          </cell>
          <cell r="E4271" t="str">
            <v>OPERATOR</v>
          </cell>
        </row>
        <row r="4272">
          <cell r="E4272" t="str">
            <v>PRODUCER</v>
          </cell>
        </row>
        <row r="4274">
          <cell r="A4274" t="str">
            <v>10573 </v>
          </cell>
          <cell r="C4274" t="str">
            <v>DUKE DRILLING CO INC </v>
          </cell>
          <cell r="D4274" t="str">
            <v>100 S MAIN SUITE 410</v>
          </cell>
          <cell r="E4274" t="str">
            <v>DRILLER</v>
          </cell>
        </row>
        <row r="4275">
          <cell r="D4275" t="str">
            <v>WICHITA , KS  </v>
          </cell>
        </row>
        <row r="4276">
          <cell r="A4276" t="str">
            <v>10573 </v>
          </cell>
          <cell r="B4276" t="str">
            <v>A </v>
          </cell>
          <cell r="C4276" t="str">
            <v>DUKE DRILLING CO INC </v>
          </cell>
          <cell r="D4276" t="str">
            <v>5539 SECOND STREET</v>
          </cell>
        </row>
        <row r="4277">
          <cell r="D4277" t="str">
            <v>WICHITA , KS  </v>
          </cell>
        </row>
        <row r="4278">
          <cell r="A4278" t="str">
            <v>4687 </v>
          </cell>
          <cell r="C4278" t="str">
            <v>DUKE ENERGY FIELD SERV ASSETS </v>
          </cell>
          <cell r="D4278" t="str">
            <v>1324 NORTH 17TH AVE</v>
          </cell>
        </row>
        <row r="4279">
          <cell r="D4279" t="str">
            <v>GREELEY , CO  </v>
          </cell>
        </row>
        <row r="4280">
          <cell r="A4280" t="str">
            <v>4685 </v>
          </cell>
          <cell r="C4280" t="str">
            <v>DUKE ENERGY FIELD SERV ASSETS </v>
          </cell>
          <cell r="D4280" t="str">
            <v>1324 NORTH 17TH AVE</v>
          </cell>
        </row>
        <row r="4281">
          <cell r="D4281" t="str">
            <v>GREELEY , CO  </v>
          </cell>
        </row>
        <row r="4282">
          <cell r="A4282" t="str">
            <v>4682 </v>
          </cell>
          <cell r="C4282" t="str">
            <v>DUKE ENERGY NGL SERVICES LLC </v>
          </cell>
          <cell r="D4282" t="str">
            <v>6075 WELD COUNTY RD 19</v>
          </cell>
        </row>
        <row r="4283">
          <cell r="D4283" t="str">
            <v>FT LUPTON , CO  </v>
          </cell>
        </row>
        <row r="4284">
          <cell r="A4284" t="str">
            <v>4681 </v>
          </cell>
          <cell r="C4284" t="str">
            <v>DUKE ENERGY TRANSPORT &amp;TRADING </v>
          </cell>
          <cell r="D4284" t="str">
            <v>SUITE 900</v>
          </cell>
          <cell r="E4284" t="str">
            <v>GATHERER</v>
          </cell>
        </row>
        <row r="4285">
          <cell r="D4285" t="str">
            <v>DENVER , CO  </v>
          </cell>
          <cell r="E4285" t="str">
            <v>LEVY PAYOR</v>
          </cell>
        </row>
        <row r="4286">
          <cell r="E4286" t="str">
            <v>TRANSPORTER</v>
          </cell>
        </row>
        <row r="4288">
          <cell r="A4288" t="str">
            <v>25255 </v>
          </cell>
          <cell r="C4288" t="str">
            <v>DUKE GAS COMPANY LLC </v>
          </cell>
          <cell r="D4288" t="str">
            <v>22500 COUNTY RD 24</v>
          </cell>
          <cell r="E4288" t="str">
            <v>LEVY PAYOR</v>
          </cell>
        </row>
        <row r="4289">
          <cell r="D4289" t="str">
            <v>VERNON , CO  </v>
          </cell>
          <cell r="E4289" t="str">
            <v>OPERATOR</v>
          </cell>
        </row>
        <row r="4290">
          <cell r="E4290" t="str">
            <v>PRODUCER</v>
          </cell>
        </row>
        <row r="4292">
          <cell r="A4292" t="str">
            <v>100628 </v>
          </cell>
          <cell r="C4292" t="str">
            <v>DUNBAR DRILLING COMPANY </v>
          </cell>
          <cell r="D4292" t="str">
            <v>208 PATTERSON BLDG</v>
          </cell>
        </row>
        <row r="4293">
          <cell r="D4293" t="str">
            <v>DENVER , CO  </v>
          </cell>
        </row>
        <row r="4294">
          <cell r="A4294" t="str">
            <v>25450 </v>
          </cell>
          <cell r="C4294" t="str">
            <v>DUNBAR* J M </v>
          </cell>
          <cell r="D4294" t="str">
            <v>P O BOX 37193</v>
          </cell>
        </row>
        <row r="4295">
          <cell r="D4295" t="str">
            <v>DENVER , CO  </v>
          </cell>
        </row>
        <row r="4296">
          <cell r="A4296" t="str">
            <v>25245 </v>
          </cell>
          <cell r="C4296" t="str">
            <v>DUNCAN ENERGY CO </v>
          </cell>
          <cell r="D4296" t="str">
            <v>350 INTERLOCKEN BLVD STE 290</v>
          </cell>
          <cell r="E4296" t="str">
            <v>OPERATOR</v>
          </cell>
        </row>
        <row r="4297">
          <cell r="D4297" t="str">
            <v>BROOMFIELD , CO  </v>
          </cell>
          <cell r="E4297" t="str">
            <v>PRODUCER</v>
          </cell>
        </row>
        <row r="4299">
          <cell r="A4299" t="str">
            <v>25260 </v>
          </cell>
          <cell r="C4299" t="str">
            <v>DUNCAN ENERGY COMPANY </v>
          </cell>
          <cell r="D4299" t="str">
            <v>1777 S HARRISON ST</v>
          </cell>
        </row>
        <row r="4300">
          <cell r="D4300" t="str">
            <v>DENVER , CO  </v>
          </cell>
        </row>
        <row r="4301">
          <cell r="A4301" t="str">
            <v>25350 </v>
          </cell>
          <cell r="C4301" t="str">
            <v>DUNCAN INC* R T </v>
          </cell>
          <cell r="D4301" t="str">
            <v>1777 S HARRISON ST</v>
          </cell>
        </row>
        <row r="4302">
          <cell r="D4302" t="str">
            <v>DENVER , CO  </v>
          </cell>
        </row>
        <row r="4303">
          <cell r="A4303" t="str">
            <v>25500 </v>
          </cell>
          <cell r="C4303" t="str">
            <v>DUNCAN OIL INC </v>
          </cell>
          <cell r="D4303" t="str">
            <v>1777 S HARRISON ST, P-1</v>
          </cell>
          <cell r="E4303" t="str">
            <v>LEVY PAYOR</v>
          </cell>
        </row>
        <row r="4304">
          <cell r="D4304" t="str">
            <v>DENVER , CO  </v>
          </cell>
          <cell r="E4304" t="str">
            <v>OPERATOR</v>
          </cell>
        </row>
        <row r="4305">
          <cell r="E4305" t="str">
            <v>OPERATOR</v>
          </cell>
        </row>
        <row r="4306">
          <cell r="E4306" t="str">
            <v>PRODUCER</v>
          </cell>
        </row>
        <row r="4307">
          <cell r="E4307" t="str">
            <v>PRODUCER</v>
          </cell>
        </row>
        <row r="4309">
          <cell r="A4309" t="str">
            <v>25252 </v>
          </cell>
          <cell r="C4309" t="str">
            <v>DUNCAN OIL PROPERTIES* WALTER </v>
          </cell>
          <cell r="D4309" t="str">
            <v>1120 - 100 PARK AVENUE BLDG</v>
          </cell>
          <cell r="E4309" t="str">
            <v>LEVY PAYOR</v>
          </cell>
        </row>
        <row r="4310">
          <cell r="D4310" t="str">
            <v>OKLAHOMA CITY , OK  </v>
          </cell>
          <cell r="E4310" t="str">
            <v>PIT OPERATOR</v>
          </cell>
        </row>
        <row r="4312">
          <cell r="A4312" t="str">
            <v>100709 </v>
          </cell>
          <cell r="C4312" t="str">
            <v>DUNIGAN JR* E J </v>
          </cell>
          <cell r="D4312" t="str">
            <v>BOX 261</v>
          </cell>
        </row>
        <row r="4313">
          <cell r="D4313" t="str">
            <v>PAMPA , TX  </v>
          </cell>
        </row>
        <row r="4314">
          <cell r="A4314" t="str">
            <v>25370 </v>
          </cell>
          <cell r="C4314" t="str">
            <v>DUNLIN PETROLEUM </v>
          </cell>
          <cell r="D4314" t="str">
            <v>522 EAST LONG CIRCLE</v>
          </cell>
        </row>
        <row r="4315">
          <cell r="D4315" t="str">
            <v>LITTLETON , CO  </v>
          </cell>
        </row>
        <row r="4316">
          <cell r="A4316" t="str">
            <v>25379 </v>
          </cell>
          <cell r="C4316" t="str">
            <v>DUNN &amp; CLIFFORD T SOMERS* WALTER E. </v>
          </cell>
          <cell r="D4316" t="str">
            <v>372 SILVER STATE BLDG</v>
          </cell>
        </row>
        <row r="4317">
          <cell r="D4317" t="str">
            <v>DENVER , CO  </v>
          </cell>
        </row>
        <row r="4318">
          <cell r="A4318" t="str">
            <v>100387 </v>
          </cell>
          <cell r="C4318" t="str">
            <v>DUNN AND BOREING </v>
          </cell>
          <cell r="D4318" t="str">
            <v>409 COLORADO BLDG</v>
          </cell>
        </row>
        <row r="4319">
          <cell r="D4319" t="str">
            <v>DENVER , CO  </v>
          </cell>
        </row>
        <row r="4320">
          <cell r="A4320" t="str">
            <v>25377 </v>
          </cell>
          <cell r="C4320" t="str">
            <v>DUNN DRILLING CO* HAROLD </v>
          </cell>
          <cell r="D4320" t="str">
            <v>914 WEST EDISON</v>
          </cell>
        </row>
        <row r="4321">
          <cell r="D4321" t="str">
            <v>BRUSH , CO  </v>
          </cell>
        </row>
        <row r="4322">
          <cell r="A4322" t="str">
            <v>25375 </v>
          </cell>
          <cell r="C4322" t="str">
            <v>DUNN* BURTON C </v>
          </cell>
          <cell r="D4322" t="str">
            <v>3570 CAMELS RIDGE LANE</v>
          </cell>
          <cell r="E4322" t="str">
            <v>LEVY PAYOR</v>
          </cell>
        </row>
        <row r="4323">
          <cell r="D4323" t="str">
            <v>COLORADO SPRING , CO  </v>
          </cell>
        </row>
        <row r="4324">
          <cell r="A4324" t="str">
            <v>100527 </v>
          </cell>
          <cell r="C4324" t="str">
            <v>DUNN* J AUDLIE </v>
          </cell>
          <cell r="D4324" t="str">
            <v>1874 S WILLIAMS</v>
          </cell>
        </row>
        <row r="4325">
          <cell r="D4325" t="str">
            <v>DENVER , CO  </v>
          </cell>
        </row>
        <row r="4326">
          <cell r="A4326" t="str">
            <v>25376 </v>
          </cell>
          <cell r="C4326" t="str">
            <v>DUNNE EQUITIES OPERATING INC </v>
          </cell>
          <cell r="D4326" t="str">
            <v>8100 E 22ND STREET N #1100</v>
          </cell>
          <cell r="E4326" t="str">
            <v>LEVY PAYOR</v>
          </cell>
        </row>
        <row r="4327">
          <cell r="D4327" t="str">
            <v>WICHITA , KS  </v>
          </cell>
          <cell r="E4327" t="str">
            <v>OPERATOR</v>
          </cell>
        </row>
        <row r="4328">
          <cell r="E4328" t="str">
            <v>PRODUCER</v>
          </cell>
        </row>
        <row r="4330">
          <cell r="A4330" t="str">
            <v>25388 </v>
          </cell>
          <cell r="C4330" t="str">
            <v>DUNNING &amp; LOVE </v>
          </cell>
          <cell r="D4330" t="str">
            <v>DENVER , CO  </v>
          </cell>
          <cell r="E4330" t="str">
            <v>OPERATOR</v>
          </cell>
        </row>
        <row r="4332">
          <cell r="A4332" t="str">
            <v>25400 </v>
          </cell>
          <cell r="C4332" t="str">
            <v>DUNWICK CO </v>
          </cell>
          <cell r="D4332" t="str">
            <v>DENVER , CO  </v>
          </cell>
        </row>
        <row r="4333">
          <cell r="A4333" t="str">
            <v>25425 </v>
          </cell>
          <cell r="C4333" t="str">
            <v>DUPPER* FRIEDA </v>
          </cell>
          <cell r="D4333" t="str">
            <v>P O BOX 215</v>
          </cell>
        </row>
        <row r="4334">
          <cell r="D4334" t="str">
            <v>LA SALLE , CO  </v>
          </cell>
        </row>
        <row r="4335">
          <cell r="A4335" t="str">
            <v>10564 </v>
          </cell>
          <cell r="C4335" t="str">
            <v>DUPRE LOGISTICS LLC </v>
          </cell>
          <cell r="D4335" t="str">
            <v>201 ENERGY PARKWAY SUITE 500</v>
          </cell>
          <cell r="E4335" t="str">
            <v>TRANSPORTER</v>
          </cell>
        </row>
        <row r="4336">
          <cell r="D4336" t="str">
            <v>LAFAYETTE , LA  </v>
          </cell>
        </row>
        <row r="4337">
          <cell r="A4337" t="str">
            <v>25453 </v>
          </cell>
          <cell r="C4337" t="str">
            <v>DURANGO HERALD </v>
          </cell>
          <cell r="D4337" t="str">
            <v>1275 MAIN AVENUE</v>
          </cell>
        </row>
        <row r="4338">
          <cell r="D4338" t="str">
            <v>DURANGO , CO  </v>
          </cell>
        </row>
        <row r="4339">
          <cell r="A4339" t="str">
            <v>100014 </v>
          </cell>
          <cell r="C4339" t="str">
            <v>DURANGO OIL &amp; GAS EXPLORATION </v>
          </cell>
          <cell r="D4339" t="str">
            <v>200 UNION BLVD STE 100</v>
          </cell>
        </row>
        <row r="4340">
          <cell r="D4340" t="str">
            <v>LAKEWOOD , CO  </v>
          </cell>
        </row>
        <row r="4341">
          <cell r="A4341" t="str">
            <v>10218 </v>
          </cell>
          <cell r="C4341" t="str">
            <v>DURANGO PIPELINE CORP </v>
          </cell>
          <cell r="D4341" t="str">
            <v>4305 N GARFIELD ST STE 200B</v>
          </cell>
          <cell r="E4341" t="str">
            <v>GATHERER</v>
          </cell>
        </row>
        <row r="4342">
          <cell r="D4342" t="str">
            <v>MIDLAND , TX  </v>
          </cell>
          <cell r="E4342" t="str">
            <v>OPERATOR</v>
          </cell>
        </row>
        <row r="4343">
          <cell r="E4343" t="str">
            <v>PRODUCER</v>
          </cell>
        </row>
        <row r="4344">
          <cell r="E4344" t="str">
            <v>TRANSPORTER</v>
          </cell>
        </row>
        <row r="4346">
          <cell r="A4346" t="str">
            <v>10218 </v>
          </cell>
          <cell r="B4346" t="str">
            <v>A </v>
          </cell>
          <cell r="C4346" t="str">
            <v>DURANGO PIPELINE CORP </v>
          </cell>
          <cell r="D4346" t="str">
            <v>6371 LEMON GULCH DR</v>
          </cell>
        </row>
        <row r="4347">
          <cell r="D4347" t="str">
            <v>CASTLE ROCK , CO  </v>
          </cell>
        </row>
        <row r="4348">
          <cell r="A4348" t="str">
            <v>25455 </v>
          </cell>
          <cell r="C4348" t="str">
            <v>DURANGO-LA PLATA AIRPORT </v>
          </cell>
          <cell r="D4348" t="str">
            <v>1300 COUNTY RD 309</v>
          </cell>
          <cell r="E4348" t="str">
            <v>TRANSPORTER</v>
          </cell>
        </row>
        <row r="4349">
          <cell r="D4349" t="str">
            <v>DURANGO , CO  </v>
          </cell>
        </row>
        <row r="4350">
          <cell r="A4350" t="str">
            <v>200585 </v>
          </cell>
          <cell r="C4350" t="str">
            <v>DURAROOT LLC </v>
          </cell>
          <cell r="D4350" t="str">
            <v>4626 CR65</v>
          </cell>
        </row>
        <row r="4351">
          <cell r="D4351" t="str">
            <v>KEENESBURG , CO  </v>
          </cell>
        </row>
        <row r="4352">
          <cell r="A4352" t="str">
            <v>100599 </v>
          </cell>
          <cell r="C4352" t="str">
            <v>DURHAM &amp; COMPANY* WAYNE </v>
          </cell>
          <cell r="D4352" t="str">
            <v>P O BOX 2755</v>
          </cell>
        </row>
        <row r="4353">
          <cell r="D4353" t="str">
            <v>ABILENE , TX  </v>
          </cell>
        </row>
        <row r="4354">
          <cell r="A4354" t="str">
            <v>25460 </v>
          </cell>
          <cell r="C4354" t="str">
            <v>DUSTY MAC RESOURCES INC </v>
          </cell>
          <cell r="D4354" t="str">
            <v>7951 W MISSISSIPPI AVE</v>
          </cell>
        </row>
        <row r="4355">
          <cell r="D4355" t="str">
            <v>LAKEWOOD , CO  </v>
          </cell>
        </row>
        <row r="4356">
          <cell r="A4356" t="str">
            <v>5633 </v>
          </cell>
          <cell r="C4356" t="str">
            <v>DWIGHT OR DERINDA BABCOCK </v>
          </cell>
          <cell r="D4356" t="str">
            <v>CANNIBAL CANYON RANCHES INC</v>
          </cell>
        </row>
        <row r="4357">
          <cell r="D4357" t="str">
            <v>MARVEL , CO  </v>
          </cell>
        </row>
        <row r="4358">
          <cell r="A4358" t="str">
            <v>41200 </v>
          </cell>
          <cell r="C4358" t="str">
            <v>DWIGHT'S ENERGYDATA </v>
          </cell>
          <cell r="D4358" t="str">
            <v>SUITE 101</v>
          </cell>
        </row>
        <row r="4359">
          <cell r="D4359" t="str">
            <v>OKLAHOMA CITY , OK  </v>
          </cell>
        </row>
        <row r="4360">
          <cell r="A4360" t="str">
            <v>25650 </v>
          </cell>
          <cell r="C4360" t="str">
            <v>DYAD PETROLEUM COMPANY </v>
          </cell>
          <cell r="D4360" t="str">
            <v>306 W WALL ST STE 1410</v>
          </cell>
          <cell r="E4360" t="str">
            <v>OPERATOR</v>
          </cell>
        </row>
        <row r="4361">
          <cell r="D4361" t="str">
            <v>MIDLAND , TX  </v>
          </cell>
          <cell r="E4361" t="str">
            <v>OPERATOR</v>
          </cell>
        </row>
        <row r="4362">
          <cell r="E4362" t="str">
            <v>PRODUCER</v>
          </cell>
        </row>
        <row r="4363">
          <cell r="E4363" t="str">
            <v>PRODUCER</v>
          </cell>
        </row>
        <row r="4365">
          <cell r="A4365" t="str">
            <v>25800 </v>
          </cell>
          <cell r="C4365" t="str">
            <v>DYCO PETROLEUM CORP </v>
          </cell>
          <cell r="D4365" t="str">
            <v>TWO WEST SECOND ST</v>
          </cell>
        </row>
        <row r="4366">
          <cell r="D4366" t="str">
            <v>TULSA , OK  </v>
          </cell>
        </row>
        <row r="4367">
          <cell r="A4367" t="str">
            <v>25895 </v>
          </cell>
          <cell r="C4367" t="str">
            <v>DYE CARBONIC,INC. </v>
          </cell>
          <cell r="D4367" t="str">
            <v>PHOENIX , AZ  </v>
          </cell>
        </row>
        <row r="4368">
          <cell r="A4368" t="str">
            <v>25898 </v>
          </cell>
          <cell r="C4368" t="str">
            <v>DYE EXPLORATION CO.* GIL V. </v>
          </cell>
          <cell r="D4368" t="str">
            <v>DENVER , CO  </v>
          </cell>
        </row>
        <row r="4369">
          <cell r="A4369" t="str">
            <v>25900 </v>
          </cell>
          <cell r="C4369" t="str">
            <v>DYER* J G </v>
          </cell>
          <cell r="D4369" t="str">
            <v>DENVER , CO  </v>
          </cell>
        </row>
        <row r="4370">
          <cell r="A4370" t="str">
            <v>100737 </v>
          </cell>
          <cell r="C4370" t="str">
            <v>DYNATEC ENERGY </v>
          </cell>
          <cell r="D4370" t="str">
            <v>2200 SOUTH 4000 WEST</v>
          </cell>
          <cell r="E4370" t="str">
            <v>DRILLER</v>
          </cell>
        </row>
        <row r="4371">
          <cell r="D4371" t="str">
            <v>SALT LAKE CITY , UT  </v>
          </cell>
        </row>
        <row r="4372">
          <cell r="A4372" t="str">
            <v>26055 </v>
          </cell>
          <cell r="C4372" t="str">
            <v>E &amp; F INVESTMENTS </v>
          </cell>
          <cell r="D4372" t="str">
            <v>44734 FAIRWAY ESTATES PL</v>
          </cell>
          <cell r="E4372" t="str">
            <v>OPERATOR</v>
          </cell>
        </row>
        <row r="4373">
          <cell r="D4373" t="str">
            <v>EL MACERO , CA  </v>
          </cell>
          <cell r="E4373" t="str">
            <v>PRODUCER</v>
          </cell>
        </row>
        <row r="4375">
          <cell r="A4375" t="str">
            <v>200045 </v>
          </cell>
          <cell r="C4375" t="str">
            <v>E &amp; M DRILLING CO </v>
          </cell>
          <cell r="D4375" t="str">
            <v>COLLINSVILLE , OK  </v>
          </cell>
        </row>
        <row r="4376">
          <cell r="A4376" t="str">
            <v>100968 </v>
          </cell>
          <cell r="C4376" t="str">
            <v>E B BROOKS JR </v>
          </cell>
          <cell r="D4376" t="str">
            <v>272 MEADOWS BLDG</v>
          </cell>
        </row>
        <row r="4377">
          <cell r="D4377" t="str">
            <v>DALLAS , TX  </v>
          </cell>
        </row>
        <row r="4378">
          <cell r="A4378" t="str">
            <v>100954 </v>
          </cell>
          <cell r="C4378" t="str">
            <v>E B FURROW </v>
          </cell>
          <cell r="D4378" t="str">
            <v>,  </v>
          </cell>
        </row>
        <row r="4379">
          <cell r="A4379" t="str">
            <v>26050 </v>
          </cell>
          <cell r="C4379" t="str">
            <v>E M V COMPANY </v>
          </cell>
          <cell r="D4379" t="str">
            <v>38090 COUNTY ROAD D</v>
          </cell>
          <cell r="E4379" t="str">
            <v>OPERATOR</v>
          </cell>
        </row>
        <row r="4380">
          <cell r="D4380" t="str">
            <v>YUMA , CO  </v>
          </cell>
          <cell r="E4380" t="str">
            <v>PRODUCER</v>
          </cell>
        </row>
        <row r="4382">
          <cell r="C4382" t="str">
            <v>E M V OIL COMPANY </v>
          </cell>
          <cell r="D4382" t="str">
            <v>38090 COUNTY ROAD D</v>
          </cell>
        </row>
        <row r="4383">
          <cell r="D4383" t="str">
            <v>YUMA , CO  </v>
          </cell>
        </row>
        <row r="4384">
          <cell r="A4384" t="str">
            <v>100609 </v>
          </cell>
          <cell r="C4384" t="str">
            <v>E.L.K. OIL COMPANY </v>
          </cell>
          <cell r="D4384" t="str">
            <v>1201 W 22ND ST</v>
          </cell>
        </row>
        <row r="4385">
          <cell r="D4385" t="str">
            <v>CHEYENNE , WY  </v>
          </cell>
        </row>
        <row r="4386">
          <cell r="A4386" t="str">
            <v>100885 </v>
          </cell>
          <cell r="C4386" t="str">
            <v>E2 BUSINESS SERVICES INC </v>
          </cell>
          <cell r="D4386" t="str">
            <v>621 17TH ST STE 1140</v>
          </cell>
          <cell r="E4386" t="str">
            <v>OPERATOR</v>
          </cell>
        </row>
        <row r="4387">
          <cell r="D4387" t="str">
            <v>DENVER , CO  </v>
          </cell>
        </row>
        <row r="4388">
          <cell r="A4388" t="str">
            <v>200535 </v>
          </cell>
          <cell r="C4388" t="str">
            <v>EA ENGINEERING, SCIENCE, AND TECH INC PBC </v>
          </cell>
          <cell r="D4388" t="str">
            <v>7995 E PRENTICE AVE SUITE 206E</v>
          </cell>
        </row>
        <row r="4389">
          <cell r="D4389" t="str">
            <v>GREENWOOD VILLAGE , CO  </v>
          </cell>
        </row>
        <row r="4390">
          <cell r="A4390" t="str">
            <v>100799 </v>
          </cell>
          <cell r="C4390" t="str">
            <v>Eagle County Government </v>
          </cell>
          <cell r="D4390" t="str">
            <v>PO Box 179</v>
          </cell>
        </row>
        <row r="4391">
          <cell r="D4391" t="str">
            <v>Eagle , CO  </v>
          </cell>
        </row>
        <row r="4392">
          <cell r="A4392" t="str">
            <v>100329 </v>
          </cell>
          <cell r="C4392" t="str">
            <v>EAGLE ENERGY INC </v>
          </cell>
          <cell r="D4392" t="str">
            <v>P O BOX 6344</v>
          </cell>
        </row>
        <row r="4393">
          <cell r="D4393" t="str">
            <v>DENVER , CO  </v>
          </cell>
        </row>
        <row r="4394">
          <cell r="A4394" t="str">
            <v>200420 </v>
          </cell>
          <cell r="C4394" t="str">
            <v>EAGLE ENVIRONMENTAL CONSULTING INC </v>
          </cell>
          <cell r="D4394" t="str">
            <v>4101 INCA STREET</v>
          </cell>
        </row>
        <row r="4395">
          <cell r="D4395" t="str">
            <v>DENVER , CO  </v>
          </cell>
        </row>
        <row r="4396">
          <cell r="A4396" t="str">
            <v>26135 </v>
          </cell>
          <cell r="C4396" t="str">
            <v>EAGLE EXPLORATION </v>
          </cell>
          <cell r="D4396" t="str">
            <v>1775 SHERMAN STREET</v>
          </cell>
          <cell r="E4396" t="str">
            <v>OPERATOR</v>
          </cell>
        </row>
        <row r="4397">
          <cell r="D4397" t="str">
            <v>DENVER , CO  </v>
          </cell>
        </row>
        <row r="4398">
          <cell r="A4398" t="str">
            <v>10093 </v>
          </cell>
          <cell r="C4398" t="str">
            <v>EAGLE GEOPHYSICAL ONSHORE INC </v>
          </cell>
          <cell r="D4398" t="str">
            <v>P O BOX 1417</v>
          </cell>
          <cell r="E4398" t="str">
            <v>SEISMIC OPERATOR</v>
          </cell>
        </row>
        <row r="4399">
          <cell r="D4399" t="str">
            <v>NEEDVILLE , TX  </v>
          </cell>
        </row>
        <row r="4400">
          <cell r="A4400" t="str">
            <v>26150 </v>
          </cell>
          <cell r="C4400" t="str">
            <v>EAGLE OIL &amp; GAS INC </v>
          </cell>
          <cell r="D4400" t="str">
            <v>2525 KELL BLVD STE 510</v>
          </cell>
        </row>
        <row r="4401">
          <cell r="D4401" t="str">
            <v>WICHITA FALLS , TX  </v>
          </cell>
        </row>
        <row r="4402">
          <cell r="A4402" t="str">
            <v>26155 </v>
          </cell>
          <cell r="C4402" t="str">
            <v>EAGLE OPERATING INC </v>
          </cell>
          <cell r="D4402" t="str">
            <v>2501 6TH ST SE STE B</v>
          </cell>
          <cell r="E4402" t="str">
            <v>OPERATOR</v>
          </cell>
        </row>
        <row r="4403">
          <cell r="D4403" t="str">
            <v>MINOT , ND  </v>
          </cell>
          <cell r="E4403" t="str">
            <v>PRODUCER</v>
          </cell>
        </row>
        <row r="4405">
          <cell r="A4405" t="str">
            <v>100800 </v>
          </cell>
          <cell r="C4405" t="str">
            <v>EAGLE TOWN </v>
          </cell>
          <cell r="D4405" t="str">
            <v>,  </v>
          </cell>
        </row>
        <row r="4406">
          <cell r="A4406" t="str">
            <v>10162 </v>
          </cell>
          <cell r="C4406" t="str">
            <v>EAGLE WELL SERVICE INC </v>
          </cell>
          <cell r="D4406" t="str">
            <v>BOX 1597</v>
          </cell>
          <cell r="E4406" t="str">
            <v>OPERATOR</v>
          </cell>
        </row>
        <row r="4407">
          <cell r="D4407" t="str">
            <v>LIBERAL , KS  </v>
          </cell>
          <cell r="E4407" t="str">
            <v>PIT OPERATOR</v>
          </cell>
        </row>
        <row r="4409">
          <cell r="A4409" t="str">
            <v>26154 </v>
          </cell>
          <cell r="C4409" t="str">
            <v>EAGLWING TRADING INC </v>
          </cell>
          <cell r="D4409" t="str">
            <v>C/O IBERIA MGMT SYSTEMS INC</v>
          </cell>
          <cell r="E4409" t="str">
            <v>LEVY PAYOR</v>
          </cell>
        </row>
        <row r="4410">
          <cell r="D4410" t="str">
            <v>HOUSTON , TX  </v>
          </cell>
        </row>
        <row r="4411">
          <cell r="A4411" t="str">
            <v>6530 </v>
          </cell>
          <cell r="C4411" t="str">
            <v>EARTHSTONE ENERGY INC </v>
          </cell>
          <cell r="D4411" t="str">
            <v>633 17TH STREET, SUITE 1645</v>
          </cell>
          <cell r="E4411" t="str">
            <v>LEVY PAYOR</v>
          </cell>
        </row>
        <row r="4412">
          <cell r="D4412" t="str">
            <v>DENVER , CO  </v>
          </cell>
          <cell r="E4412" t="str">
            <v>OPERATOR</v>
          </cell>
        </row>
        <row r="4413">
          <cell r="E4413" t="str">
            <v>PRODUCER</v>
          </cell>
        </row>
        <row r="4415">
          <cell r="A4415" t="str">
            <v>26266 </v>
          </cell>
          <cell r="C4415" t="str">
            <v>EASON OIL COMPANY </v>
          </cell>
          <cell r="D4415" t="str">
            <v>DENVER , CO  </v>
          </cell>
        </row>
        <row r="4416">
          <cell r="C4416" t="str">
            <v>East Cherry Creek Valley Water &amp; San District </v>
          </cell>
          <cell r="D4416" t="str">
            <v>6201 S. Gun Club Road</v>
          </cell>
        </row>
        <row r="4417">
          <cell r="D4417" t="str">
            <v>Aurora , CO  </v>
          </cell>
        </row>
        <row r="4418">
          <cell r="A4418" t="str">
            <v>10322 </v>
          </cell>
          <cell r="C4418" t="str">
            <v>EAST CHEYENNE GAS STORAGE LLC </v>
          </cell>
          <cell r="D4418" t="str">
            <v>10375 RICHMOND AVE SUITE 1900</v>
          </cell>
          <cell r="E4418" t="str">
            <v>DOWNSTREAM GAS FAC</v>
          </cell>
        </row>
        <row r="4419">
          <cell r="D4419" t="str">
            <v>HOUSTON , TX  </v>
          </cell>
          <cell r="E4419" t="str">
            <v>INJECTION WELL OPER</v>
          </cell>
        </row>
        <row r="4420">
          <cell r="E4420" t="str">
            <v>LEVY PAYOR</v>
          </cell>
        </row>
        <row r="4421">
          <cell r="E4421" t="str">
            <v>OPERATOR</v>
          </cell>
        </row>
        <row r="4422">
          <cell r="E4422" t="str">
            <v>PRODUCER</v>
          </cell>
        </row>
        <row r="4424">
          <cell r="A4424" t="str">
            <v>10322 </v>
          </cell>
          <cell r="B4424" t="str">
            <v>A </v>
          </cell>
          <cell r="C4424" t="str">
            <v>EAST CHEYENNE GAS STORAGE LLC </v>
          </cell>
          <cell r="D4424" t="str">
            <v>34511 COUNTY RD 39</v>
          </cell>
        </row>
        <row r="4425">
          <cell r="D4425" t="str">
            <v>PEETZ , CO  </v>
          </cell>
        </row>
        <row r="4426">
          <cell r="A4426" t="str">
            <v>200412 </v>
          </cell>
          <cell r="C4426" t="str">
            <v>EAST MANAGEMENT SERVICES LP </v>
          </cell>
          <cell r="D4426" t="str">
            <v>7777 NW BEACON SQUARE BLVD</v>
          </cell>
        </row>
        <row r="4427">
          <cell r="D4427" t="str">
            <v>BOCA RATON , FL  </v>
          </cell>
        </row>
        <row r="4428">
          <cell r="A4428" t="str">
            <v>10083 </v>
          </cell>
          <cell r="C4428" t="str">
            <v>EAST RESOURCES MANAGEMENT LLC </v>
          </cell>
          <cell r="D4428" t="str">
            <v>4582 S ULSTER ST PKWY #500</v>
          </cell>
          <cell r="E4428" t="str">
            <v>OPERATOR</v>
          </cell>
        </row>
        <row r="4429">
          <cell r="D4429" t="str">
            <v>DENVER , CO  </v>
          </cell>
          <cell r="E4429" t="str">
            <v>PRODUCER</v>
          </cell>
        </row>
        <row r="4430">
          <cell r="E4430" t="str">
            <v>SEISMIC OPERATOR</v>
          </cell>
        </row>
        <row r="4432">
          <cell r="A4432" t="str">
            <v>10652 </v>
          </cell>
          <cell r="C4432" t="str">
            <v>EASTCO OPERATING LLC </v>
          </cell>
          <cell r="D4432" t="str">
            <v>600 17TH STREET SUITE 2800</v>
          </cell>
          <cell r="E4432" t="str">
            <v>OPERATOR</v>
          </cell>
        </row>
        <row r="4433">
          <cell r="D4433" t="str">
            <v>DENVER , CO  </v>
          </cell>
          <cell r="E4433" t="str">
            <v>PRODUCER</v>
          </cell>
        </row>
        <row r="4435">
          <cell r="A4435" t="str">
            <v>26288 </v>
          </cell>
          <cell r="C4435" t="str">
            <v>EASTDALE OIL COMPANY </v>
          </cell>
          <cell r="D4435" t="str">
            <v>DENVER , CO  </v>
          </cell>
        </row>
        <row r="4436">
          <cell r="A4436" t="str">
            <v>26250 </v>
          </cell>
          <cell r="C4436" t="str">
            <v>EASTERN AMERICAN ENERGY CORP </v>
          </cell>
          <cell r="D4436" t="str">
            <v>501 E 56TH ST</v>
          </cell>
          <cell r="E4436" t="str">
            <v>OPERATOR</v>
          </cell>
        </row>
        <row r="4437">
          <cell r="D4437" t="str">
            <v>CHARLESTON , WV  </v>
          </cell>
        </row>
        <row r="4438">
          <cell r="A4438" t="str">
            <v>26270 </v>
          </cell>
          <cell r="C4438" t="str">
            <v>EASTERN COLO LAND &amp; MINERAL </v>
          </cell>
          <cell r="D4438" t="str">
            <v>P O BOX 399</v>
          </cell>
        </row>
        <row r="4439">
          <cell r="D4439" t="str">
            <v>BURLINGTON , CO  </v>
          </cell>
        </row>
        <row r="4440">
          <cell r="A4440" t="str">
            <v>10053 </v>
          </cell>
          <cell r="C4440" t="str">
            <v>EASTERN COLORADO WELL SERVICE LLC </v>
          </cell>
          <cell r="D4440" t="str">
            <v>P O BOX 244</v>
          </cell>
          <cell r="E4440" t="str">
            <v>DRILLER</v>
          </cell>
        </row>
        <row r="4441">
          <cell r="D4441" t="str">
            <v>CHEYENNE WELLS , CO  </v>
          </cell>
        </row>
        <row r="4442">
          <cell r="A4442" t="str">
            <v>26283 </v>
          </cell>
          <cell r="C4442" t="str">
            <v>EASTERN PETROLEUM COMPANY </v>
          </cell>
          <cell r="D4442" t="str">
            <v>2520 FIRST NATIONAL BANK BLDG</v>
          </cell>
        </row>
        <row r="4443">
          <cell r="D4443" t="str">
            <v>DENVER , CO  </v>
          </cell>
        </row>
        <row r="4444">
          <cell r="A4444" t="str">
            <v>26300 </v>
          </cell>
          <cell r="C4444" t="str">
            <v>EASTERN STATES PETR </v>
          </cell>
          <cell r="D4444" t="str">
            <v>DENVER , CO  </v>
          </cell>
        </row>
        <row r="4445">
          <cell r="A4445" t="str">
            <v>10057 </v>
          </cell>
          <cell r="C4445" t="str">
            <v>EASTEX CRUDE COMPANY </v>
          </cell>
          <cell r="D4445" t="str">
            <v>10907 STATE HIGHWAY 11 WEST</v>
          </cell>
          <cell r="E4445" t="str">
            <v>TRANSPORTER</v>
          </cell>
        </row>
        <row r="4446">
          <cell r="D4446" t="str">
            <v>LEESBURG , TX  </v>
          </cell>
        </row>
        <row r="4447">
          <cell r="A4447" t="str">
            <v>10057 </v>
          </cell>
          <cell r="B4447" t="str">
            <v>A </v>
          </cell>
          <cell r="C4447" t="str">
            <v>EASTEX CRUDE COMPANY </v>
          </cell>
          <cell r="D4447" t="str">
            <v>P O BOX 983</v>
          </cell>
        </row>
        <row r="4448">
          <cell r="D4448" t="str">
            <v>BRIGHTON , CO  </v>
          </cell>
        </row>
        <row r="4449">
          <cell r="A4449" t="str">
            <v>100983 </v>
          </cell>
          <cell r="C4449" t="str">
            <v>EASTMAN &amp; DEMINGER </v>
          </cell>
          <cell r="D4449" t="str">
            <v>,  </v>
          </cell>
        </row>
        <row r="4450">
          <cell r="A4450" t="str">
            <v>26318 </v>
          </cell>
          <cell r="C4450" t="str">
            <v>EATON BANK </v>
          </cell>
          <cell r="D4450" t="str">
            <v>100 OAK AVE</v>
          </cell>
          <cell r="E4450" t="str">
            <v>FINANCIAL ASSURANCE</v>
          </cell>
        </row>
        <row r="4451">
          <cell r="D4451" t="str">
            <v>EATON , CO  </v>
          </cell>
        </row>
        <row r="4452">
          <cell r="A4452" t="str">
            <v>10216 </v>
          </cell>
          <cell r="C4452" t="str">
            <v>EBENEZER PETROLEUM GROUP LLC </v>
          </cell>
          <cell r="D4452" t="str">
            <v>P.O. BOX 223</v>
          </cell>
        </row>
        <row r="4453">
          <cell r="D4453" t="str">
            <v>YUMA , CO  </v>
          </cell>
        </row>
        <row r="4454">
          <cell r="A4454" t="str">
            <v>100745 </v>
          </cell>
          <cell r="C4454" t="str">
            <v>EBOE OIL COMPANY </v>
          </cell>
          <cell r="D4454" t="str">
            <v>1918 N WEBER</v>
          </cell>
        </row>
        <row r="4455">
          <cell r="D4455" t="str">
            <v>COLORADO SPRINGS , CO  </v>
          </cell>
        </row>
        <row r="4456">
          <cell r="A4456" t="str">
            <v>26350 </v>
          </cell>
          <cell r="C4456" t="str">
            <v>ECHELON LAND &amp; EXPLORATION CO </v>
          </cell>
          <cell r="D4456" t="str">
            <v>P O BOX 1098</v>
          </cell>
          <cell r="E4456" t="str">
            <v>OPERATOR</v>
          </cell>
        </row>
        <row r="4457">
          <cell r="D4457" t="str">
            <v>HAVANA , FL  </v>
          </cell>
          <cell r="E4457" t="str">
            <v>PRODUCER</v>
          </cell>
        </row>
        <row r="4459">
          <cell r="A4459" t="str">
            <v>200294 </v>
          </cell>
          <cell r="C4459" t="str">
            <v>ECHO SEISMIC SERVICES </v>
          </cell>
          <cell r="D4459" t="str">
            <v>PMB 421 1042 FORT UNION BLVD</v>
          </cell>
        </row>
        <row r="4460">
          <cell r="D4460" t="str">
            <v>MIDVALE , UT  </v>
          </cell>
        </row>
        <row r="4461">
          <cell r="A4461" t="str">
            <v>100287 </v>
          </cell>
          <cell r="C4461" t="str">
            <v>ECKHARDT* WILLIAM A. </v>
          </cell>
          <cell r="D4461" t="str">
            <v>109 CLAYTON</v>
          </cell>
        </row>
        <row r="4462">
          <cell r="D4462" t="str">
            <v>BRUSH , CO  </v>
          </cell>
        </row>
        <row r="4463">
          <cell r="A4463" t="str">
            <v>26360 </v>
          </cell>
          <cell r="C4463" t="str">
            <v>ECLIPSE ENERGY </v>
          </cell>
          <cell r="D4463" t="str">
            <v>1600 PRESTON TRAIL</v>
          </cell>
        </row>
        <row r="4464">
          <cell r="D4464" t="str">
            <v>FORT COLLINS , CO  </v>
          </cell>
        </row>
        <row r="4465">
          <cell r="A4465" t="str">
            <v>100850 </v>
          </cell>
          <cell r="C4465" t="str">
            <v>ECLIPSE SERVICES INC </v>
          </cell>
          <cell r="D4465" t="str">
            <v>333 NORTH BELT STE 905</v>
          </cell>
          <cell r="E4465" t="str">
            <v>TRANSPORTER</v>
          </cell>
        </row>
        <row r="4466">
          <cell r="D4466" t="str">
            <v>HOUSTON , TX  </v>
          </cell>
        </row>
        <row r="4467">
          <cell r="A4467" t="str">
            <v>100210 </v>
          </cell>
          <cell r="C4467" t="str">
            <v>ECOLOGICAL ENGINEERING SYSTEMS INC </v>
          </cell>
          <cell r="D4467" t="str">
            <v>,  </v>
          </cell>
        </row>
        <row r="4468">
          <cell r="A4468" t="str">
            <v>200559 </v>
          </cell>
          <cell r="C4468" t="str">
            <v>ECOPOINT INC </v>
          </cell>
          <cell r="D4468" t="str">
            <v>223 CENTER STREET E.</v>
          </cell>
        </row>
        <row r="4469">
          <cell r="D4469" t="str">
            <v>KIMBERLY , ID  </v>
          </cell>
        </row>
        <row r="4470">
          <cell r="A4470" t="str">
            <v>200181 </v>
          </cell>
          <cell r="C4470" t="str">
            <v>ECOSPHERE ENVIRONMENTAL SERVICES </v>
          </cell>
          <cell r="D4470" t="str">
            <v>776 E 2ND AVENUE</v>
          </cell>
        </row>
        <row r="4471">
          <cell r="D4471" t="str">
            <v>DURANGO , CO  </v>
          </cell>
        </row>
        <row r="4472">
          <cell r="A4472" t="str">
            <v>26420 </v>
          </cell>
          <cell r="C4472" t="str">
            <v>EDDY OIL COMPANY </v>
          </cell>
          <cell r="D4472" t="str">
            <v>PO BOX 27468</v>
          </cell>
          <cell r="E4472" t="str">
            <v>LEVY PAYOR</v>
          </cell>
        </row>
        <row r="4473">
          <cell r="D4473" t="str">
            <v>DENVER , CO  </v>
          </cell>
          <cell r="E4473" t="str">
            <v>OPERATOR</v>
          </cell>
        </row>
        <row r="4474">
          <cell r="E4474" t="str">
            <v>PRODUCER</v>
          </cell>
        </row>
        <row r="4476">
          <cell r="A4476" t="str">
            <v>26424 </v>
          </cell>
          <cell r="C4476" t="str">
            <v>EDDY* HAROLD E &amp; FLORENCE L </v>
          </cell>
          <cell r="D4476" t="str">
            <v>153 SUNDANCE DR</v>
          </cell>
          <cell r="E4476" t="str">
            <v>OPERATOR</v>
          </cell>
        </row>
        <row r="4477">
          <cell r="D4477" t="str">
            <v>GRAND JUNCTION , CO  </v>
          </cell>
          <cell r="E4477" t="str">
            <v>PRODUCER</v>
          </cell>
        </row>
        <row r="4479">
          <cell r="A4479" t="str">
            <v>10226 </v>
          </cell>
          <cell r="C4479" t="str">
            <v>EDEN ENERGY COLORADO LLC ADBA EDEN ENERGY CORP </v>
          </cell>
          <cell r="D4479" t="str">
            <v>518 17TH ST STE 1000</v>
          </cell>
          <cell r="E4479" t="str">
            <v>OPERATOR</v>
          </cell>
        </row>
        <row r="4480">
          <cell r="D4480" t="str">
            <v>DENVER , CO  </v>
          </cell>
          <cell r="E4480" t="str">
            <v>PRODUCER</v>
          </cell>
        </row>
        <row r="4482">
          <cell r="A4482" t="str">
            <v>10226 </v>
          </cell>
          <cell r="B4482" t="str">
            <v>A </v>
          </cell>
          <cell r="C4482" t="str">
            <v>EDEN ENERGY COLORADO LLC ADBA EDEN ENERGY CORP </v>
          </cell>
          <cell r="D4482" t="str">
            <v>200 BURRARD ST</v>
          </cell>
        </row>
        <row r="4483">
          <cell r="D4483" t="str">
            <v>VANCOUVER , BC  </v>
          </cell>
        </row>
        <row r="4484">
          <cell r="C4484" t="str">
            <v>Eden Valley Institute </v>
          </cell>
          <cell r="D4484" t="str">
            <v>LOVELAND , CO  </v>
          </cell>
        </row>
        <row r="4485">
          <cell r="A4485" t="str">
            <v>10461 </v>
          </cell>
          <cell r="C4485" t="str">
            <v>EDF TRADING NORTH AMERICA LLC </v>
          </cell>
          <cell r="D4485" t="str">
            <v>4700 W SAM HOUSTON PKWY N #250</v>
          </cell>
          <cell r="E4485" t="str">
            <v>FIRST PURCHASER</v>
          </cell>
        </row>
        <row r="4486">
          <cell r="D4486" t="str">
            <v>HOUSTON , TX  </v>
          </cell>
        </row>
        <row r="4487">
          <cell r="A4487" t="str">
            <v>10671 </v>
          </cell>
          <cell r="C4487" t="str">
            <v>EDGE ENERGY II LLC </v>
          </cell>
          <cell r="D4487" t="str">
            <v>1301 WASHINGTON AVE SUITE 300</v>
          </cell>
          <cell r="E4487" t="str">
            <v>OPERATOR</v>
          </cell>
        </row>
        <row r="4488">
          <cell r="D4488" t="str">
            <v>GOLDEN , CO  </v>
          </cell>
          <cell r="E4488" t="str">
            <v>PRODUCER</v>
          </cell>
        </row>
        <row r="4490">
          <cell r="A4490" t="str">
            <v>100691 </v>
          </cell>
          <cell r="C4490" t="str">
            <v>EDGEWATER CITY </v>
          </cell>
          <cell r="D4490" t="str">
            <v>,  </v>
          </cell>
        </row>
        <row r="4491">
          <cell r="A4491" t="str">
            <v>100746 </v>
          </cell>
          <cell r="C4491" t="str">
            <v>EDINGER INC* WARD M </v>
          </cell>
          <cell r="D4491" t="str">
            <v>510 HIGHTOWER BLDG</v>
          </cell>
        </row>
        <row r="4492">
          <cell r="D4492" t="str">
            <v>OKLAHOMA CITY , OK  </v>
          </cell>
        </row>
        <row r="4493">
          <cell r="A4493" t="str">
            <v>26435 </v>
          </cell>
          <cell r="C4493" t="str">
            <v>EDMONSON* CHARLES D </v>
          </cell>
          <cell r="D4493" t="str">
            <v>322 DENHAM BUILDING</v>
          </cell>
        </row>
        <row r="4494">
          <cell r="D4494" t="str">
            <v>DENVER , CO  </v>
          </cell>
        </row>
        <row r="4495">
          <cell r="A4495" t="str">
            <v>100363 </v>
          </cell>
          <cell r="C4495" t="str">
            <v>EDMONSON* W. R. </v>
          </cell>
          <cell r="D4495" t="str">
            <v>519 MILE HIGH BLDG</v>
          </cell>
        </row>
        <row r="4496">
          <cell r="D4496" t="str">
            <v>DENVER , CO  </v>
          </cell>
        </row>
        <row r="4497">
          <cell r="A4497" t="str">
            <v>26428 </v>
          </cell>
          <cell r="C4497" t="str">
            <v>EDNA EXPLORATION COMPANY </v>
          </cell>
          <cell r="D4497" t="str">
            <v>DENVER , CO  </v>
          </cell>
        </row>
        <row r="4498">
          <cell r="A4498" t="str">
            <v>26430 </v>
          </cell>
          <cell r="C4498" t="str">
            <v>EDWARDS &amp; LEACH OIL CO </v>
          </cell>
          <cell r="D4498" t="str">
            <v>701 CEDAR LAKE BLVD</v>
          </cell>
          <cell r="E4498" t="str">
            <v>LEVY PAYOR</v>
          </cell>
        </row>
        <row r="4499">
          <cell r="D4499" t="str">
            <v>OKLAHOMA CITY , OK  </v>
          </cell>
          <cell r="E4499" t="str">
            <v>OPERATOR</v>
          </cell>
        </row>
        <row r="4500">
          <cell r="E4500" t="str">
            <v>PRODUCER</v>
          </cell>
        </row>
        <row r="4502">
          <cell r="A4502" t="str">
            <v>200215 </v>
          </cell>
          <cell r="C4502" t="str">
            <v>EDWARDS E M </v>
          </cell>
          <cell r="D4502" t="str">
            <v>BOX 446</v>
          </cell>
        </row>
        <row r="4503">
          <cell r="D4503" t="str">
            <v>WALDEN , CO  </v>
          </cell>
        </row>
        <row r="4504">
          <cell r="A4504" t="str">
            <v>10208 </v>
          </cell>
          <cell r="C4504" t="str">
            <v>EDWARDS ENERGY CORPORATION </v>
          </cell>
          <cell r="D4504" t="str">
            <v>1225 17TH STREET #2420</v>
          </cell>
          <cell r="E4504" t="str">
            <v>OPERATOR</v>
          </cell>
        </row>
        <row r="4505">
          <cell r="D4505" t="str">
            <v>DENVER , CO  </v>
          </cell>
          <cell r="E4505" t="str">
            <v>PRODUCER</v>
          </cell>
        </row>
        <row r="4507">
          <cell r="A4507" t="str">
            <v>10450 </v>
          </cell>
          <cell r="C4507" t="str">
            <v>EE3 LLC </v>
          </cell>
          <cell r="D4507" t="str">
            <v>4410 ARAPAHOE AVENUE #100</v>
          </cell>
          <cell r="E4507" t="str">
            <v>LEVY PAYOR</v>
          </cell>
        </row>
        <row r="4508">
          <cell r="D4508" t="str">
            <v>BOULDER , CO  </v>
          </cell>
          <cell r="E4508" t="str">
            <v>OPERATOR</v>
          </cell>
        </row>
        <row r="4509">
          <cell r="E4509" t="str">
            <v>PRODUCER</v>
          </cell>
        </row>
        <row r="4511">
          <cell r="A4511" t="str">
            <v>26450 </v>
          </cell>
          <cell r="C4511" t="str">
            <v>EGERIA OIL CO., INC. </v>
          </cell>
          <cell r="D4511" t="str">
            <v>1025 DUNN ROAD</v>
          </cell>
        </row>
        <row r="4512">
          <cell r="D4512" t="str">
            <v>FLORISSANT , MO  </v>
          </cell>
        </row>
        <row r="4513">
          <cell r="A4513" t="str">
            <v>26470 </v>
          </cell>
          <cell r="C4513" t="str">
            <v>EGLESTON OIL ENTERPRISES </v>
          </cell>
          <cell r="D4513" t="str">
            <v>6843 SOUTH FRANKLIN CIRCLE</v>
          </cell>
        </row>
        <row r="4514">
          <cell r="D4514" t="str">
            <v>LITTLETON , CO  </v>
          </cell>
        </row>
        <row r="4515">
          <cell r="A4515" t="str">
            <v>200401 </v>
          </cell>
          <cell r="C4515" t="str">
            <v>EIDE BAILLY LLP </v>
          </cell>
          <cell r="D4515" t="str">
            <v>655 N 12TH STREET</v>
          </cell>
        </row>
        <row r="4516">
          <cell r="D4516" t="str">
            <v>GRAND JUNCTION , CO  </v>
          </cell>
        </row>
        <row r="4517">
          <cell r="A4517" t="str">
            <v>200583 </v>
          </cell>
          <cell r="C4517" t="str">
            <v>EIGHTY EIGHT OIL LLC </v>
          </cell>
          <cell r="D4517" t="str">
            <v>P.O. DRAWER 2360</v>
          </cell>
          <cell r="E4517" t="str">
            <v>FIRST PURCHASER</v>
          </cell>
        </row>
        <row r="4518">
          <cell r="D4518" t="str">
            <v>CASPER , WY  </v>
          </cell>
        </row>
        <row r="4519">
          <cell r="A4519" t="str">
            <v>26555 </v>
          </cell>
          <cell r="C4519" t="str">
            <v>EIGHTY-EIGHT OIL CO </v>
          </cell>
          <cell r="D4519" t="str">
            <v>P O DRAWER 2360</v>
          </cell>
          <cell r="E4519" t="str">
            <v>LEVY PAYOR</v>
          </cell>
        </row>
        <row r="4520">
          <cell r="D4520" t="str">
            <v>CASPER , WY  </v>
          </cell>
          <cell r="E4520" t="str">
            <v>TRANSPORTER</v>
          </cell>
        </row>
        <row r="4522">
          <cell r="A4522" t="str">
            <v>26560 </v>
          </cell>
          <cell r="C4522" t="str">
            <v>EILTS DBA ALLIE OIL* JOHN </v>
          </cell>
          <cell r="D4522" t="str">
            <v>565 SANDROCK DR</v>
          </cell>
          <cell r="E4522" t="str">
            <v>OPERATOR</v>
          </cell>
        </row>
        <row r="4523">
          <cell r="D4523" t="str">
            <v>CRAIG , CO  </v>
          </cell>
          <cell r="E4523" t="str">
            <v>PRODUCER</v>
          </cell>
        </row>
        <row r="4525">
          <cell r="A4525" t="str">
            <v>100388 </v>
          </cell>
          <cell r="C4525" t="str">
            <v>EISENHOWER DRILLING COMPANY </v>
          </cell>
          <cell r="D4525" t="str">
            <v>825 12TH ST</v>
          </cell>
        </row>
        <row r="4526">
          <cell r="D4526" t="str">
            <v>GREELEY , CO  </v>
          </cell>
        </row>
        <row r="4527">
          <cell r="A4527" t="str">
            <v>200349 </v>
          </cell>
          <cell r="C4527" t="str">
            <v>EKB RESOURCES INC </v>
          </cell>
          <cell r="D4527" t="str">
            <v>PO BOX 8346</v>
          </cell>
        </row>
        <row r="4528">
          <cell r="D4528" t="str">
            <v>DENVER , CO  </v>
          </cell>
        </row>
        <row r="4529">
          <cell r="A4529" t="str">
            <v>26570 </v>
          </cell>
          <cell r="C4529" t="str">
            <v>EL CAPITAN OIL </v>
          </cell>
          <cell r="D4529" t="str">
            <v>DENVER , CO  </v>
          </cell>
        </row>
        <row r="4530">
          <cell r="A4530" t="str">
            <v>100272 </v>
          </cell>
          <cell r="C4530" t="str">
            <v>EL DORADO REFILINING CO* THE </v>
          </cell>
          <cell r="D4530" t="str">
            <v>401 COLORADO BLDG</v>
          </cell>
        </row>
        <row r="4531">
          <cell r="D4531" t="str">
            <v>DENVER , CO  </v>
          </cell>
        </row>
        <row r="4532">
          <cell r="C4532" t="str">
            <v>El Paso County Attorney's Office </v>
          </cell>
          <cell r="D4532" t="str">
            <v>200 South Cascade</v>
          </cell>
        </row>
        <row r="4533">
          <cell r="D4533" t="str">
            <v>COLORADO SPRINGS , CO  </v>
          </cell>
        </row>
        <row r="4534">
          <cell r="A4534" t="str">
            <v>26950 </v>
          </cell>
          <cell r="C4534" t="str">
            <v>EL PASO COUNTY PLANNING DEPT </v>
          </cell>
          <cell r="D4534" t="str">
            <v>27 E VERMIJO</v>
          </cell>
        </row>
        <row r="4535">
          <cell r="D4535" t="str">
            <v>COLORADO SPGS , CO  </v>
          </cell>
        </row>
        <row r="4536">
          <cell r="A4536" t="str">
            <v>100872 </v>
          </cell>
          <cell r="C4536" t="str">
            <v>EL PASO E &amp; P COMPANY LP </v>
          </cell>
          <cell r="D4536" t="str">
            <v>PO BOX 4660</v>
          </cell>
          <cell r="E4536" t="str">
            <v>DOWNSTREAM GAS FAC</v>
          </cell>
        </row>
        <row r="4537">
          <cell r="D4537" t="str">
            <v>HOUSTON , TX  </v>
          </cell>
          <cell r="E4537" t="str">
            <v>GATHERER</v>
          </cell>
        </row>
        <row r="4538">
          <cell r="E4538" t="str">
            <v>INJECTION WELL OPER</v>
          </cell>
        </row>
        <row r="4539">
          <cell r="E4539" t="str">
            <v>LEVY PAYOR</v>
          </cell>
        </row>
        <row r="4540">
          <cell r="E4540" t="str">
            <v>OPERATOR</v>
          </cell>
        </row>
        <row r="4541">
          <cell r="E4541" t="str">
            <v>PIT OPERATOR</v>
          </cell>
        </row>
        <row r="4542">
          <cell r="E4542" t="str">
            <v>PRODUCER</v>
          </cell>
        </row>
        <row r="4543">
          <cell r="E4543" t="str">
            <v>SEISMIC OPERATOR</v>
          </cell>
        </row>
        <row r="4545">
          <cell r="A4545" t="str">
            <v>26685 </v>
          </cell>
          <cell r="C4545" t="str">
            <v>EL PASO ENERGY RATON LLC </v>
          </cell>
          <cell r="D4545" t="str">
            <v>P O BOX 190</v>
          </cell>
          <cell r="E4545" t="str">
            <v>LEVY PAYOR</v>
          </cell>
        </row>
        <row r="4546">
          <cell r="D4546" t="str">
            <v>RATON , NM  </v>
          </cell>
          <cell r="E4546" t="str">
            <v>OPERATOR</v>
          </cell>
        </row>
        <row r="4547">
          <cell r="E4547" t="str">
            <v>PRODUCER</v>
          </cell>
        </row>
        <row r="4549">
          <cell r="A4549" t="str">
            <v>26685 </v>
          </cell>
          <cell r="B4549" t="str">
            <v>A </v>
          </cell>
          <cell r="C4549" t="str">
            <v>EL PASO ENERGY RATON LLC </v>
          </cell>
          <cell r="D4549" t="str">
            <v>1001 LOUISIANA ST</v>
          </cell>
        </row>
        <row r="4550">
          <cell r="D4550" t="str">
            <v>HOUSTON , TX  </v>
          </cell>
        </row>
        <row r="4551">
          <cell r="A4551" t="str">
            <v>26587 </v>
          </cell>
          <cell r="C4551" t="str">
            <v>EL PASO FIELD SERVICES COMPANY </v>
          </cell>
          <cell r="D4551" t="str">
            <v>1001 LOUISIANA ST</v>
          </cell>
          <cell r="E4551" t="str">
            <v>GATHERER</v>
          </cell>
        </row>
        <row r="4552">
          <cell r="D4552" t="str">
            <v>HOUSTON , TX  </v>
          </cell>
        </row>
        <row r="4553">
          <cell r="A4553" t="str">
            <v>26590 </v>
          </cell>
          <cell r="C4553" t="str">
            <v>EL PASO GAS MARKETING COMPANY </v>
          </cell>
          <cell r="D4553" t="str">
            <v>621 17TH ST STE 2530</v>
          </cell>
          <cell r="E4553" t="str">
            <v>GATHERER</v>
          </cell>
        </row>
        <row r="4554">
          <cell r="D4554" t="str">
            <v>DENVER , CO  </v>
          </cell>
        </row>
        <row r="4555">
          <cell r="A4555" t="str">
            <v>26603 </v>
          </cell>
          <cell r="C4555" t="str">
            <v>EL PASO NATURAL GAS COMPANY </v>
          </cell>
          <cell r="D4555" t="str">
            <v>315 PASEO DE PERALTA</v>
          </cell>
        </row>
        <row r="4556">
          <cell r="D4556" t="str">
            <v>SANTA FE , NM  </v>
          </cell>
        </row>
        <row r="4557">
          <cell r="A4557" t="str">
            <v>26600 </v>
          </cell>
          <cell r="C4557" t="str">
            <v>EL PASO NATURAL GAS COMPANY </v>
          </cell>
          <cell r="D4557" t="str">
            <v>1001 LOUISIANA ST #1000</v>
          </cell>
          <cell r="E4557" t="str">
            <v>GATHERER</v>
          </cell>
        </row>
        <row r="4558">
          <cell r="D4558" t="str">
            <v>HOUSTON , TX  </v>
          </cell>
          <cell r="E4558" t="str">
            <v>LEVY PAYOR</v>
          </cell>
        </row>
        <row r="4559">
          <cell r="E4559" t="str">
            <v>OPERATOR</v>
          </cell>
        </row>
        <row r="4560">
          <cell r="E4560" t="str">
            <v>PRODUCER</v>
          </cell>
        </row>
        <row r="4561">
          <cell r="E4561" t="str">
            <v>TRANSPORTER</v>
          </cell>
        </row>
        <row r="4563">
          <cell r="A4563" t="str">
            <v>26601 </v>
          </cell>
          <cell r="C4563" t="str">
            <v>EL PASO NATURAL GAS COMPANY </v>
          </cell>
          <cell r="D4563" t="str">
            <v>P O BOX 1492</v>
          </cell>
          <cell r="E4563" t="str">
            <v>PIT OPERATOR</v>
          </cell>
        </row>
        <row r="4564">
          <cell r="D4564" t="str">
            <v>EL PASO , TX  </v>
          </cell>
        </row>
        <row r="4565">
          <cell r="A4565" t="str">
            <v>26680 </v>
          </cell>
          <cell r="C4565" t="str">
            <v>EL PASO PRODUCTION COMPANY </v>
          </cell>
          <cell r="D4565" t="str">
            <v>1001 LOUISIANA ST</v>
          </cell>
          <cell r="E4565" t="str">
            <v>LEVY PAYOR</v>
          </cell>
        </row>
        <row r="4566">
          <cell r="D4566" t="str">
            <v>HOUSTON , TX  </v>
          </cell>
          <cell r="E4566" t="str">
            <v>OPERATOR</v>
          </cell>
        </row>
        <row r="4567">
          <cell r="E4567" t="str">
            <v>PRODUCER</v>
          </cell>
        </row>
        <row r="4569">
          <cell r="A4569" t="str">
            <v>26680 </v>
          </cell>
          <cell r="B4569" t="str">
            <v>A </v>
          </cell>
          <cell r="C4569" t="str">
            <v>EL PASO PRODUCTION COMPANY </v>
          </cell>
          <cell r="D4569" t="str">
            <v>P O BOX 190</v>
          </cell>
        </row>
        <row r="4570">
          <cell r="D4570" t="str">
            <v>RATON , NM  </v>
          </cell>
        </row>
        <row r="4571">
          <cell r="A4571" t="str">
            <v>26575 </v>
          </cell>
          <cell r="C4571" t="str">
            <v>ELAND ENERGY, INC </v>
          </cell>
          <cell r="D4571" t="str">
            <v>8150 N CENTRAL EXPRESSWAY</v>
          </cell>
          <cell r="E4571" t="str">
            <v>INJECTION WELL OPER</v>
          </cell>
        </row>
        <row r="4572">
          <cell r="D4572" t="str">
            <v>DALLAS , TX  </v>
          </cell>
          <cell r="E4572" t="str">
            <v>LEVY PAYOR</v>
          </cell>
        </row>
        <row r="4573">
          <cell r="E4573" t="str">
            <v>OPERATOR</v>
          </cell>
        </row>
        <row r="4575">
          <cell r="C4575" t="str">
            <v>Elbert County </v>
          </cell>
          <cell r="D4575" t="str">
            <v>215 Comanche Street</v>
          </cell>
        </row>
        <row r="4576">
          <cell r="D4576" t="str">
            <v>Kiowa , CO  </v>
          </cell>
        </row>
        <row r="4577">
          <cell r="C4577" t="str">
            <v>Eldorado Art. Spgs </v>
          </cell>
          <cell r="D4577" t="str">
            <v>ELDORADO , CO  </v>
          </cell>
        </row>
        <row r="4578">
          <cell r="A4578" t="str">
            <v>100331 </v>
          </cell>
          <cell r="C4578" t="str">
            <v>ELENBOGEN* BENJAMIN </v>
          </cell>
          <cell r="D4578" t="str">
            <v>1402 MILE HIGH CENTER</v>
          </cell>
        </row>
        <row r="4579">
          <cell r="D4579" t="str">
            <v>DENVER , CO  </v>
          </cell>
        </row>
        <row r="4580">
          <cell r="A4580" t="str">
            <v>26604 </v>
          </cell>
          <cell r="C4580" t="str">
            <v>ELENBURG EXPL INC </v>
          </cell>
          <cell r="D4580" t="str">
            <v>P O BOX 2440</v>
          </cell>
          <cell r="E4580" t="str">
            <v>DRILLER</v>
          </cell>
        </row>
        <row r="4581">
          <cell r="D4581" t="str">
            <v>CASPER , WY  </v>
          </cell>
        </row>
        <row r="4582">
          <cell r="A4582" t="str">
            <v>10687 </v>
          </cell>
          <cell r="C4582" t="str">
            <v>ELEVATION MIDSTREAM LLC </v>
          </cell>
          <cell r="D4582" t="str">
            <v>370 17TH ST SUITE 5300</v>
          </cell>
          <cell r="E4582" t="str">
            <v>DOWNSTREAM GAS FAC</v>
          </cell>
        </row>
        <row r="4583">
          <cell r="D4583" t="str">
            <v>DENVER , CO  </v>
          </cell>
        </row>
        <row r="4584">
          <cell r="A4584" t="str">
            <v>26605 </v>
          </cell>
          <cell r="C4584" t="str">
            <v>ELGIN* CARL OIL COMPANY </v>
          </cell>
          <cell r="D4584" t="str">
            <v>DENVER , CO  </v>
          </cell>
        </row>
        <row r="4585">
          <cell r="A4585" t="str">
            <v>200386 </v>
          </cell>
          <cell r="C4585" t="str">
            <v>ELITE PERMITTING LLC </v>
          </cell>
          <cell r="D4585" t="str">
            <v>15800 ULSTER STREET</v>
          </cell>
        </row>
        <row r="4586">
          <cell r="D4586" t="str">
            <v>THORNTON , CO  </v>
          </cell>
        </row>
        <row r="4587">
          <cell r="C4587" t="str">
            <v>ELIZABETH TOWN </v>
          </cell>
          <cell r="D4587" t="str">
            <v>,  </v>
          </cell>
        </row>
        <row r="4588">
          <cell r="A4588" t="str">
            <v>26606 </v>
          </cell>
          <cell r="C4588" t="str">
            <v>ELK ENERGY CORP </v>
          </cell>
          <cell r="D4588" t="str">
            <v>1625 LARIMER STREET</v>
          </cell>
          <cell r="E4588" t="str">
            <v>OPERATOR</v>
          </cell>
        </row>
        <row r="4589">
          <cell r="D4589" t="str">
            <v>DENVER , CO  </v>
          </cell>
          <cell r="E4589" t="str">
            <v>PRODUCER</v>
          </cell>
        </row>
        <row r="4591">
          <cell r="A4591" t="str">
            <v>26607 </v>
          </cell>
          <cell r="C4591" t="str">
            <v>ELK EXPLORATION INC </v>
          </cell>
          <cell r="D4591" t="str">
            <v>1999 BROADWAY</v>
          </cell>
          <cell r="E4591" t="str">
            <v>LEVY PAYOR</v>
          </cell>
        </row>
        <row r="4592">
          <cell r="D4592" t="str">
            <v>DENVER , CO  </v>
          </cell>
          <cell r="E4592" t="str">
            <v>OPERATOR</v>
          </cell>
        </row>
        <row r="4594">
          <cell r="A4594" t="str">
            <v>26608 </v>
          </cell>
          <cell r="C4594" t="str">
            <v>ELK EXPLORATION INC </v>
          </cell>
          <cell r="D4594" t="str">
            <v>1999 BROADWAY</v>
          </cell>
        </row>
        <row r="4595">
          <cell r="D4595" t="str">
            <v>DENVER , CO  </v>
          </cell>
        </row>
        <row r="4596">
          <cell r="C4596" t="str">
            <v>Elk Meadows Estates </v>
          </cell>
          <cell r="D4596" t="str">
            <v>1000 Aspen Dr.</v>
          </cell>
        </row>
        <row r="4597">
          <cell r="D4597" t="str">
            <v>RIDGWAY , CO  </v>
          </cell>
        </row>
        <row r="4598">
          <cell r="A4598" t="str">
            <v>26609 </v>
          </cell>
          <cell r="C4598" t="str">
            <v>ELK SPRINGS PIPELINE </v>
          </cell>
          <cell r="D4598" t="str">
            <v>720 OLIVE WAY</v>
          </cell>
        </row>
        <row r="4599">
          <cell r="D4599" t="str">
            <v>SEATTLE , WA  </v>
          </cell>
        </row>
        <row r="4600">
          <cell r="A4600" t="str">
            <v>26610 </v>
          </cell>
          <cell r="C4600" t="str">
            <v>ELKHORN EXPLORATION CO </v>
          </cell>
          <cell r="D4600" t="str">
            <v>3630 S SHERMAN ST</v>
          </cell>
          <cell r="E4600" t="str">
            <v>OPERATOR</v>
          </cell>
        </row>
        <row r="4601">
          <cell r="D4601" t="str">
            <v>ENGLEWOOD , CO  </v>
          </cell>
        </row>
        <row r="4602">
          <cell r="A4602" t="str">
            <v>26615 </v>
          </cell>
          <cell r="C4602" t="str">
            <v>ELLISON* DAN </v>
          </cell>
          <cell r="D4602" t="str">
            <v>P O BOX 773448</v>
          </cell>
        </row>
        <row r="4603">
          <cell r="D4603" t="str">
            <v>STEAMBOAT SPGS , CO  </v>
          </cell>
        </row>
        <row r="4604">
          <cell r="A4604" t="str">
            <v>10087 </v>
          </cell>
          <cell r="C4604" t="str">
            <v>ELLORA LLC </v>
          </cell>
          <cell r="D4604" t="str">
            <v>810 HOUSTON STREET</v>
          </cell>
          <cell r="E4604" t="str">
            <v>DOWNSTREAM GAS FAC</v>
          </cell>
        </row>
        <row r="4605">
          <cell r="D4605" t="str">
            <v>FORT WORTH , TX  </v>
          </cell>
          <cell r="E4605" t="str">
            <v>LEVY PAYOR</v>
          </cell>
        </row>
        <row r="4606">
          <cell r="E4606" t="str">
            <v>OPERATOR</v>
          </cell>
        </row>
        <row r="4607">
          <cell r="E4607" t="str">
            <v>PRODUCER</v>
          </cell>
        </row>
        <row r="4609">
          <cell r="A4609" t="str">
            <v>26625 </v>
          </cell>
          <cell r="C4609" t="str">
            <v>ELM RIDGE EXPLORATION COMPANY LLC </v>
          </cell>
          <cell r="D4609" t="str">
            <v>12225 GREENVILLE AVE STE 950</v>
          </cell>
          <cell r="E4609" t="str">
            <v>INJECTION WELL OPER</v>
          </cell>
        </row>
        <row r="4610">
          <cell r="D4610" t="str">
            <v>DALLAS , TX  </v>
          </cell>
          <cell r="E4610" t="str">
            <v>LEVY PAYOR</v>
          </cell>
        </row>
        <row r="4611">
          <cell r="E4611" t="str">
            <v>OPERATOR</v>
          </cell>
        </row>
        <row r="4612">
          <cell r="E4612" t="str">
            <v>PRODUCER</v>
          </cell>
        </row>
        <row r="4614">
          <cell r="A4614" t="str">
            <v>26625 </v>
          </cell>
          <cell r="B4614" t="str">
            <v>A </v>
          </cell>
          <cell r="C4614" t="str">
            <v>ELM RIDGE EXPLORATION COMPANY LLC </v>
          </cell>
          <cell r="D4614" t="str">
            <v>20 CR 5060</v>
          </cell>
        </row>
        <row r="4615">
          <cell r="D4615" t="str">
            <v>BLOOMFIELD , NM  </v>
          </cell>
        </row>
        <row r="4616">
          <cell r="A4616" t="str">
            <v>26618 </v>
          </cell>
          <cell r="C4616" t="str">
            <v>ELPASGAR OIL COMPANY AKA ESPASGAR OIL </v>
          </cell>
          <cell r="D4616" t="str">
            <v>1402 MILE HIGH CENTER</v>
          </cell>
        </row>
        <row r="4617">
          <cell r="D4617" t="str">
            <v>DENVER , CO  </v>
          </cell>
        </row>
        <row r="4618">
          <cell r="A4618" t="str">
            <v>26620 </v>
          </cell>
          <cell r="C4618" t="str">
            <v>ELROD* HUBERT K </v>
          </cell>
          <cell r="D4618" t="str">
            <v>P O BOX 292</v>
          </cell>
        </row>
        <row r="4619">
          <cell r="D4619" t="str">
            <v>GUYMON , OK  </v>
          </cell>
        </row>
        <row r="4620">
          <cell r="A4620" t="str">
            <v>200572 </v>
          </cell>
          <cell r="C4620" t="str">
            <v>ELSTER OIL &amp; GAS LLC </v>
          </cell>
          <cell r="D4620" t="str">
            <v>200 PLAZA DR STE 100</v>
          </cell>
          <cell r="E4620" t="str">
            <v>LEVY PAYOR</v>
          </cell>
        </row>
        <row r="4621">
          <cell r="D4621" t="str">
            <v>HIGHLANDS RANCH , CO  </v>
          </cell>
        </row>
        <row r="4622">
          <cell r="A4622" t="str">
            <v>26640 </v>
          </cell>
          <cell r="C4622" t="str">
            <v>ELWOOD OIL COMPANY </v>
          </cell>
          <cell r="D4622" t="str">
            <v>3835 10TH ST, #200-A</v>
          </cell>
        </row>
        <row r="4623">
          <cell r="D4623" t="str">
            <v>GREELEY , CO  </v>
          </cell>
        </row>
        <row r="4624">
          <cell r="A4624" t="str">
            <v>100629 </v>
          </cell>
          <cell r="C4624" t="str">
            <v>EMAN OIL CORPORATION* THE </v>
          </cell>
          <cell r="D4624" t="str">
            <v>1426 CURTIS ST</v>
          </cell>
        </row>
        <row r="4625">
          <cell r="D4625" t="str">
            <v>DENVER , CO  </v>
          </cell>
        </row>
        <row r="4626">
          <cell r="A4626" t="str">
            <v>26660 </v>
          </cell>
          <cell r="C4626" t="str">
            <v>EMC ENERGIES INC </v>
          </cell>
          <cell r="D4626" t="str">
            <v>P O BOX 1460</v>
          </cell>
          <cell r="E4626" t="str">
            <v>OPERATOR</v>
          </cell>
        </row>
        <row r="4627">
          <cell r="D4627" t="str">
            <v>CASPER , WY  </v>
          </cell>
          <cell r="E4627" t="str">
            <v>PRODUCER</v>
          </cell>
        </row>
        <row r="4629">
          <cell r="A4629" t="str">
            <v>27000 </v>
          </cell>
          <cell r="C4629" t="str">
            <v>EMERALD CARBONIC </v>
          </cell>
          <cell r="D4629" t="str">
            <v>DENVER , CO  </v>
          </cell>
        </row>
        <row r="4630">
          <cell r="A4630" t="str">
            <v>27010 </v>
          </cell>
          <cell r="C4630" t="str">
            <v>EMERALD CORPORATION </v>
          </cell>
          <cell r="D4630" t="str">
            <v>(UNABLE TO LOCATE ADDRESSEE)</v>
          </cell>
          <cell r="E4630" t="str">
            <v>OPERATOR</v>
          </cell>
        </row>
        <row r="4631">
          <cell r="D4631" t="str">
            <v>LOS ANGELES , CA  </v>
          </cell>
        </row>
        <row r="4632">
          <cell r="A4632" t="str">
            <v>27013 </v>
          </cell>
          <cell r="C4632" t="str">
            <v>EMERALD GAS OPERATING COMPANY </v>
          </cell>
          <cell r="D4632" t="str">
            <v>3473 MAINE AVE #23</v>
          </cell>
          <cell r="E4632" t="str">
            <v>OPERATOR</v>
          </cell>
        </row>
        <row r="4633">
          <cell r="D4633" t="str">
            <v>DURANGO , CO  </v>
          </cell>
        </row>
        <row r="4634">
          <cell r="A4634" t="str">
            <v>27018 </v>
          </cell>
          <cell r="C4634" t="str">
            <v>EMERY* HUGO A. </v>
          </cell>
          <cell r="D4634" t="str">
            <v>DENVER , CO  </v>
          </cell>
        </row>
        <row r="4635">
          <cell r="A4635" t="str">
            <v>16255 </v>
          </cell>
          <cell r="C4635" t="str">
            <v>EMISSION CONTROL </v>
          </cell>
          <cell r="D4635" t="str">
            <v>1625 BROADWAY</v>
          </cell>
        </row>
        <row r="4636">
          <cell r="D4636" t="str">
            <v>DENVER , CO  </v>
          </cell>
        </row>
        <row r="4637">
          <cell r="A4637" t="str">
            <v>27045 </v>
          </cell>
          <cell r="C4637" t="str">
            <v>EMPHASIS OIL OPERATIONS </v>
          </cell>
          <cell r="D4637" t="str">
            <v>P O BOX 506</v>
          </cell>
          <cell r="E4637" t="str">
            <v>DRILLER</v>
          </cell>
        </row>
        <row r="4638">
          <cell r="D4638" t="str">
            <v>RUSSELL , KS  </v>
          </cell>
        </row>
        <row r="4639">
          <cell r="A4639" t="str">
            <v>27050 </v>
          </cell>
          <cell r="C4639" t="str">
            <v>EMPIRE </v>
          </cell>
          <cell r="D4639" t="str">
            <v>2539 S OURAY WAY</v>
          </cell>
          <cell r="E4639" t="str">
            <v>DRILLER</v>
          </cell>
        </row>
        <row r="4640">
          <cell r="D4640" t="str">
            <v>AURORA , CO  </v>
          </cell>
          <cell r="E4640" t="str">
            <v>OPERATOR</v>
          </cell>
        </row>
        <row r="4642">
          <cell r="A4642" t="str">
            <v>27088 </v>
          </cell>
          <cell r="C4642" t="str">
            <v>EMPIRE DRILLING COMPANY </v>
          </cell>
          <cell r="D4642" t="str">
            <v>DENVER , CO  </v>
          </cell>
        </row>
        <row r="4643">
          <cell r="C4643" t="str">
            <v>EMPIRE TOWN </v>
          </cell>
          <cell r="D4643" t="str">
            <v>,  </v>
          </cell>
        </row>
        <row r="4644">
          <cell r="A4644" t="str">
            <v>27091 </v>
          </cell>
          <cell r="C4644" t="str">
            <v>EMPLOYERS INSURANCE OF WAUSAU </v>
          </cell>
          <cell r="D4644" t="str">
            <v>P O BOX 8017</v>
          </cell>
          <cell r="E4644" t="str">
            <v>FINANCIAL ASSURANCE</v>
          </cell>
        </row>
        <row r="4645">
          <cell r="D4645" t="str">
            <v>WAUSAU , WI  </v>
          </cell>
        </row>
        <row r="4646">
          <cell r="A4646" t="str">
            <v>27096 </v>
          </cell>
          <cell r="C4646" t="str">
            <v>EMPLOYERS MUTUAL CASUALTY INS </v>
          </cell>
          <cell r="D4646" t="str">
            <v>P O BOX 712</v>
          </cell>
          <cell r="E4646" t="str">
            <v>FINANCIAL ASSURANCE</v>
          </cell>
        </row>
        <row r="4647">
          <cell r="D4647" t="str">
            <v>DES MOINES , IA  </v>
          </cell>
        </row>
        <row r="4648">
          <cell r="A4648" t="str">
            <v>27200 </v>
          </cell>
          <cell r="C4648" t="str">
            <v>ENBROOK OIL &amp; GAS CO </v>
          </cell>
          <cell r="D4648" t="str">
            <v>DENVER , CO  </v>
          </cell>
        </row>
        <row r="4649">
          <cell r="A4649" t="str">
            <v>100160 </v>
          </cell>
          <cell r="C4649" t="str">
            <v>ENCANA ENERGY RESOURCES INC </v>
          </cell>
          <cell r="D4649" t="str">
            <v>370 17TH ST STE 1700</v>
          </cell>
          <cell r="E4649" t="str">
            <v>DOWNSTREAM GAS FAC</v>
          </cell>
        </row>
        <row r="4650">
          <cell r="D4650" t="str">
            <v>DENVER , CO  </v>
          </cell>
          <cell r="E4650" t="str">
            <v>GATHERER</v>
          </cell>
        </row>
        <row r="4651">
          <cell r="E4651" t="str">
            <v>LEVY PAYOR</v>
          </cell>
        </row>
        <row r="4652">
          <cell r="E4652" t="str">
            <v>OPERATOR</v>
          </cell>
        </row>
        <row r="4653">
          <cell r="E4653" t="str">
            <v>PRODUCER</v>
          </cell>
        </row>
        <row r="4654">
          <cell r="E4654" t="str">
            <v>TRANSPORTER</v>
          </cell>
        </row>
        <row r="4656">
          <cell r="A4656" t="str">
            <v>100160 </v>
          </cell>
          <cell r="B4656" t="str">
            <v>A </v>
          </cell>
          <cell r="C4656" t="str">
            <v>ENCANA ENERGY RESOURCES INC </v>
          </cell>
          <cell r="D4656" t="str">
            <v>1313 DENVER AVE</v>
          </cell>
        </row>
        <row r="4657">
          <cell r="D4657" t="str">
            <v>FT LUPTON , CO  </v>
          </cell>
        </row>
        <row r="4658">
          <cell r="A4658" t="str">
            <v>100371 </v>
          </cell>
          <cell r="C4658" t="str">
            <v>ENCANA GATHERING SERVICES (USA) INC </v>
          </cell>
          <cell r="D4658" t="str">
            <v>950 17TH ST STE 2600</v>
          </cell>
          <cell r="E4658" t="str">
            <v>GATHERER</v>
          </cell>
        </row>
        <row r="4659">
          <cell r="D4659" t="str">
            <v>DENVER , CO  </v>
          </cell>
          <cell r="E4659" t="str">
            <v>OPERATOR</v>
          </cell>
        </row>
        <row r="4660">
          <cell r="E4660" t="str">
            <v>PRODUCER</v>
          </cell>
        </row>
        <row r="4662">
          <cell r="A4662" t="str">
            <v>100371 </v>
          </cell>
          <cell r="B4662" t="str">
            <v>A </v>
          </cell>
          <cell r="C4662" t="str">
            <v>ENCANA GATHERING SERVICES (USA) INC </v>
          </cell>
          <cell r="D4662" t="str">
            <v>792 BUCKHORN DR</v>
          </cell>
        </row>
        <row r="4663">
          <cell r="D4663" t="str">
            <v>RIFLE , CO  </v>
          </cell>
        </row>
        <row r="4664">
          <cell r="A4664" t="str">
            <v>100371 </v>
          </cell>
          <cell r="B4664" t="str">
            <v>B </v>
          </cell>
          <cell r="C4664" t="str">
            <v>ENCANA GATHERING SERVICES (USA) INC </v>
          </cell>
          <cell r="D4664" t="str">
            <v>1125 ESCALANTE DR</v>
          </cell>
        </row>
        <row r="4665">
          <cell r="D4665" t="str">
            <v>RANGELY , CO  </v>
          </cell>
        </row>
        <row r="4666">
          <cell r="A4666" t="str">
            <v>100371 </v>
          </cell>
          <cell r="B4666" t="str">
            <v>C </v>
          </cell>
          <cell r="C4666" t="str">
            <v>ENCANA GATHERING SERVICES (USA) INC </v>
          </cell>
          <cell r="D4666" t="str">
            <v>1313 DENVER AVE BLDG #1</v>
          </cell>
        </row>
        <row r="4667">
          <cell r="D4667" t="str">
            <v>FT LUPTON , CO  </v>
          </cell>
        </row>
        <row r="4668">
          <cell r="A4668" t="str">
            <v>100185 </v>
          </cell>
          <cell r="C4668" t="str">
            <v>ENCANA OIL &amp; GAS (USA) INC </v>
          </cell>
          <cell r="D4668" t="str">
            <v>370 17TH ST STE 1700</v>
          </cell>
          <cell r="E4668" t="str">
            <v>DOWNSTREAM GAS FAC</v>
          </cell>
        </row>
        <row r="4669">
          <cell r="D4669" t="str">
            <v>DENVER , CO  </v>
          </cell>
          <cell r="E4669" t="str">
            <v>DRILLER</v>
          </cell>
        </row>
        <row r="4670">
          <cell r="E4670" t="str">
            <v>GATHERER</v>
          </cell>
        </row>
        <row r="4671">
          <cell r="E4671" t="str">
            <v>INJECTION WELL OPER</v>
          </cell>
        </row>
        <row r="4672">
          <cell r="E4672" t="str">
            <v>LEVY PAYOR</v>
          </cell>
        </row>
        <row r="4673">
          <cell r="E4673" t="str">
            <v>OPERATOR</v>
          </cell>
        </row>
        <row r="4674">
          <cell r="E4674" t="str">
            <v>PIT OPERATOR</v>
          </cell>
        </row>
        <row r="4675">
          <cell r="E4675" t="str">
            <v>PRODUCER</v>
          </cell>
        </row>
        <row r="4676">
          <cell r="E4676" t="str">
            <v>SEISMIC OPERATOR</v>
          </cell>
        </row>
        <row r="4677">
          <cell r="E4677" t="str">
            <v>TRANSPORTER</v>
          </cell>
        </row>
        <row r="4679">
          <cell r="A4679" t="str">
            <v>100185 </v>
          </cell>
          <cell r="B4679" t="str">
            <v>R </v>
          </cell>
          <cell r="C4679" t="str">
            <v>ENCANA OIL &amp; GAS (USA) INC </v>
          </cell>
          <cell r="D4679" t="str">
            <v>143 DIAMOND AVE</v>
          </cell>
        </row>
        <row r="4680">
          <cell r="D4680" t="str">
            <v>PARACHUTE , CO  </v>
          </cell>
        </row>
        <row r="4681">
          <cell r="A4681" t="str">
            <v>10616 </v>
          </cell>
          <cell r="C4681" t="str">
            <v>ENDEAVOR ENERGY RESOURCES LP </v>
          </cell>
          <cell r="D4681" t="str">
            <v>110 N MARIENFIELD #200</v>
          </cell>
          <cell r="E4681" t="str">
            <v>OPERATOR</v>
          </cell>
        </row>
        <row r="4682">
          <cell r="D4682" t="str">
            <v>MIDLAND , TX  </v>
          </cell>
          <cell r="E4682" t="str">
            <v>PRODUCER</v>
          </cell>
        </row>
        <row r="4684">
          <cell r="A4684" t="str">
            <v>10476 </v>
          </cell>
          <cell r="C4684" t="str">
            <v>ENDEAVOUR COLORADO CORPORATION </v>
          </cell>
          <cell r="D4684" t="str">
            <v>811 MAIN STREET SUITE 2100</v>
          </cell>
          <cell r="E4684" t="str">
            <v>OPERATOR</v>
          </cell>
        </row>
        <row r="4685">
          <cell r="D4685" t="str">
            <v>HOUSTON , TX  </v>
          </cell>
          <cell r="E4685" t="str">
            <v>PRODUCER</v>
          </cell>
        </row>
        <row r="4687">
          <cell r="A4687" t="str">
            <v>10411 </v>
          </cell>
          <cell r="C4687" t="str">
            <v>ENDEAVOUR OPERATING CORPORATION </v>
          </cell>
          <cell r="D4687" t="str">
            <v>811 MAIN STREET SUITE 2100</v>
          </cell>
          <cell r="E4687" t="str">
            <v>LEVY PAYOR</v>
          </cell>
        </row>
        <row r="4688">
          <cell r="D4688" t="str">
            <v>HOUSTON , TX  </v>
          </cell>
          <cell r="E4688" t="str">
            <v>OPERATOR</v>
          </cell>
        </row>
        <row r="4689">
          <cell r="E4689" t="str">
            <v>PRODUCER</v>
          </cell>
        </row>
        <row r="4691">
          <cell r="A4691" t="str">
            <v>10663 </v>
          </cell>
          <cell r="C4691" t="str">
            <v>ENDURING RESOURCES LLC </v>
          </cell>
          <cell r="D4691" t="str">
            <v>1050 17TH STREET SUITE 2500</v>
          </cell>
          <cell r="E4691" t="str">
            <v>INJECTION WELL OPER</v>
          </cell>
        </row>
        <row r="4692">
          <cell r="D4692" t="str">
            <v>DENVER , CO  </v>
          </cell>
          <cell r="E4692" t="str">
            <v>LEVY PAYOR</v>
          </cell>
        </row>
        <row r="4693">
          <cell r="E4693" t="str">
            <v>OPERATOR</v>
          </cell>
        </row>
        <row r="4694">
          <cell r="E4694" t="str">
            <v>PRODUCER</v>
          </cell>
        </row>
        <row r="4696">
          <cell r="A4696" t="str">
            <v>27400 </v>
          </cell>
          <cell r="C4696" t="str">
            <v>ENECOTECH </v>
          </cell>
          <cell r="D4696" t="str">
            <v>1580 LINCOLN ST</v>
          </cell>
        </row>
        <row r="4697">
          <cell r="D4697" t="str">
            <v>DENVER , CO  </v>
          </cell>
        </row>
        <row r="4698">
          <cell r="A4698" t="str">
            <v>27480 </v>
          </cell>
          <cell r="C4698" t="str">
            <v>ENERGEN RESOURCES CORPORATION </v>
          </cell>
          <cell r="D4698" t="str">
            <v>2010 AFTON PLACE</v>
          </cell>
          <cell r="E4698" t="str">
            <v>INJECTION WELL OPER</v>
          </cell>
        </row>
        <row r="4699">
          <cell r="D4699" t="str">
            <v>FARMINGTON , NM  </v>
          </cell>
          <cell r="E4699" t="str">
            <v>LEVY PAYOR</v>
          </cell>
        </row>
        <row r="4700">
          <cell r="E4700" t="str">
            <v>OPERATOR</v>
          </cell>
        </row>
        <row r="4702">
          <cell r="A4702" t="str">
            <v>27500 </v>
          </cell>
          <cell r="C4702" t="str">
            <v>ENERGETICS OPERATING CO </v>
          </cell>
          <cell r="D4702" t="str">
            <v>7951 E MAPLEWOOD AVE</v>
          </cell>
          <cell r="E4702" t="str">
            <v>OPERATOR</v>
          </cell>
        </row>
        <row r="4703">
          <cell r="D4703" t="str">
            <v>ENGLEWOOD , CO  </v>
          </cell>
        </row>
        <row r="4704">
          <cell r="A4704" t="str">
            <v>27510 </v>
          </cell>
          <cell r="C4704" t="str">
            <v>ENERGEX INC </v>
          </cell>
          <cell r="D4704" t="str">
            <v>3245 BROADWAY</v>
          </cell>
          <cell r="E4704" t="str">
            <v>OPERATOR</v>
          </cell>
        </row>
        <row r="4705">
          <cell r="D4705" t="str">
            <v>BOULDER , CO  </v>
          </cell>
        </row>
        <row r="4706">
          <cell r="A4706" t="str">
            <v>10432 </v>
          </cell>
          <cell r="C4706" t="str">
            <v>ENERGY &amp; EXPLORATION PARTNERS OPERATING LP </v>
          </cell>
          <cell r="D4706" t="str">
            <v>100 THROCKMORTON STREET #1700</v>
          </cell>
          <cell r="E4706" t="str">
            <v>OPERATOR</v>
          </cell>
        </row>
        <row r="4707">
          <cell r="D4707" t="str">
            <v>FORT WORTH , TX  </v>
          </cell>
          <cell r="E4707" t="str">
            <v>PRODUCER</v>
          </cell>
        </row>
        <row r="4709">
          <cell r="A4709" t="str">
            <v>27520 </v>
          </cell>
          <cell r="C4709" t="str">
            <v>ENERGY ALLIANCE COMPANY INC </v>
          </cell>
          <cell r="D4709" t="str">
            <v>3301 W BAYVIEW ST</v>
          </cell>
          <cell r="E4709" t="str">
            <v>INJECTION WELL OPER</v>
          </cell>
        </row>
        <row r="4710">
          <cell r="D4710" t="str">
            <v>WICHITA , KS  </v>
          </cell>
          <cell r="E4710" t="str">
            <v>LEVY PAYOR</v>
          </cell>
        </row>
        <row r="4711">
          <cell r="E4711" t="str">
            <v>OPERATOR</v>
          </cell>
        </row>
        <row r="4712">
          <cell r="E4712" t="str">
            <v>PRODUCER</v>
          </cell>
        </row>
        <row r="4714">
          <cell r="A4714" t="str">
            <v>27530 </v>
          </cell>
          <cell r="C4714" t="str">
            <v>ENERGY DRILLING INC </v>
          </cell>
          <cell r="D4714" t="str">
            <v>P O BOX Q</v>
          </cell>
          <cell r="E4714" t="str">
            <v>DRILLER</v>
          </cell>
        </row>
        <row r="4715">
          <cell r="D4715" t="str">
            <v>CASTLE ROCK , CO  </v>
          </cell>
          <cell r="E4715" t="str">
            <v>OPERATOR</v>
          </cell>
        </row>
        <row r="4717">
          <cell r="A4717" t="str">
            <v>27533 </v>
          </cell>
          <cell r="C4717" t="str">
            <v>ENERGY EQUIPMENT SALES </v>
          </cell>
          <cell r="D4717" t="str">
            <v>4501 WADSWORTH</v>
          </cell>
          <cell r="E4717" t="str">
            <v>OPERATOR</v>
          </cell>
        </row>
        <row r="4718">
          <cell r="D4718" t="str">
            <v>WHEATRIDGE , CO  </v>
          </cell>
        </row>
        <row r="4719">
          <cell r="A4719" t="str">
            <v>27535 </v>
          </cell>
          <cell r="C4719" t="str">
            <v>ENERGY EXCHANGE CORP. </v>
          </cell>
          <cell r="D4719" t="str">
            <v>5600 N. MAY</v>
          </cell>
        </row>
        <row r="4720">
          <cell r="D4720" t="str">
            <v>OKLAHOMA CITY , OK  </v>
          </cell>
        </row>
        <row r="4721">
          <cell r="A4721" t="str">
            <v>10327 </v>
          </cell>
          <cell r="C4721" t="str">
            <v>ENERGY FINANCIAL &amp; PHYSICAL LP </v>
          </cell>
          <cell r="D4721" t="str">
            <v>101 PARK AVENUE - SUITE 620</v>
          </cell>
          <cell r="E4721" t="str">
            <v>LEVY PAYOR</v>
          </cell>
        </row>
        <row r="4722">
          <cell r="D4722" t="str">
            <v>OKLAHOMA CITY , OK  </v>
          </cell>
        </row>
        <row r="4723">
          <cell r="A4723" t="str">
            <v>200408 </v>
          </cell>
          <cell r="C4723" t="str">
            <v>ENERGY FIRST CONSULTING </v>
          </cell>
          <cell r="D4723" t="str">
            <v>8620 N BRAUNFELS AVE STE 612</v>
          </cell>
        </row>
        <row r="4724">
          <cell r="D4724" t="str">
            <v>SAN ANTONIO , TX  </v>
          </cell>
        </row>
        <row r="4725">
          <cell r="A4725" t="str">
            <v>27540 </v>
          </cell>
          <cell r="C4725" t="str">
            <v>ENERGY INFORMATION ADM </v>
          </cell>
          <cell r="D4725" t="str">
            <v>1000 INDEPENDENCE AVE SW</v>
          </cell>
        </row>
        <row r="4726">
          <cell r="D4726" t="str">
            <v>WASHINGTON , DC  </v>
          </cell>
        </row>
        <row r="4727">
          <cell r="A4727" t="str">
            <v>27543 </v>
          </cell>
          <cell r="C4727" t="str">
            <v>ENERGY INGENUITY </v>
          </cell>
          <cell r="D4727" t="str">
            <v>P O BOX 3705</v>
          </cell>
        </row>
        <row r="4728">
          <cell r="D4728" t="str">
            <v>LITTLETON , CO  </v>
          </cell>
        </row>
        <row r="4729">
          <cell r="A4729" t="str">
            <v>10160 </v>
          </cell>
          <cell r="C4729" t="str">
            <v>ENERGY INVESTMENT PARTNERS LLC </v>
          </cell>
          <cell r="D4729" t="str">
            <v>P O BOX 225878</v>
          </cell>
          <cell r="E4729" t="str">
            <v>OPERATOR</v>
          </cell>
        </row>
        <row r="4730">
          <cell r="D4730" t="str">
            <v>DALLAS , TX  </v>
          </cell>
          <cell r="E4730" t="str">
            <v>PRODUCER</v>
          </cell>
        </row>
        <row r="4732">
          <cell r="A4732" t="str">
            <v>10469 </v>
          </cell>
          <cell r="C4732" t="str">
            <v>ENERGY INVESTMENTS INC </v>
          </cell>
          <cell r="D4732" t="str">
            <v>PO BOX 17630</v>
          </cell>
          <cell r="E4732" t="str">
            <v>OPERATOR</v>
          </cell>
        </row>
        <row r="4733">
          <cell r="D4733" t="str">
            <v>GOLDEN , CO  </v>
          </cell>
          <cell r="E4733" t="str">
            <v>PRODUCER</v>
          </cell>
        </row>
        <row r="4735">
          <cell r="A4735" t="str">
            <v>27550 </v>
          </cell>
          <cell r="C4735" t="str">
            <v>ENERGY MINERALS CORP </v>
          </cell>
          <cell r="D4735" t="str">
            <v>1999 BROADWAY STE 3600</v>
          </cell>
        </row>
        <row r="4736">
          <cell r="D4736" t="str">
            <v>DENVER , CO  </v>
          </cell>
        </row>
        <row r="4737">
          <cell r="A4737" t="str">
            <v>100199 </v>
          </cell>
          <cell r="C4737" t="str">
            <v>ENERGY OIL AND GAS INC </v>
          </cell>
          <cell r="D4737" t="str">
            <v>P O BOX 910</v>
          </cell>
          <cell r="E4737" t="str">
            <v>LEVY PAYOR</v>
          </cell>
        </row>
        <row r="4738">
          <cell r="D4738" t="str">
            <v>NIWOT , CO  </v>
          </cell>
          <cell r="E4738" t="str">
            <v>OPERATOR</v>
          </cell>
        </row>
        <row r="4739">
          <cell r="E4739" t="str">
            <v>PRODUCER</v>
          </cell>
        </row>
        <row r="4741">
          <cell r="A4741" t="str">
            <v>27555 </v>
          </cell>
          <cell r="C4741" t="str">
            <v>ENERGY OIL INC </v>
          </cell>
          <cell r="D4741" t="str">
            <v>1801 CALIFORNIA ST</v>
          </cell>
        </row>
        <row r="4742">
          <cell r="D4742" t="str">
            <v>DENVER , CO  </v>
          </cell>
        </row>
        <row r="4743">
          <cell r="A4743" t="str">
            <v>10368 </v>
          </cell>
          <cell r="C4743" t="str">
            <v>ENERGY ONE LLC </v>
          </cell>
          <cell r="D4743" t="str">
            <v>877 N 8TH WEST</v>
          </cell>
          <cell r="E4743" t="str">
            <v>OPERATOR</v>
          </cell>
        </row>
        <row r="4744">
          <cell r="D4744" t="str">
            <v>RIVERTON , WY  </v>
          </cell>
          <cell r="E4744" t="str">
            <v>PRODUCER</v>
          </cell>
        </row>
        <row r="4746">
          <cell r="A4746" t="str">
            <v>10111 </v>
          </cell>
          <cell r="C4746" t="str">
            <v>ENERGY OPERATIONS COLORADO LP </v>
          </cell>
          <cell r="D4746" t="str">
            <v>, CO  </v>
          </cell>
          <cell r="E4746" t="str">
            <v>DRILLER</v>
          </cell>
        </row>
        <row r="4747">
          <cell r="E4747" t="str">
            <v>GATHERER</v>
          </cell>
        </row>
        <row r="4748">
          <cell r="E4748" t="str">
            <v>INJECTION WELL OPER</v>
          </cell>
        </row>
        <row r="4749">
          <cell r="E4749" t="str">
            <v>LEVY PAYOR</v>
          </cell>
        </row>
        <row r="4750">
          <cell r="E4750" t="str">
            <v>OPERATOR</v>
          </cell>
        </row>
        <row r="4751">
          <cell r="E4751" t="str">
            <v>PRODUCER</v>
          </cell>
        </row>
        <row r="4752">
          <cell r="E4752" t="str">
            <v>TRANSPORTER</v>
          </cell>
        </row>
        <row r="4754">
          <cell r="A4754" t="str">
            <v>27580 </v>
          </cell>
          <cell r="C4754" t="str">
            <v>ENERGY OPERATNG COMPANY INC </v>
          </cell>
          <cell r="D4754" t="str">
            <v>7114 W JEFFERSON AVE STE 206</v>
          </cell>
          <cell r="E4754" t="str">
            <v>INJECTION WELL OPER</v>
          </cell>
        </row>
        <row r="4755">
          <cell r="D4755" t="str">
            <v>LAKEWOOD , CO  </v>
          </cell>
          <cell r="E4755" t="str">
            <v>LEVY PAYOR</v>
          </cell>
        </row>
        <row r="4756">
          <cell r="E4756" t="str">
            <v>OPERATOR</v>
          </cell>
        </row>
        <row r="4757">
          <cell r="E4757" t="str">
            <v>PRODUCER</v>
          </cell>
        </row>
        <row r="4759">
          <cell r="A4759" t="str">
            <v>27560 </v>
          </cell>
          <cell r="C4759" t="str">
            <v>ENERGY PARTNERS NOMINEE CO </v>
          </cell>
          <cell r="D4759" t="str">
            <v>1777 S HARRISON ST</v>
          </cell>
        </row>
        <row r="4760">
          <cell r="D4760" t="str">
            <v>DENVER , CO  </v>
          </cell>
        </row>
        <row r="4761">
          <cell r="A4761" t="str">
            <v>27572 </v>
          </cell>
          <cell r="C4761" t="str">
            <v>ENERGY PIPELINE INC </v>
          </cell>
          <cell r="D4761" t="str">
            <v>1625 BROADWAY</v>
          </cell>
          <cell r="E4761" t="str">
            <v>GATHERER</v>
          </cell>
        </row>
        <row r="4762">
          <cell r="D4762" t="str">
            <v>DENVER , CO  </v>
          </cell>
        </row>
        <row r="4763">
          <cell r="A4763" t="str">
            <v>10490 </v>
          </cell>
          <cell r="C4763" t="str">
            <v>ENERGY QUEST II LLC </v>
          </cell>
          <cell r="D4763" t="str">
            <v>4526 RESEARCH FOREST DR #200</v>
          </cell>
          <cell r="E4763" t="str">
            <v>OPERATOR</v>
          </cell>
        </row>
        <row r="4764">
          <cell r="D4764" t="str">
            <v>THE WOODLANDS , TX  </v>
          </cell>
          <cell r="E4764" t="str">
            <v>PRODUCER</v>
          </cell>
        </row>
        <row r="4766">
          <cell r="A4766" t="str">
            <v>27588 </v>
          </cell>
          <cell r="C4766" t="str">
            <v>ENERGY RESERVE, INC. </v>
          </cell>
          <cell r="D4766" t="str">
            <v>DENVER , CO  </v>
          </cell>
          <cell r="E4766" t="str">
            <v>OPERATOR</v>
          </cell>
        </row>
        <row r="4768">
          <cell r="A4768" t="str">
            <v>27590 </v>
          </cell>
          <cell r="C4768" t="str">
            <v>ENERGY RESERVES GROUP, INC. </v>
          </cell>
          <cell r="D4768" t="str">
            <v>P O BOX 3280</v>
          </cell>
          <cell r="E4768" t="str">
            <v>OPERATOR</v>
          </cell>
        </row>
        <row r="4769">
          <cell r="D4769" t="str">
            <v>CASPER , WY  </v>
          </cell>
        </row>
        <row r="4770">
          <cell r="A4770" t="str">
            <v>27635 </v>
          </cell>
          <cell r="C4770" t="str">
            <v>ENERGY SEARCH CO ADBA ENERGY SEARCH CO INC </v>
          </cell>
          <cell r="D4770" t="str">
            <v>PO BOX 1896</v>
          </cell>
          <cell r="E4770" t="str">
            <v>LEVY PAYOR</v>
          </cell>
        </row>
        <row r="4771">
          <cell r="D4771" t="str">
            <v>EDWARDS , CO  </v>
          </cell>
          <cell r="E4771" t="str">
            <v>OPERATOR</v>
          </cell>
        </row>
        <row r="4772">
          <cell r="E4772" t="str">
            <v>PRODUCER</v>
          </cell>
        </row>
        <row r="4774">
          <cell r="A4774" t="str">
            <v>27635 </v>
          </cell>
          <cell r="B4774" t="str">
            <v>A </v>
          </cell>
          <cell r="C4774" t="str">
            <v>ENERGY SEARCH CO ADBA ENERGY SEARCH CO INC </v>
          </cell>
          <cell r="D4774" t="str">
            <v>P O BOX 345</v>
          </cell>
        </row>
        <row r="4775">
          <cell r="D4775" t="str">
            <v>MCCOOK , NE  </v>
          </cell>
        </row>
        <row r="4776">
          <cell r="A4776" t="str">
            <v>27640 </v>
          </cell>
          <cell r="C4776" t="str">
            <v>ENERGY SEARCH DRILLING </v>
          </cell>
          <cell r="D4776" t="str">
            <v>P O BOX 190</v>
          </cell>
          <cell r="E4776" t="str">
            <v>DRILLER</v>
          </cell>
        </row>
        <row r="4777">
          <cell r="D4777" t="str">
            <v>FARMINGTON , NM  </v>
          </cell>
        </row>
        <row r="4778">
          <cell r="A4778" t="str">
            <v>27651 </v>
          </cell>
          <cell r="C4778" t="str">
            <v>ENERGY SERVICE INVESTMENT CORP </v>
          </cell>
          <cell r="D4778" t="str">
            <v>6100 S YALE</v>
          </cell>
          <cell r="E4778" t="str">
            <v>LEVY PAYOR</v>
          </cell>
        </row>
        <row r="4779">
          <cell r="D4779" t="str">
            <v>TULSA , OK  </v>
          </cell>
          <cell r="E4779" t="str">
            <v>OPERATOR</v>
          </cell>
        </row>
        <row r="4781">
          <cell r="A4781" t="str">
            <v>200561 </v>
          </cell>
          <cell r="C4781" t="str">
            <v>ENERGY SERVICES INC </v>
          </cell>
          <cell r="D4781" t="str">
            <v>1455 Q ROAD</v>
          </cell>
        </row>
        <row r="4782">
          <cell r="D4782" t="str">
            <v>LOMA , CO  </v>
          </cell>
        </row>
        <row r="4783">
          <cell r="A4783" t="str">
            <v>10177 </v>
          </cell>
          <cell r="C4783" t="str">
            <v>ENERPLUS RESOURCES (USA) CORPORATION </v>
          </cell>
          <cell r="D4783" t="str">
            <v>950 17TH STREET #2200</v>
          </cell>
          <cell r="E4783" t="str">
            <v>LEVY PAYOR</v>
          </cell>
        </row>
        <row r="4784">
          <cell r="D4784" t="str">
            <v>DENVER , CO  </v>
          </cell>
          <cell r="E4784" t="str">
            <v>OPERATOR</v>
          </cell>
        </row>
        <row r="4785">
          <cell r="E4785" t="str">
            <v>OPERATOR</v>
          </cell>
        </row>
        <row r="4786">
          <cell r="E4786" t="str">
            <v>PIT OPERATOR</v>
          </cell>
        </row>
        <row r="4787">
          <cell r="E4787" t="str">
            <v>PRODUCER</v>
          </cell>
        </row>
        <row r="4789">
          <cell r="A4789" t="str">
            <v>10177 </v>
          </cell>
          <cell r="B4789" t="str">
            <v>A </v>
          </cell>
          <cell r="C4789" t="str">
            <v>ENERPLUS RESOURCES (USA) CORPORATION </v>
          </cell>
          <cell r="D4789" t="str">
            <v>333 7TH AVE SW STE 3000</v>
          </cell>
        </row>
        <row r="4790">
          <cell r="D4790" t="str">
            <v>CALGARY ALBERTA CANADA , XX  </v>
          </cell>
        </row>
        <row r="4791">
          <cell r="A4791" t="str">
            <v>27680 </v>
          </cell>
          <cell r="C4791" t="str">
            <v>ENERVEST MANAGEMENT CO LLC </v>
          </cell>
          <cell r="D4791" t="str">
            <v>1001 FANNIN ST. STE 1111</v>
          </cell>
        </row>
        <row r="4792">
          <cell r="D4792" t="str">
            <v>HOUSTON , TX  </v>
          </cell>
        </row>
        <row r="4793">
          <cell r="A4793" t="str">
            <v>10098 </v>
          </cell>
          <cell r="C4793" t="str">
            <v>ENERVEST OPERATING LLC </v>
          </cell>
          <cell r="D4793" t="str">
            <v>1001 FANNIN ST STE 800</v>
          </cell>
          <cell r="E4793" t="str">
            <v>DOWNSTREAM GAS FAC</v>
          </cell>
        </row>
        <row r="4794">
          <cell r="D4794" t="str">
            <v>HOUSTON , TX  </v>
          </cell>
          <cell r="E4794" t="str">
            <v>LEVY PAYOR</v>
          </cell>
        </row>
        <row r="4795">
          <cell r="E4795" t="str">
            <v>OPERATOR</v>
          </cell>
        </row>
        <row r="4796">
          <cell r="E4796" t="str">
            <v>PRODUCER</v>
          </cell>
        </row>
        <row r="4798">
          <cell r="A4798" t="str">
            <v>27685 </v>
          </cell>
          <cell r="C4798" t="str">
            <v>ENERVEST SAN JUAN OPERATING </v>
          </cell>
          <cell r="D4798" t="str">
            <v>3473 MAIN AVE STE 23</v>
          </cell>
          <cell r="E4798" t="str">
            <v>INJECTION WELL OPER</v>
          </cell>
        </row>
        <row r="4799">
          <cell r="D4799" t="str">
            <v>DURANGO , CO  </v>
          </cell>
          <cell r="E4799" t="str">
            <v>LEVY PAYOR</v>
          </cell>
        </row>
        <row r="4800">
          <cell r="E4800" t="str">
            <v>OPERATOR</v>
          </cell>
        </row>
        <row r="4801">
          <cell r="E4801" t="str">
            <v>PRODUCER</v>
          </cell>
        </row>
        <row r="4803">
          <cell r="A4803" t="str">
            <v>10676 </v>
          </cell>
          <cell r="C4803" t="str">
            <v>ENGENIUM CHEMICALS CORP </v>
          </cell>
          <cell r="D4803" t="str">
            <v>4333 46 STREET SE</v>
          </cell>
          <cell r="E4803" t="str">
            <v>VENDOR</v>
          </cell>
        </row>
        <row r="4804">
          <cell r="D4804" t="str">
            <v>CALGARY , AB  </v>
          </cell>
        </row>
        <row r="4805">
          <cell r="A4805" t="str">
            <v>10012 </v>
          </cell>
          <cell r="C4805" t="str">
            <v>ENGLEWOOD CITY </v>
          </cell>
          <cell r="D4805" t="str">
            <v>,  </v>
          </cell>
        </row>
        <row r="4806">
          <cell r="A4806" t="str">
            <v>27700 </v>
          </cell>
          <cell r="C4806" t="str">
            <v>ENGLISH OIL CO </v>
          </cell>
          <cell r="D4806" t="str">
            <v>DENVER , CO  </v>
          </cell>
          <cell r="E4806" t="str">
            <v>OPERATOR</v>
          </cell>
        </row>
        <row r="4808">
          <cell r="A4808" t="str">
            <v>27785 </v>
          </cell>
          <cell r="C4808" t="str">
            <v>ENPROP INC </v>
          </cell>
          <cell r="D4808" t="str">
            <v>6789 TREMOLITE DR</v>
          </cell>
          <cell r="E4808" t="str">
            <v>LEVY PAYOR</v>
          </cell>
        </row>
        <row r="4809">
          <cell r="D4809" t="str">
            <v>CASTLE ROCK , CO  </v>
          </cell>
          <cell r="E4809" t="str">
            <v>OPERATOR</v>
          </cell>
        </row>
        <row r="4810">
          <cell r="E4810" t="str">
            <v>PRODUCER</v>
          </cell>
        </row>
        <row r="4812">
          <cell r="A4812" t="str">
            <v>100457 </v>
          </cell>
          <cell r="C4812" t="str">
            <v>ENRISK SERVICES INC </v>
          </cell>
          <cell r="D4812" t="str">
            <v>6100 WESTERN PL STE 100</v>
          </cell>
          <cell r="E4812" t="str">
            <v>INSURANCE AGENT</v>
          </cell>
        </row>
        <row r="4813">
          <cell r="D4813" t="str">
            <v>FT WORTH , TX  </v>
          </cell>
        </row>
        <row r="4814">
          <cell r="A4814" t="str">
            <v>64125 </v>
          </cell>
          <cell r="C4814" t="str">
            <v>ENRON CAPITAL &amp; TRADE RESOURCE </v>
          </cell>
          <cell r="D4814" t="str">
            <v>1400 SMITH STREET</v>
          </cell>
        </row>
        <row r="4815">
          <cell r="D4815" t="str">
            <v>HUSTON , TX  </v>
          </cell>
        </row>
        <row r="4816">
          <cell r="A4816" t="str">
            <v>64130 </v>
          </cell>
          <cell r="C4816" t="str">
            <v>ENRON GAS PROCESSING CO </v>
          </cell>
          <cell r="D4816" t="str">
            <v>P O BOX 1188</v>
          </cell>
          <cell r="E4816" t="str">
            <v>GATHERER</v>
          </cell>
        </row>
        <row r="4817">
          <cell r="D4817" t="str">
            <v>HOUSTON , TX  </v>
          </cell>
          <cell r="E4817" t="str">
            <v>TRANSPORTER</v>
          </cell>
        </row>
        <row r="4819">
          <cell r="A4819" t="str">
            <v>27740 </v>
          </cell>
          <cell r="C4819" t="str">
            <v>ENRON OIL &amp; GAS COMPANY </v>
          </cell>
          <cell r="D4819" t="str">
            <v>600 17TH ST STE 1100N</v>
          </cell>
          <cell r="E4819" t="str">
            <v>LEVY PAYOR</v>
          </cell>
        </row>
        <row r="4820">
          <cell r="D4820" t="str">
            <v>DENVER , CO  </v>
          </cell>
          <cell r="E4820" t="str">
            <v>OPERATOR</v>
          </cell>
        </row>
        <row r="4821">
          <cell r="E4821" t="str">
            <v>TRANSPORTER</v>
          </cell>
        </row>
        <row r="4823">
          <cell r="A4823" t="str">
            <v>8812 </v>
          </cell>
          <cell r="C4823" t="str">
            <v>ENSCO RESOURCES COMPANY </v>
          </cell>
          <cell r="D4823" t="str">
            <v>1201 DAIRY ASHFORD</v>
          </cell>
          <cell r="E4823" t="str">
            <v>OPERATOR</v>
          </cell>
        </row>
        <row r="4824">
          <cell r="D4824" t="str">
            <v>HOUSTON , TX  </v>
          </cell>
        </row>
        <row r="4825">
          <cell r="A4825" t="str">
            <v>27693 </v>
          </cell>
          <cell r="C4825" t="str">
            <v>ENSERCH EXPLORATION INC </v>
          </cell>
          <cell r="D4825" t="str">
            <v>1230 RIVER BEND DR STE 136</v>
          </cell>
        </row>
        <row r="4826">
          <cell r="D4826" t="str">
            <v>DALLAS , TX  </v>
          </cell>
        </row>
        <row r="4827">
          <cell r="A4827" t="str">
            <v>27747 </v>
          </cell>
          <cell r="C4827" t="str">
            <v>ENSERCO ENERGY INC </v>
          </cell>
          <cell r="D4827" t="str">
            <v>7333 W JEFFERSON AVE STE 170</v>
          </cell>
          <cell r="E4827" t="str">
            <v>LEVY PAYOR</v>
          </cell>
        </row>
        <row r="4828">
          <cell r="D4828" t="str">
            <v>LAKEWOOD , CO  </v>
          </cell>
          <cell r="E4828" t="str">
            <v>TRANSPORTER</v>
          </cell>
        </row>
        <row r="4830">
          <cell r="A4830" t="str">
            <v>100848 </v>
          </cell>
          <cell r="C4830" t="str">
            <v>ENSIGN UNITED STATES DRILLING </v>
          </cell>
          <cell r="D4830" t="str">
            <v>,  </v>
          </cell>
          <cell r="E4830" t="str">
            <v>DRILLER</v>
          </cell>
        </row>
        <row r="4832">
          <cell r="A4832" t="str">
            <v>27752 </v>
          </cell>
          <cell r="C4832" t="str">
            <v>ENSOURCE INC </v>
          </cell>
          <cell r="D4832" t="str">
            <v>1001 FANNIN</v>
          </cell>
          <cell r="E4832" t="str">
            <v>OPERATOR</v>
          </cell>
        </row>
        <row r="4833">
          <cell r="D4833" t="str">
            <v>HOUSTON , TX  </v>
          </cell>
        </row>
        <row r="4834">
          <cell r="A4834" t="str">
            <v>27757 </v>
          </cell>
          <cell r="C4834" t="str">
            <v>ENSTAR PETROLEUM COMPANY </v>
          </cell>
          <cell r="D4834" t="str">
            <v>P O BOX 2120</v>
          </cell>
          <cell r="E4834" t="str">
            <v>PIT OPERATOR</v>
          </cell>
        </row>
        <row r="4835">
          <cell r="D4835" t="str">
            <v>HOUSTON , TX  </v>
          </cell>
        </row>
        <row r="4836">
          <cell r="A4836" t="str">
            <v>27755 </v>
          </cell>
          <cell r="C4836" t="str">
            <v>ENSTAR PETROLEUM INC </v>
          </cell>
          <cell r="D4836" t="str">
            <v>P O BOX 2120</v>
          </cell>
          <cell r="E4836" t="str">
            <v>OPERATOR</v>
          </cell>
        </row>
        <row r="4837">
          <cell r="D4837" t="str">
            <v>HOUSTON , TX  </v>
          </cell>
        </row>
        <row r="4838">
          <cell r="A4838" t="str">
            <v>10323 </v>
          </cell>
          <cell r="C4838" t="str">
            <v>ENTEK GRB LLC </v>
          </cell>
          <cell r="D4838" t="str">
            <v>165 SOUTH UNION #366</v>
          </cell>
          <cell r="E4838" t="str">
            <v>INJECTION WELL OPER</v>
          </cell>
        </row>
        <row r="4839">
          <cell r="D4839" t="str">
            <v>LAKEWOOD , CO  </v>
          </cell>
          <cell r="E4839" t="str">
            <v>LEVY PAYOR</v>
          </cell>
        </row>
        <row r="4840">
          <cell r="E4840" t="str">
            <v>OPERATOR</v>
          </cell>
        </row>
        <row r="4841">
          <cell r="E4841" t="str">
            <v>PIT OPERATOR</v>
          </cell>
        </row>
        <row r="4842">
          <cell r="E4842" t="str">
            <v>PRODUCER</v>
          </cell>
        </row>
        <row r="4843">
          <cell r="E4843" t="str">
            <v>TRANSPORTER</v>
          </cell>
        </row>
        <row r="4845">
          <cell r="A4845" t="str">
            <v>10323 </v>
          </cell>
          <cell r="B4845" t="str">
            <v>A </v>
          </cell>
          <cell r="C4845" t="str">
            <v>ENTEK GRB LLC </v>
          </cell>
          <cell r="D4845" t="str">
            <v>PO BOX 53</v>
          </cell>
        </row>
        <row r="4846">
          <cell r="D4846" t="str">
            <v>SLATER , CO  </v>
          </cell>
        </row>
        <row r="4847">
          <cell r="A4847" t="str">
            <v>86033 </v>
          </cell>
          <cell r="C4847" t="str">
            <v>ENTERPRISE CRUDE OIL LLC </v>
          </cell>
          <cell r="D4847" t="str">
            <v>210 PARK AVE STE 1500</v>
          </cell>
          <cell r="E4847" t="str">
            <v>LEVY PAYOR</v>
          </cell>
        </row>
        <row r="4848">
          <cell r="D4848" t="str">
            <v>OKLAHOMA CITY , OK  </v>
          </cell>
          <cell r="E4848" t="str">
            <v>TRANSPORTER</v>
          </cell>
        </row>
        <row r="4850">
          <cell r="A4850" t="str">
            <v>86033 </v>
          </cell>
          <cell r="B4850" t="str">
            <v>A </v>
          </cell>
          <cell r="C4850" t="str">
            <v>ENTERPRISE CRUDE OIL LLC </v>
          </cell>
          <cell r="D4850" t="str">
            <v>1100 LOUISIANA STREET - SUITE 1000</v>
          </cell>
        </row>
        <row r="4851">
          <cell r="D4851" t="str">
            <v>HOUSTON , TX  </v>
          </cell>
        </row>
        <row r="4852">
          <cell r="A4852" t="str">
            <v>10567 </v>
          </cell>
          <cell r="C4852" t="str">
            <v>ENTERPRISE CRUDE OIL LLC </v>
          </cell>
          <cell r="D4852" t="str">
            <v>1100 LOUISIANA ST</v>
          </cell>
          <cell r="E4852" t="str">
            <v>TRANSPORTER</v>
          </cell>
        </row>
        <row r="4853">
          <cell r="D4853" t="str">
            <v>HOUSTON , TX  </v>
          </cell>
        </row>
        <row r="4854">
          <cell r="A4854" t="str">
            <v>10567 </v>
          </cell>
          <cell r="B4854" t="str">
            <v>A </v>
          </cell>
          <cell r="C4854" t="str">
            <v>ENTERPRISE CRUDE OIL LLC </v>
          </cell>
          <cell r="D4854" t="str">
            <v>490 N 31ST STREET SUITE 210</v>
          </cell>
        </row>
        <row r="4855">
          <cell r="D4855" t="str">
            <v>BILLINGS , MT  </v>
          </cell>
        </row>
        <row r="4856">
          <cell r="A4856" t="str">
            <v>27573 </v>
          </cell>
          <cell r="C4856" t="str">
            <v>ENTERPRISE INCORPORATED </v>
          </cell>
          <cell r="D4856" t="str">
            <v>1625 BROADWAY</v>
          </cell>
          <cell r="E4856" t="str">
            <v>GATHERER</v>
          </cell>
        </row>
        <row r="4857">
          <cell r="D4857" t="str">
            <v>DENVER , CO  </v>
          </cell>
        </row>
        <row r="4858">
          <cell r="A4858" t="str">
            <v>10262 </v>
          </cell>
          <cell r="C4858" t="str">
            <v>ENTERPRISE PRODUCTS OPERATING LLC </v>
          </cell>
          <cell r="D4858" t="str">
            <v>1100 LOUISIANA STREET</v>
          </cell>
          <cell r="E4858" t="str">
            <v>DOWNSTREAM GAS FAC</v>
          </cell>
        </row>
        <row r="4859">
          <cell r="D4859" t="str">
            <v>HOUSTON , TX  </v>
          </cell>
          <cell r="E4859" t="str">
            <v>GATHERER</v>
          </cell>
        </row>
        <row r="4860">
          <cell r="E4860" t="str">
            <v>OPERATOR</v>
          </cell>
        </row>
        <row r="4862">
          <cell r="A4862" t="str">
            <v>10262 </v>
          </cell>
          <cell r="B4862" t="str">
            <v>A </v>
          </cell>
          <cell r="C4862" t="str">
            <v>ENTERPRISE PRODUCTS OPERATING LLC </v>
          </cell>
          <cell r="D4862" t="str">
            <v>27991 COUNTY ROAD 5</v>
          </cell>
        </row>
        <row r="4863">
          <cell r="D4863" t="str">
            <v>RIFLE , CO  </v>
          </cell>
        </row>
        <row r="4864">
          <cell r="A4864" t="str">
            <v>200543 </v>
          </cell>
          <cell r="C4864" t="str">
            <v>ENTRADA CONSULTING GROUP INC </v>
          </cell>
          <cell r="D4864" t="str">
            <v>240 MESA AVENUE</v>
          </cell>
        </row>
        <row r="4865">
          <cell r="D4865" t="str">
            <v>GRAND JUNCTION , CO  </v>
          </cell>
        </row>
        <row r="4866">
          <cell r="A4866" t="str">
            <v>27585 </v>
          </cell>
          <cell r="B4866" t="str">
            <v>A </v>
          </cell>
          <cell r="C4866" t="str">
            <v>ENVIRO CYCLE LLC </v>
          </cell>
          <cell r="D4866" t="str">
            <v>2975 STATE FARM ROAD #4</v>
          </cell>
        </row>
        <row r="4867">
          <cell r="D4867" t="str">
            <v>EVANS , CO  </v>
          </cell>
        </row>
        <row r="4868">
          <cell r="A4868" t="str">
            <v>27585 </v>
          </cell>
          <cell r="C4868" t="str">
            <v>ENVIRO CYCLE LLC </v>
          </cell>
          <cell r="D4868" t="str">
            <v>P O BOX 1930</v>
          </cell>
          <cell r="E4868" t="str">
            <v>INJECTION WELL OPER</v>
          </cell>
        </row>
        <row r="4869">
          <cell r="D4869" t="str">
            <v>GREELEY , CO  </v>
          </cell>
          <cell r="E4869" t="str">
            <v>OPERATOR</v>
          </cell>
        </row>
        <row r="4870">
          <cell r="E4870" t="str">
            <v>PRODUCER</v>
          </cell>
        </row>
        <row r="4872">
          <cell r="A4872" t="str">
            <v>27574 </v>
          </cell>
          <cell r="C4872" t="str">
            <v>ENVIRONMENTAL COMPLIANCE ENGRS </v>
          </cell>
          <cell r="D4872" t="str">
            <v>P.O. BOX 1394</v>
          </cell>
        </row>
        <row r="4873">
          <cell r="D4873" t="str">
            <v>ARVADA , CO  </v>
          </cell>
        </row>
        <row r="4874">
          <cell r="A4874" t="str">
            <v>10321 </v>
          </cell>
          <cell r="C4874" t="str">
            <v>ENWEST MARKETING LLC </v>
          </cell>
          <cell r="D4874" t="str">
            <v>2501 WALL AVE.</v>
          </cell>
          <cell r="E4874" t="str">
            <v>TRANSPORTER</v>
          </cell>
        </row>
        <row r="4875">
          <cell r="D4875" t="str">
            <v>OGDEN , UT  </v>
          </cell>
        </row>
        <row r="4876">
          <cell r="A4876" t="str">
            <v>27742 </v>
          </cell>
          <cell r="C4876" t="str">
            <v>EOG RESOURCES INC </v>
          </cell>
          <cell r="D4876" t="str">
            <v>600 17TH ST STE 1100N</v>
          </cell>
          <cell r="E4876" t="str">
            <v>LEVY PAYOR</v>
          </cell>
        </row>
        <row r="4877">
          <cell r="D4877" t="str">
            <v>DENVER , CO  </v>
          </cell>
          <cell r="E4877" t="str">
            <v>OPERATOR</v>
          </cell>
        </row>
        <row r="4878">
          <cell r="E4878" t="str">
            <v>PRODUCER</v>
          </cell>
        </row>
        <row r="4880">
          <cell r="A4880" t="str">
            <v>27742 </v>
          </cell>
          <cell r="B4880" t="str">
            <v>A </v>
          </cell>
          <cell r="C4880" t="str">
            <v>EOG RESOURCES INC </v>
          </cell>
          <cell r="D4880" t="str">
            <v>P O BOX 4362</v>
          </cell>
        </row>
        <row r="4881">
          <cell r="D4881" t="str">
            <v>HOUSTON , TX  </v>
          </cell>
        </row>
        <row r="4882">
          <cell r="A4882" t="str">
            <v>97810 </v>
          </cell>
          <cell r="C4882" t="str">
            <v>EOG Y RESOURCES INC </v>
          </cell>
          <cell r="D4882" t="str">
            <v>105 SOUTH 4TH ST</v>
          </cell>
          <cell r="E4882" t="str">
            <v>LEVY PAYOR</v>
          </cell>
        </row>
        <row r="4883">
          <cell r="D4883" t="str">
            <v>ARTESIA , NM  </v>
          </cell>
          <cell r="E4883" t="str">
            <v>OPERATOR</v>
          </cell>
        </row>
        <row r="4884">
          <cell r="E4884" t="str">
            <v>PRODUCER</v>
          </cell>
        </row>
        <row r="4886">
          <cell r="A4886" t="str">
            <v>97810 </v>
          </cell>
          <cell r="B4886" t="str">
            <v>A </v>
          </cell>
          <cell r="C4886" t="str">
            <v>EOG Y RESOURCES INC </v>
          </cell>
          <cell r="D4886" t="str">
            <v>17 LAYOS DR</v>
          </cell>
        </row>
        <row r="4887">
          <cell r="D4887" t="str">
            <v>ROCK SPRINGS , WY  </v>
          </cell>
        </row>
        <row r="4888">
          <cell r="A4888" t="str">
            <v>100172 </v>
          </cell>
          <cell r="C4888" t="str">
            <v>EOR PETROLEUM INC </v>
          </cell>
          <cell r="D4888" t="str">
            <v>,  </v>
          </cell>
          <cell r="E4888" t="str">
            <v>OPERATOR</v>
          </cell>
        </row>
        <row r="4890">
          <cell r="A4890" t="str">
            <v>10370 </v>
          </cell>
          <cell r="C4890" t="str">
            <v>EOTT ENERGY OPERATING LIMITED PARTNERSHIP </v>
          </cell>
          <cell r="D4890" t="str">
            <v>1330 POST OAK BLVD #2700</v>
          </cell>
        </row>
        <row r="4891">
          <cell r="D4891" t="str">
            <v>HOUSTON , TX  </v>
          </cell>
        </row>
        <row r="4892">
          <cell r="A4892" t="str">
            <v>10420 </v>
          </cell>
          <cell r="C4892" t="str">
            <v>EP ENERGY E&amp;P COMPANY LP </v>
          </cell>
          <cell r="D4892" t="str">
            <v>PO BOX 4660</v>
          </cell>
          <cell r="E4892" t="str">
            <v>DOWNSTREAM GAS FAC</v>
          </cell>
        </row>
        <row r="4893">
          <cell r="D4893" t="str">
            <v>HOUSTON , TX  </v>
          </cell>
          <cell r="E4893" t="str">
            <v>LEVY PAYOR</v>
          </cell>
        </row>
        <row r="4894">
          <cell r="E4894" t="str">
            <v>OPERATOR</v>
          </cell>
        </row>
        <row r="4895">
          <cell r="E4895" t="str">
            <v>PRODUCER</v>
          </cell>
        </row>
        <row r="4896">
          <cell r="E4896" t="str">
            <v>SEISMIC OPERATOR</v>
          </cell>
        </row>
        <row r="4898">
          <cell r="A4898" t="str">
            <v>26690 </v>
          </cell>
          <cell r="C4898" t="str">
            <v>EP ENERGY MANAGEMENT LLC </v>
          </cell>
          <cell r="D4898" t="str">
            <v>PO BOX 4660</v>
          </cell>
          <cell r="E4898" t="str">
            <v>LEVY PAYOR</v>
          </cell>
        </row>
        <row r="4899">
          <cell r="D4899" t="str">
            <v>HOUSTON , TX  </v>
          </cell>
          <cell r="E4899" t="str">
            <v>OPERATOR</v>
          </cell>
        </row>
        <row r="4900">
          <cell r="E4900" t="str">
            <v>PRODUCER</v>
          </cell>
        </row>
        <row r="4902">
          <cell r="A4902" t="str">
            <v>27750 </v>
          </cell>
          <cell r="C4902" t="str">
            <v>EP OPERATING CO, LMTD PARTSHP </v>
          </cell>
          <cell r="D4902" t="str">
            <v>P O BOX 2649</v>
          </cell>
          <cell r="E4902" t="str">
            <v>OPERATOR</v>
          </cell>
        </row>
        <row r="4903">
          <cell r="D4903" t="str">
            <v>DALLAS , TX  </v>
          </cell>
        </row>
        <row r="4904">
          <cell r="A4904" t="str">
            <v>27751 </v>
          </cell>
          <cell r="C4904" t="str">
            <v>EP OPERATING COMPANY </v>
          </cell>
          <cell r="D4904" t="str">
            <v>1817 WOOD ST</v>
          </cell>
          <cell r="E4904" t="str">
            <v>LEVY PAYOR</v>
          </cell>
        </row>
        <row r="4905">
          <cell r="D4905" t="str">
            <v>DALLAS , TX  </v>
          </cell>
          <cell r="E4905" t="str">
            <v>PIT OPERATOR</v>
          </cell>
        </row>
        <row r="4907">
          <cell r="A4907" t="str">
            <v>200331 </v>
          </cell>
          <cell r="C4907" t="str">
            <v>EPG LLC </v>
          </cell>
          <cell r="D4907" t="str">
            <v>7900 EAST UNION AVENUE SUITE</v>
          </cell>
        </row>
        <row r="4908">
          <cell r="D4908" t="str">
            <v>DENVER , CO  </v>
          </cell>
        </row>
        <row r="4909">
          <cell r="A4909" t="str">
            <v>10282 </v>
          </cell>
          <cell r="C4909" t="str">
            <v>EPHPHATHA LLC </v>
          </cell>
          <cell r="D4909" t="str">
            <v>1314 B CENTER DR #449</v>
          </cell>
          <cell r="E4909" t="str">
            <v>OPERATOR</v>
          </cell>
        </row>
        <row r="4910">
          <cell r="D4910" t="str">
            <v>MEDFORD , OR  </v>
          </cell>
          <cell r="E4910" t="str">
            <v>PRODUCER</v>
          </cell>
        </row>
        <row r="4912">
          <cell r="A4912" t="str">
            <v>10684 </v>
          </cell>
          <cell r="C4912" t="str">
            <v>EPIC ENERGY LLC </v>
          </cell>
          <cell r="D4912" t="str">
            <v>7415 EAST MAIN STREET</v>
          </cell>
          <cell r="E4912" t="str">
            <v>OPERATOR</v>
          </cell>
        </row>
        <row r="4913">
          <cell r="D4913" t="str">
            <v>FARMINGTON , NM  </v>
          </cell>
          <cell r="E4913" t="str">
            <v>PRODUCER</v>
          </cell>
        </row>
        <row r="4915">
          <cell r="A4915" t="str">
            <v>27765 </v>
          </cell>
          <cell r="C4915" t="str">
            <v>EPS RESOURCES CORPORATION </v>
          </cell>
          <cell r="D4915" t="str">
            <v>3281 CHERRYRIDGE RD</v>
          </cell>
          <cell r="E4915" t="str">
            <v>LEVY PAYOR</v>
          </cell>
        </row>
        <row r="4916">
          <cell r="D4916" t="str">
            <v>ENGLEWOOD , CO  </v>
          </cell>
        </row>
        <row r="4917">
          <cell r="A4917" t="str">
            <v>5896 </v>
          </cell>
          <cell r="C4917" t="str">
            <v>EQUILON </v>
          </cell>
          <cell r="D4917" t="str">
            <v>1670 BROADWAY STE 2600</v>
          </cell>
        </row>
        <row r="4918">
          <cell r="D4918" t="str">
            <v>DENVER , CO  </v>
          </cell>
        </row>
        <row r="4919">
          <cell r="A4919" t="str">
            <v>5895 </v>
          </cell>
          <cell r="C4919" t="str">
            <v>EQUILON ENTERPRISES LLC </v>
          </cell>
          <cell r="D4919" t="str">
            <v>P O BOX 20110</v>
          </cell>
        </row>
        <row r="4920">
          <cell r="D4920" t="str">
            <v>CHEYENNE , WY  </v>
          </cell>
        </row>
        <row r="4921">
          <cell r="A4921" t="str">
            <v>5900 </v>
          </cell>
          <cell r="C4921" t="str">
            <v>EQUITABLE RESOURCES ENERGY CO </v>
          </cell>
          <cell r="D4921" t="str">
            <v>638 TABRIZ DR</v>
          </cell>
          <cell r="E4921" t="str">
            <v>INJECTION WELL OPER</v>
          </cell>
        </row>
        <row r="4922">
          <cell r="D4922" t="str">
            <v>BILLINGS , MT  </v>
          </cell>
          <cell r="E4922" t="str">
            <v>LEVY PAYOR</v>
          </cell>
        </row>
        <row r="4923">
          <cell r="E4923" t="str">
            <v>OPERATOR</v>
          </cell>
        </row>
        <row r="4924">
          <cell r="E4924" t="str">
            <v>PRODUCER</v>
          </cell>
        </row>
        <row r="4926">
          <cell r="A4926" t="str">
            <v>27801 </v>
          </cell>
          <cell r="C4926" t="str">
            <v>EQUITABLE SAVINGS &amp; LOAN ASSOC </v>
          </cell>
          <cell r="D4926" t="str">
            <v>P O BOX 1726</v>
          </cell>
          <cell r="E4926" t="str">
            <v>FINANCIAL ASSURANCE</v>
          </cell>
        </row>
        <row r="4927">
          <cell r="D4927" t="str">
            <v>STERLING , CO  </v>
          </cell>
        </row>
        <row r="4928">
          <cell r="A4928" t="str">
            <v>100914 </v>
          </cell>
          <cell r="C4928" t="str">
            <v>EQUITABLE SAVINGS &amp; LOAN ASSOC </v>
          </cell>
          <cell r="D4928" t="str">
            <v>P O BOX 243</v>
          </cell>
          <cell r="E4928" t="str">
            <v>FINANCIAL ASSURANCE</v>
          </cell>
        </row>
        <row r="4929">
          <cell r="D4929" t="str">
            <v>YUMA , CO  </v>
          </cell>
        </row>
        <row r="4930">
          <cell r="A4930" t="str">
            <v>27900 </v>
          </cell>
          <cell r="C4930" t="str">
            <v>EQUITY OIL CO </v>
          </cell>
          <cell r="D4930" t="str">
            <v>1700 BROADWAY STE 2300</v>
          </cell>
          <cell r="E4930" t="str">
            <v>INJECTION WELL OPER</v>
          </cell>
        </row>
        <row r="4931">
          <cell r="D4931" t="str">
            <v>DENVER , CO  </v>
          </cell>
          <cell r="E4931" t="str">
            <v>LEVY PAYOR</v>
          </cell>
        </row>
        <row r="4932">
          <cell r="E4932" t="str">
            <v>OPERATOR</v>
          </cell>
        </row>
        <row r="4933">
          <cell r="E4933" t="str">
            <v>PRODUCER</v>
          </cell>
        </row>
        <row r="4935">
          <cell r="A4935" t="str">
            <v>100991 </v>
          </cell>
          <cell r="C4935" t="str">
            <v>ERDMAN &amp; PULLIAM </v>
          </cell>
          <cell r="D4935" t="str">
            <v>,  </v>
          </cell>
        </row>
        <row r="4936">
          <cell r="A4936" t="str">
            <v>10169 </v>
          </cell>
          <cell r="C4936" t="str">
            <v>ERG RESOURCES LLC </v>
          </cell>
          <cell r="D4936" t="str">
            <v>600 TRAVIS STE 7050</v>
          </cell>
          <cell r="E4936" t="str">
            <v>LEVY PAYOR</v>
          </cell>
        </row>
        <row r="4937">
          <cell r="D4937" t="str">
            <v>HOUSTON , TX  </v>
          </cell>
          <cell r="E4937" t="str">
            <v>OPERATOR</v>
          </cell>
        </row>
        <row r="4938">
          <cell r="E4938" t="str">
            <v>PRODUCER</v>
          </cell>
        </row>
        <row r="4940">
          <cell r="A4940" t="str">
            <v>10169 </v>
          </cell>
          <cell r="B4940" t="str">
            <v>A </v>
          </cell>
          <cell r="C4940" t="str">
            <v>ERG RESOURCES LLC </v>
          </cell>
          <cell r="D4940" t="str">
            <v>1829 EAST WINFREE</v>
          </cell>
        </row>
        <row r="4941">
          <cell r="D4941" t="str">
            <v>BAYTOWN , TX  </v>
          </cell>
        </row>
        <row r="4942">
          <cell r="A4942" t="str">
            <v>100729 </v>
          </cell>
          <cell r="C4942" t="str">
            <v>ERICKSON* E L </v>
          </cell>
          <cell r="D4942" t="str">
            <v>P O BOX 538</v>
          </cell>
        </row>
        <row r="4943">
          <cell r="D4943" t="str">
            <v>MACON , MS  </v>
          </cell>
        </row>
        <row r="4944">
          <cell r="A4944" t="str">
            <v>100897 </v>
          </cell>
          <cell r="C4944" t="str">
            <v>ERM REMEDIATION &amp; CONSTRUCTION MGMT-ROCKY MTN LLC </v>
          </cell>
          <cell r="D4944" t="str">
            <v>5950 S WILLOW DR STE 200</v>
          </cell>
        </row>
        <row r="4945">
          <cell r="D4945" t="str">
            <v>GREENWOOD VILLAGE , CO  </v>
          </cell>
        </row>
        <row r="4946">
          <cell r="A4946" t="str">
            <v>66451 </v>
          </cell>
          <cell r="C4946" t="str">
            <v>ERNIE OTTO </v>
          </cell>
          <cell r="D4946" t="str">
            <v>2932 S JOSEPHINE ST</v>
          </cell>
        </row>
        <row r="4947">
          <cell r="D4947" t="str">
            <v>DENVER , CO  </v>
          </cell>
        </row>
        <row r="4948">
          <cell r="A4948" t="str">
            <v>27800 </v>
          </cell>
          <cell r="C4948" t="str">
            <v>EROS, INC. </v>
          </cell>
          <cell r="D4948" t="str">
            <v>13275 E FREMONT PL</v>
          </cell>
          <cell r="E4948" t="str">
            <v>OPERATOR</v>
          </cell>
        </row>
        <row r="4949">
          <cell r="D4949" t="str">
            <v>ENGLEWOOD , CO  </v>
          </cell>
        </row>
        <row r="4950">
          <cell r="A4950" t="str">
            <v>100583 </v>
          </cell>
          <cell r="C4950" t="str">
            <v>ESCONDIDO PETROLEUM </v>
          </cell>
          <cell r="D4950" t="str">
            <v>460 OLIVE</v>
          </cell>
        </row>
        <row r="4951">
          <cell r="D4951" t="str">
            <v>, CO  </v>
          </cell>
        </row>
        <row r="4952">
          <cell r="A4952" t="str">
            <v>10326 </v>
          </cell>
          <cell r="C4952" t="str">
            <v>ESENJAY OPERATING INC </v>
          </cell>
          <cell r="D4952" t="str">
            <v>500 N. WATER STREET - STE 1100S</v>
          </cell>
          <cell r="E4952" t="str">
            <v>OPERATOR</v>
          </cell>
        </row>
        <row r="4953">
          <cell r="D4953" t="str">
            <v>CORPUS CHRISTI , TX  </v>
          </cell>
          <cell r="E4953" t="str">
            <v>PRODUCER</v>
          </cell>
        </row>
        <row r="4955">
          <cell r="A4955" t="str">
            <v>200548 </v>
          </cell>
          <cell r="C4955" t="str">
            <v>ESR ENVIRONMENTAL CONSULTING LLC </v>
          </cell>
          <cell r="D4955" t="str">
            <v>30902 CARRINGTON DRIVE</v>
          </cell>
        </row>
        <row r="4956">
          <cell r="D4956" t="str">
            <v>MAGNOLIA , TX  </v>
          </cell>
        </row>
        <row r="4957">
          <cell r="A4957" t="str">
            <v>27945 </v>
          </cell>
          <cell r="C4957" t="str">
            <v>ESSEX REFINING CO </v>
          </cell>
          <cell r="D4957" t="str">
            <v>15311 VANTAGE PKWY W</v>
          </cell>
          <cell r="E4957" t="str">
            <v>LEVY PAYOR</v>
          </cell>
        </row>
        <row r="4958">
          <cell r="D4958" t="str">
            <v>HOUSTON , TX  </v>
          </cell>
        </row>
        <row r="4959">
          <cell r="C4959" t="str">
            <v>ESTES PARK TOWN </v>
          </cell>
          <cell r="D4959" t="str">
            <v>,  </v>
          </cell>
        </row>
        <row r="4960">
          <cell r="A4960" t="str">
            <v>10036 </v>
          </cell>
          <cell r="C4960" t="str">
            <v>ETC FIELD SERVICES LLC </v>
          </cell>
          <cell r="D4960" t="str">
            <v>1300 MAIN STREET</v>
          </cell>
          <cell r="E4960" t="str">
            <v>DOWNSTREAM GAS FAC</v>
          </cell>
        </row>
        <row r="4961">
          <cell r="D4961" t="str">
            <v>HOUSTON , TX  </v>
          </cell>
          <cell r="E4961" t="str">
            <v>GATHERER</v>
          </cell>
        </row>
        <row r="4963">
          <cell r="A4963" t="str">
            <v>10036 </v>
          </cell>
          <cell r="B4963" t="str">
            <v>A </v>
          </cell>
          <cell r="C4963" t="str">
            <v>ETC FIELD SERVICES LLC </v>
          </cell>
          <cell r="D4963" t="str">
            <v>PO BOX 801</v>
          </cell>
        </row>
        <row r="4964">
          <cell r="D4964" t="str">
            <v>ELKHART , KS  </v>
          </cell>
        </row>
        <row r="4965">
          <cell r="A4965" t="str">
            <v>10268 </v>
          </cell>
          <cell r="C4965" t="str">
            <v>ETOCO LP </v>
          </cell>
          <cell r="D4965" t="str">
            <v>1600 SMITH - STE 3910</v>
          </cell>
          <cell r="E4965" t="str">
            <v>OPERATOR</v>
          </cell>
        </row>
        <row r="4966">
          <cell r="D4966" t="str">
            <v>HOUSTON , TX  </v>
          </cell>
          <cell r="E4966" t="str">
            <v>PRODUCER</v>
          </cell>
        </row>
        <row r="4968">
          <cell r="A4968" t="str">
            <v>28008 </v>
          </cell>
          <cell r="C4968" t="str">
            <v>EUREKA OIL COMPANY </v>
          </cell>
          <cell r="D4968" t="str">
            <v>DENVER , CO  </v>
          </cell>
        </row>
        <row r="4969">
          <cell r="A4969" t="str">
            <v>100724 </v>
          </cell>
          <cell r="C4969" t="str">
            <v>EVANS &amp; TRIGG </v>
          </cell>
          <cell r="D4969" t="str">
            <v>410 WOOLWORTH BLDG</v>
          </cell>
        </row>
        <row r="4970">
          <cell r="D4970" t="str">
            <v>BOULDER , CO  </v>
          </cell>
        </row>
        <row r="4971">
          <cell r="A4971" t="str">
            <v>28025 </v>
          </cell>
          <cell r="C4971" t="str">
            <v>EVANS ENERGY </v>
          </cell>
          <cell r="D4971" t="str">
            <v>P O BOX 6007</v>
          </cell>
          <cell r="E4971" t="str">
            <v>OPERATOR</v>
          </cell>
        </row>
        <row r="4972">
          <cell r="D4972" t="str">
            <v>LITTLETON , CO  </v>
          </cell>
        </row>
        <row r="4973">
          <cell r="A4973" t="str">
            <v>200375 </v>
          </cell>
          <cell r="C4973" t="str">
            <v>EVEREST OPERATIONS </v>
          </cell>
          <cell r="D4973" t="str">
            <v>1601 NORTHWEST EXPRESSWAY STE 500</v>
          </cell>
        </row>
        <row r="4974">
          <cell r="D4974" t="str">
            <v>OKLAHOMA CITY , OK  </v>
          </cell>
        </row>
        <row r="4975">
          <cell r="A4975" t="str">
            <v>10705 </v>
          </cell>
          <cell r="C4975" t="str">
            <v>EVERGREEN NATURAL RESOURCES LLC </v>
          </cell>
          <cell r="D4975" t="str">
            <v>1801 BROADWAY SUITE 350</v>
          </cell>
          <cell r="E4975" t="str">
            <v>DOWNSTREAM GAS FAC</v>
          </cell>
        </row>
        <row r="4976">
          <cell r="D4976" t="str">
            <v>DENVER , CO  </v>
          </cell>
          <cell r="E4976" t="str">
            <v>GATHERER</v>
          </cell>
        </row>
        <row r="4977">
          <cell r="E4977" t="str">
            <v>INJECTION WELL OPER</v>
          </cell>
        </row>
        <row r="4978">
          <cell r="E4978" t="str">
            <v>OPERATOR</v>
          </cell>
        </row>
        <row r="4979">
          <cell r="E4979" t="str">
            <v>PIT OPERATOR</v>
          </cell>
        </row>
        <row r="4980">
          <cell r="E4980" t="str">
            <v>PRODUCER</v>
          </cell>
        </row>
        <row r="4982">
          <cell r="A4982" t="str">
            <v>10705 </v>
          </cell>
          <cell r="B4982" t="str">
            <v>A </v>
          </cell>
          <cell r="C4982" t="str">
            <v>EVERGREEN NATURAL RESOURCES LLC </v>
          </cell>
          <cell r="D4982" t="str">
            <v>27000 STATE HWY 12</v>
          </cell>
        </row>
        <row r="4983">
          <cell r="D4983" t="str">
            <v>TRINIDAD , CO  </v>
          </cell>
        </row>
        <row r="4984">
          <cell r="A4984" t="str">
            <v>6385 </v>
          </cell>
          <cell r="C4984" t="str">
            <v>EVERGREEN OPERATING CORPORATION </v>
          </cell>
          <cell r="D4984" t="str">
            <v>1401 17TH ST STE 1200</v>
          </cell>
          <cell r="E4984" t="str">
            <v>GATHERER</v>
          </cell>
        </row>
        <row r="4985">
          <cell r="D4985" t="str">
            <v>DENVER , CO  </v>
          </cell>
          <cell r="E4985" t="str">
            <v>INJECTION WELL OPER</v>
          </cell>
        </row>
        <row r="4986">
          <cell r="E4986" t="str">
            <v>LEVY PAYOR</v>
          </cell>
        </row>
        <row r="4987">
          <cell r="E4987" t="str">
            <v>OPERATOR</v>
          </cell>
        </row>
        <row r="4988">
          <cell r="E4988" t="str">
            <v>PRODUCER</v>
          </cell>
        </row>
        <row r="4990">
          <cell r="A4990" t="str">
            <v>6385 </v>
          </cell>
          <cell r="B4990" t="str">
            <v>A </v>
          </cell>
          <cell r="C4990" t="str">
            <v>EVERGREEN OPERATING CORPORATION </v>
          </cell>
          <cell r="D4990" t="str">
            <v>11318 COUNTY ROAD 53.5</v>
          </cell>
        </row>
        <row r="4991">
          <cell r="D4991" t="str">
            <v>TRINIDAD , CO  </v>
          </cell>
        </row>
        <row r="4992">
          <cell r="A4992" t="str">
            <v>28030 </v>
          </cell>
          <cell r="C4992" t="str">
            <v>EVERGREEN RESOURCES INC </v>
          </cell>
          <cell r="D4992" t="str">
            <v>1401 17TH ST STE 1200</v>
          </cell>
          <cell r="E4992" t="str">
            <v>DOWNSTREAM GAS FAC</v>
          </cell>
        </row>
        <row r="4993">
          <cell r="D4993" t="str">
            <v>DENVER , CO  </v>
          </cell>
          <cell r="E4993" t="str">
            <v>GATHERER</v>
          </cell>
        </row>
        <row r="4995">
          <cell r="A4995" t="str">
            <v>28035 </v>
          </cell>
          <cell r="C4995" t="str">
            <v>EVERTSON OPERATING INC </v>
          </cell>
          <cell r="D4995" t="str">
            <v>P O BOX 397</v>
          </cell>
          <cell r="E4995" t="str">
            <v>LEVY PAYOR</v>
          </cell>
        </row>
        <row r="4996">
          <cell r="D4996" t="str">
            <v>KIMBALL , NE  </v>
          </cell>
          <cell r="E4996" t="str">
            <v>OPERATOR</v>
          </cell>
        </row>
        <row r="4997">
          <cell r="E4997" t="str">
            <v>PRODUCER</v>
          </cell>
        </row>
        <row r="4999">
          <cell r="A4999" t="str">
            <v>28038 </v>
          </cell>
          <cell r="C4999" t="str">
            <v>EWELL </v>
          </cell>
          <cell r="D4999" t="str">
            <v>DENVER , CO  </v>
          </cell>
        </row>
        <row r="5000">
          <cell r="A5000" t="str">
            <v>10640 </v>
          </cell>
          <cell r="C5000" t="str">
            <v>EWS 1 DJ BASIN LLC </v>
          </cell>
          <cell r="D5000" t="str">
            <v>2015 CLUBHOUSE DR SUITE 201</v>
          </cell>
          <cell r="E5000" t="str">
            <v>INJECTION WELL OPER</v>
          </cell>
        </row>
        <row r="5001">
          <cell r="D5001" t="str">
            <v>GREELEY , CO  </v>
          </cell>
          <cell r="E5001" t="str">
            <v>OPERATOR</v>
          </cell>
        </row>
        <row r="5003">
          <cell r="A5003" t="str">
            <v>10641 </v>
          </cell>
          <cell r="C5003" t="str">
            <v>EWS 2 DJ BASIN LLC </v>
          </cell>
          <cell r="D5003" t="str">
            <v>2015 CLUBHOUSE DR SUITE 201</v>
          </cell>
          <cell r="E5003" t="str">
            <v>INJECTION WELL OPER</v>
          </cell>
        </row>
        <row r="5004">
          <cell r="D5004" t="str">
            <v>GREELEY , CO  </v>
          </cell>
          <cell r="E5004" t="str">
            <v>OPERATOR</v>
          </cell>
        </row>
        <row r="5006">
          <cell r="A5006" t="str">
            <v>10642 </v>
          </cell>
          <cell r="C5006" t="str">
            <v>EWS 3 DJ BASIN LLC </v>
          </cell>
          <cell r="D5006" t="str">
            <v>2015 CLUBHOUSE DR SUITE 201</v>
          </cell>
          <cell r="E5006" t="str">
            <v>INJECTION WELL OPER</v>
          </cell>
        </row>
        <row r="5007">
          <cell r="D5007" t="str">
            <v>GREELEY , CO  </v>
          </cell>
          <cell r="E5007" t="str">
            <v>OPERATOR</v>
          </cell>
        </row>
        <row r="5009">
          <cell r="A5009" t="str">
            <v>10649 </v>
          </cell>
          <cell r="C5009" t="str">
            <v>EWS 4 DJ BASIN LLC </v>
          </cell>
          <cell r="D5009" t="str">
            <v>2015 CLUBHOUSE DR SUITE 201</v>
          </cell>
          <cell r="E5009" t="str">
            <v>INJECTION WELL OPER</v>
          </cell>
        </row>
        <row r="5010">
          <cell r="D5010" t="str">
            <v>GREELEY , CO  </v>
          </cell>
          <cell r="E5010" t="str">
            <v>OPERATOR</v>
          </cell>
        </row>
        <row r="5012">
          <cell r="A5012" t="str">
            <v>100015 </v>
          </cell>
          <cell r="C5012" t="str">
            <v>EXAL INC </v>
          </cell>
          <cell r="D5012" t="str">
            <v>12345 W ALAMEDA PWY STE 206</v>
          </cell>
        </row>
        <row r="5013">
          <cell r="D5013" t="str">
            <v>LAKEWOOD , CO  </v>
          </cell>
        </row>
        <row r="5014">
          <cell r="A5014" t="str">
            <v>28066 </v>
          </cell>
          <cell r="C5014" t="str">
            <v>EXCALIBUR PRODUCTION CORP </v>
          </cell>
          <cell r="D5014" t="str">
            <v>DENVER , CO  </v>
          </cell>
        </row>
        <row r="5015">
          <cell r="A5015" t="str">
            <v>28080 </v>
          </cell>
          <cell r="C5015" t="str">
            <v>EXCEL ENERGY CORP </v>
          </cell>
          <cell r="D5015" t="str">
            <v>1225 17TH ST STE 2100</v>
          </cell>
          <cell r="E5015" t="str">
            <v>GATHERER</v>
          </cell>
        </row>
        <row r="5016">
          <cell r="D5016" t="str">
            <v>DENVER , CO  </v>
          </cell>
          <cell r="E5016" t="str">
            <v>OPERATOR</v>
          </cell>
        </row>
        <row r="5017">
          <cell r="E5017" t="str">
            <v>PRODUCER</v>
          </cell>
        </row>
        <row r="5018">
          <cell r="E5018" t="str">
            <v>TRANSPORTER</v>
          </cell>
        </row>
        <row r="5020">
          <cell r="A5020" t="str">
            <v>10592 </v>
          </cell>
          <cell r="C5020" t="str">
            <v>EXCELL OPERATING LLC </v>
          </cell>
          <cell r="D5020" t="str">
            <v>36629 US HIGHWAY 385</v>
          </cell>
          <cell r="E5020" t="str">
            <v>OPERATOR</v>
          </cell>
        </row>
        <row r="5021">
          <cell r="D5021" t="str">
            <v>WRAY , CO  </v>
          </cell>
          <cell r="E5021" t="str">
            <v>PRODUCER</v>
          </cell>
        </row>
        <row r="5023">
          <cell r="A5023" t="str">
            <v>28085 </v>
          </cell>
          <cell r="C5023" t="str">
            <v>EXCELL SERVICES LLC </v>
          </cell>
          <cell r="D5023" t="str">
            <v>36629 US HIGHWAY 385</v>
          </cell>
          <cell r="E5023" t="str">
            <v>DRILLER</v>
          </cell>
        </row>
        <row r="5024">
          <cell r="D5024" t="str">
            <v>WRAY , CO  </v>
          </cell>
        </row>
        <row r="5025">
          <cell r="A5025" t="str">
            <v>28100 </v>
          </cell>
          <cell r="C5025" t="str">
            <v>EXCELSIOR OIL CORP </v>
          </cell>
          <cell r="D5025" t="str">
            <v>DENVER , CO  </v>
          </cell>
        </row>
        <row r="5026">
          <cell r="A5026" t="str">
            <v>28115 </v>
          </cell>
          <cell r="C5026" t="str">
            <v>EXCO RESOURCES INC </v>
          </cell>
          <cell r="D5026" t="str">
            <v>, NE  </v>
          </cell>
          <cell r="E5026" t="str">
            <v>LEVY PAYOR</v>
          </cell>
        </row>
        <row r="5027">
          <cell r="E5027" t="str">
            <v>OPERATOR</v>
          </cell>
        </row>
        <row r="5028">
          <cell r="E5028" t="str">
            <v>PRODUCER</v>
          </cell>
        </row>
        <row r="5030">
          <cell r="A5030" t="str">
            <v>28115 </v>
          </cell>
          <cell r="B5030" t="str">
            <v>A </v>
          </cell>
          <cell r="C5030" t="str">
            <v>EXCO RESOURCES INC </v>
          </cell>
          <cell r="D5030" t="str">
            <v>12377 MERIT DR STE 1700 LB 82</v>
          </cell>
        </row>
        <row r="5031">
          <cell r="D5031" t="str">
            <v>DALLAS , TX  </v>
          </cell>
        </row>
        <row r="5032">
          <cell r="A5032" t="str">
            <v>200256 </v>
          </cell>
          <cell r="C5032" t="str">
            <v>EXECUTIVE PETROLEUM SERVICES LLC </v>
          </cell>
          <cell r="D5032" t="str">
            <v>6244 SOUTH BOSTON CT</v>
          </cell>
        </row>
        <row r="5033">
          <cell r="D5033" t="str">
            <v>ENGLEWOOD , CO  </v>
          </cell>
        </row>
        <row r="5034">
          <cell r="A5034" t="str">
            <v>28150 </v>
          </cell>
          <cell r="C5034" t="str">
            <v>EXECUTIVE PROPERTIES INC </v>
          </cell>
          <cell r="D5034" t="str">
            <v>1715 WEST 58TH</v>
          </cell>
        </row>
        <row r="5035">
          <cell r="D5035" t="str">
            <v>AMARILLO , TX  </v>
          </cell>
        </row>
        <row r="5036">
          <cell r="A5036" t="str">
            <v>28300 </v>
          </cell>
          <cell r="C5036" t="str">
            <v>EXETER DRILLING CO </v>
          </cell>
          <cell r="D5036" t="str">
            <v>1700 LINCOLN ST</v>
          </cell>
          <cell r="E5036" t="str">
            <v>DRILLER</v>
          </cell>
        </row>
        <row r="5037">
          <cell r="D5037" t="str">
            <v>DENVER , CO  </v>
          </cell>
          <cell r="E5037" t="str">
            <v>OPERATOR</v>
          </cell>
        </row>
        <row r="5039">
          <cell r="A5039" t="str">
            <v>28400 </v>
          </cell>
          <cell r="C5039" t="str">
            <v>EXETER EXPLORATION COMPANY </v>
          </cell>
          <cell r="D5039" t="str">
            <v>1700 LINCOLN STREET</v>
          </cell>
          <cell r="E5039" t="str">
            <v>OPERATOR</v>
          </cell>
        </row>
        <row r="5040">
          <cell r="D5040" t="str">
            <v>DENVER , CO  </v>
          </cell>
        </row>
        <row r="5041">
          <cell r="A5041" t="str">
            <v>28410 </v>
          </cell>
          <cell r="C5041" t="str">
            <v>EXETER NORTHERN </v>
          </cell>
          <cell r="D5041" t="str">
            <v>1670 BROADWAY</v>
          </cell>
          <cell r="E5041" t="str">
            <v>DRILLER</v>
          </cell>
        </row>
        <row r="5042">
          <cell r="D5042" t="str">
            <v>DENVER , CO  </v>
          </cell>
        </row>
        <row r="5043">
          <cell r="A5043" t="str">
            <v>200532 </v>
          </cell>
          <cell r="C5043" t="str">
            <v>EXIGENT INFORMATION SOLUTIONS LLC </v>
          </cell>
          <cell r="D5043" t="str">
            <v>8310 S VALLEY HIGHWAY #300</v>
          </cell>
        </row>
        <row r="5044">
          <cell r="D5044" t="str">
            <v>ENGLEWOOD , CO  </v>
          </cell>
        </row>
        <row r="5045">
          <cell r="A5045" t="str">
            <v>28415 </v>
          </cell>
          <cell r="C5045" t="str">
            <v>EXOK, INC. </v>
          </cell>
          <cell r="D5045" t="str">
            <v>6410-B NORTH SANTA FE</v>
          </cell>
          <cell r="E5045" t="str">
            <v>LEVY PAYOR</v>
          </cell>
        </row>
        <row r="5046">
          <cell r="D5046" t="str">
            <v>OKLAHOMA CITY , OK  </v>
          </cell>
          <cell r="E5046" t="str">
            <v>PRODUCER</v>
          </cell>
        </row>
        <row r="5048">
          <cell r="A5048" t="str">
            <v>10507 </v>
          </cell>
          <cell r="C5048" t="str">
            <v>EXPEDITION WATER INVESTMENTS LLC </v>
          </cell>
          <cell r="D5048" t="str">
            <v>1023 39TH AVENUE SUITE E</v>
          </cell>
          <cell r="E5048" t="str">
            <v>INJECTION WELL OPER</v>
          </cell>
        </row>
        <row r="5049">
          <cell r="D5049" t="str">
            <v>GREELEY , CO  </v>
          </cell>
          <cell r="E5049" t="str">
            <v>OPERATOR</v>
          </cell>
        </row>
        <row r="5050">
          <cell r="E5050" t="str">
            <v>PRODUCER</v>
          </cell>
        </row>
        <row r="5052">
          <cell r="A5052" t="str">
            <v>10580 </v>
          </cell>
          <cell r="C5052" t="str">
            <v>EXPEDITION WATER SOLUTIONS COLORADO LLC </v>
          </cell>
          <cell r="D5052" t="str">
            <v>2015 CLUBHOUSE DR SUITE 201</v>
          </cell>
          <cell r="E5052" t="str">
            <v>INJECTION WELL OPER</v>
          </cell>
        </row>
        <row r="5053">
          <cell r="D5053" t="str">
            <v>GREELEY , CO  </v>
          </cell>
          <cell r="E5053" t="str">
            <v>OPERATOR</v>
          </cell>
        </row>
        <row r="5055">
          <cell r="A5055" t="str">
            <v>100579 </v>
          </cell>
          <cell r="C5055" t="str">
            <v>EXPLORATION COMPANY* THE </v>
          </cell>
          <cell r="D5055" t="str">
            <v>717 17TH ST</v>
          </cell>
        </row>
        <row r="5056">
          <cell r="D5056" t="str">
            <v>DENVER , CO  </v>
          </cell>
        </row>
        <row r="5057">
          <cell r="A5057" t="str">
            <v>100747 </v>
          </cell>
          <cell r="C5057" t="str">
            <v>EXPLORATION SERVICES INC </v>
          </cell>
          <cell r="D5057" t="str">
            <v>BOX 182</v>
          </cell>
        </row>
        <row r="5058">
          <cell r="D5058" t="str">
            <v>COLORADO SPRINGS , CO  </v>
          </cell>
        </row>
        <row r="5059">
          <cell r="A5059" t="str">
            <v>28420 </v>
          </cell>
          <cell r="C5059" t="str">
            <v>EXPRO CASILNE CORP </v>
          </cell>
          <cell r="D5059" t="str">
            <v>7585 S WILLOW WAY</v>
          </cell>
        </row>
        <row r="5060">
          <cell r="D5060" t="str">
            <v>ENGLEWOOD , CO  </v>
          </cell>
        </row>
        <row r="5061">
          <cell r="A5061" t="str">
            <v>100907 </v>
          </cell>
          <cell r="C5061" t="str">
            <v>EXTEX DIVISION ORDER SERVICES LLC </v>
          </cell>
          <cell r="D5061" t="str">
            <v>17301 W COLFAX #406</v>
          </cell>
          <cell r="E5061" t="str">
            <v>LEVY PAYOR</v>
          </cell>
        </row>
        <row r="5062">
          <cell r="D5062" t="str">
            <v>GOLDEN , CO  </v>
          </cell>
        </row>
        <row r="5063">
          <cell r="A5063" t="str">
            <v>10459 </v>
          </cell>
          <cell r="C5063" t="str">
            <v>EXTRACTION OIL &amp; GAS INC </v>
          </cell>
          <cell r="D5063" t="str">
            <v>370 17TH STREET SUITE 5300</v>
          </cell>
          <cell r="E5063" t="str">
            <v>LEVY PAYOR</v>
          </cell>
        </row>
        <row r="5064">
          <cell r="D5064" t="str">
            <v>DENVER , CO  </v>
          </cell>
          <cell r="E5064" t="str">
            <v>OPERATOR</v>
          </cell>
        </row>
        <row r="5065">
          <cell r="E5065" t="str">
            <v>PRODUCER</v>
          </cell>
        </row>
        <row r="5067">
          <cell r="A5067" t="str">
            <v>10211 </v>
          </cell>
          <cell r="C5067" t="str">
            <v>EXXEL ENERGY CORPORATION </v>
          </cell>
          <cell r="D5067" t="str">
            <v>1900 WEST LOOP SOUTH - SUITE #870</v>
          </cell>
        </row>
        <row r="5068">
          <cell r="D5068" t="str">
            <v>HOUSTON , TX  </v>
          </cell>
        </row>
        <row r="5069">
          <cell r="A5069" t="str">
            <v>10211 </v>
          </cell>
          <cell r="B5069" t="str">
            <v>B </v>
          </cell>
          <cell r="C5069" t="str">
            <v>EXXEL ENERGY CORPORATION </v>
          </cell>
          <cell r="D5069" t="str">
            <v>35696 DARTING BIRD RIDE</v>
          </cell>
        </row>
        <row r="5070">
          <cell r="D5070" t="str">
            <v>ELIZABETH , CO  </v>
          </cell>
        </row>
        <row r="5071">
          <cell r="A5071" t="str">
            <v>10211 </v>
          </cell>
          <cell r="B5071" t="str">
            <v>C </v>
          </cell>
          <cell r="C5071" t="str">
            <v>EXXEL ENERGY CORPORATION </v>
          </cell>
          <cell r="D5071" t="str">
            <v>633 17TH STREET STE 1970</v>
          </cell>
        </row>
        <row r="5072">
          <cell r="D5072" t="str">
            <v>DENVER , CO  </v>
          </cell>
        </row>
        <row r="5073">
          <cell r="A5073" t="str">
            <v>28603 </v>
          </cell>
          <cell r="C5073" t="str">
            <v>EXXON COMPANY U.S.A. </v>
          </cell>
          <cell r="D5073" t="str">
            <v>P O BOX 392</v>
          </cell>
          <cell r="E5073" t="str">
            <v>LEVY PAYOR</v>
          </cell>
        </row>
        <row r="5074">
          <cell r="D5074" t="str">
            <v>HOUSTON , TX  </v>
          </cell>
        </row>
        <row r="5075">
          <cell r="A5075" t="str">
            <v>28601 </v>
          </cell>
          <cell r="C5075" t="str">
            <v>EXXON EXPLORATION COMPANY </v>
          </cell>
          <cell r="D5075" t="str">
            <v>P O BOX 4279</v>
          </cell>
          <cell r="E5075" t="str">
            <v>OPERATOR</v>
          </cell>
        </row>
        <row r="5076">
          <cell r="D5076" t="str">
            <v>HOUSTON , TX  </v>
          </cell>
        </row>
        <row r="5077">
          <cell r="A5077" t="str">
            <v>28600 </v>
          </cell>
          <cell r="C5077" t="str">
            <v>EXXON MOBIL CORPORATION </v>
          </cell>
          <cell r="D5077" t="str">
            <v>P O BOX 4358</v>
          </cell>
          <cell r="E5077" t="str">
            <v>DRILLER</v>
          </cell>
        </row>
        <row r="5078">
          <cell r="D5078" t="str">
            <v>HOUSTON , TX  </v>
          </cell>
          <cell r="E5078" t="str">
            <v>INJECTION WELL OPER</v>
          </cell>
        </row>
        <row r="5079">
          <cell r="E5079" t="str">
            <v>LEVY PAYOR</v>
          </cell>
        </row>
        <row r="5080">
          <cell r="E5080" t="str">
            <v>OPERATOR</v>
          </cell>
        </row>
        <row r="5081">
          <cell r="E5081" t="str">
            <v>PIT OPERATOR</v>
          </cell>
        </row>
        <row r="5082">
          <cell r="E5082" t="str">
            <v>PRODUCER</v>
          </cell>
        </row>
        <row r="5083">
          <cell r="E5083" t="str">
            <v>TRANSPORTER</v>
          </cell>
        </row>
        <row r="5085">
          <cell r="A5085" t="str">
            <v>28600 </v>
          </cell>
          <cell r="B5085" t="str">
            <v>R </v>
          </cell>
          <cell r="C5085" t="str">
            <v>EXXON MOBIL CORPORATION </v>
          </cell>
          <cell r="D5085" t="str">
            <v>P.O. BOX 2443</v>
          </cell>
        </row>
        <row r="5086">
          <cell r="D5086" t="str">
            <v>HOUSTON , TX  </v>
          </cell>
        </row>
        <row r="5087">
          <cell r="A5087" t="str">
            <v>28700 </v>
          </cell>
          <cell r="C5087" t="str">
            <v>EXXON MOBIL OIL CORPORATION </v>
          </cell>
          <cell r="D5087" t="str">
            <v>P O BOX 4358 WGR RM 310</v>
          </cell>
          <cell r="E5087" t="str">
            <v>LEVY PAYOR</v>
          </cell>
        </row>
        <row r="5088">
          <cell r="D5088" t="str">
            <v>HOUSTON , TX  </v>
          </cell>
          <cell r="E5088" t="str">
            <v>OPERATOR</v>
          </cell>
        </row>
        <row r="5089">
          <cell r="E5089" t="str">
            <v>PRODUCER</v>
          </cell>
        </row>
        <row r="5091">
          <cell r="A5091" t="str">
            <v>28700 </v>
          </cell>
          <cell r="B5091" t="str">
            <v>A </v>
          </cell>
          <cell r="C5091" t="str">
            <v>EXXON MOBIL OIL CORPORATION </v>
          </cell>
          <cell r="D5091" t="str">
            <v>PO BOX 4358</v>
          </cell>
        </row>
        <row r="5092">
          <cell r="D5092" t="str">
            <v>HOUSTON , TX  </v>
          </cell>
        </row>
        <row r="5093">
          <cell r="A5093" t="str">
            <v>28605 </v>
          </cell>
          <cell r="C5093" t="str">
            <v>EXXON MOBIL PRODUCTION COMPANY </v>
          </cell>
          <cell r="D5093" t="str">
            <v>14950 HEATHROW FOREST PKWY</v>
          </cell>
          <cell r="E5093" t="str">
            <v>GATHERER</v>
          </cell>
        </row>
        <row r="5094">
          <cell r="D5094" t="str">
            <v>HOUSTON , TX  </v>
          </cell>
          <cell r="E5094" t="str">
            <v>OPERATOR</v>
          </cell>
        </row>
        <row r="5095">
          <cell r="E5095" t="str">
            <v>PIT OPERATOR</v>
          </cell>
        </row>
        <row r="5096">
          <cell r="E5096" t="str">
            <v>TRANSPORTER</v>
          </cell>
        </row>
        <row r="5098">
          <cell r="A5098" t="str">
            <v>28605 </v>
          </cell>
          <cell r="B5098" t="str">
            <v>A </v>
          </cell>
          <cell r="C5098" t="str">
            <v>EXXON MOBIL PRODUCTION COMPANY </v>
          </cell>
          <cell r="D5098" t="str">
            <v>4743 COUNTY RD 3</v>
          </cell>
        </row>
        <row r="5099">
          <cell r="D5099" t="str">
            <v>RIFLE , CO  </v>
          </cell>
        </row>
        <row r="5100">
          <cell r="A5100" t="str">
            <v>28640 </v>
          </cell>
          <cell r="C5100" t="str">
            <v>F &amp; M OIL CO INC </v>
          </cell>
          <cell r="D5100" t="str">
            <v>434 N MARKET</v>
          </cell>
          <cell r="E5100" t="str">
            <v>OPERATOR</v>
          </cell>
        </row>
        <row r="5101">
          <cell r="D5101" t="str">
            <v>WICHITA , KS  </v>
          </cell>
        </row>
        <row r="5102">
          <cell r="A5102" t="str">
            <v>28635 </v>
          </cell>
          <cell r="C5102" t="str">
            <v>F&amp;M BANK &amp; TRUST COMPANY </v>
          </cell>
          <cell r="D5102" t="str">
            <v>P O BOX 4500</v>
          </cell>
          <cell r="E5102" t="str">
            <v>FINANCIAL ASSURANCE</v>
          </cell>
        </row>
        <row r="5103">
          <cell r="D5103" t="str">
            <v>TULSA , OK  </v>
          </cell>
        </row>
        <row r="5104">
          <cell r="A5104" t="str">
            <v>200047 </v>
          </cell>
          <cell r="C5104" t="str">
            <v>FADGE OIL </v>
          </cell>
          <cell r="D5104" t="str">
            <v>,  </v>
          </cell>
        </row>
        <row r="5105">
          <cell r="A5105" t="str">
            <v>28870 </v>
          </cell>
          <cell r="C5105" t="str">
            <v>FAEGRE &amp; BENSON </v>
          </cell>
          <cell r="D5105" t="str">
            <v>370 17TH STREET</v>
          </cell>
        </row>
        <row r="5106">
          <cell r="D5106" t="str">
            <v>DENVER , CO  </v>
          </cell>
        </row>
        <row r="5107">
          <cell r="A5107" t="str">
            <v>28780 </v>
          </cell>
          <cell r="C5107" t="str">
            <v>FAHEY OIL &amp; GAS </v>
          </cell>
          <cell r="D5107" t="str">
            <v>93 SOUTH COUNTY ROAD 159</v>
          </cell>
          <cell r="E5107" t="str">
            <v>LEVY PAYOR</v>
          </cell>
        </row>
        <row r="5108">
          <cell r="D5108" t="str">
            <v>STRASBURG , CO  </v>
          </cell>
          <cell r="E5108" t="str">
            <v>OPERATOR</v>
          </cell>
        </row>
        <row r="5109">
          <cell r="E5109" t="str">
            <v>PRODUCER</v>
          </cell>
        </row>
        <row r="5111">
          <cell r="A5111" t="str">
            <v>28785 </v>
          </cell>
          <cell r="C5111" t="str">
            <v>FAIR OIL COMPANY </v>
          </cell>
          <cell r="D5111" t="str">
            <v>P O BOX 689</v>
          </cell>
        </row>
        <row r="5112">
          <cell r="D5112" t="str">
            <v>TYLER , TX  </v>
          </cell>
        </row>
        <row r="5113">
          <cell r="A5113" t="str">
            <v>10389 </v>
          </cell>
          <cell r="C5113" t="str">
            <v>FAIRWAYS EXPLORATION &amp; PRODUCTION LLC </v>
          </cell>
          <cell r="D5113" t="str">
            <v>13430 NORTHWEST FREEWAY #800</v>
          </cell>
          <cell r="E5113" t="str">
            <v>OPERATOR</v>
          </cell>
        </row>
        <row r="5114">
          <cell r="D5114" t="str">
            <v>HOUSTON , TX  </v>
          </cell>
          <cell r="E5114" t="str">
            <v>PRODUCER</v>
          </cell>
        </row>
        <row r="5116">
          <cell r="A5116" t="str">
            <v>28790 </v>
          </cell>
          <cell r="C5116" t="str">
            <v>FAITH ENERGY EXPLORATION INC </v>
          </cell>
          <cell r="D5116" t="str">
            <v>ROUTE 7 BOX 133</v>
          </cell>
          <cell r="E5116" t="str">
            <v>OPERATOR</v>
          </cell>
        </row>
        <row r="5117">
          <cell r="D5117" t="str">
            <v>ENNIS , TX  </v>
          </cell>
        </row>
        <row r="5118">
          <cell r="A5118" t="str">
            <v>10238 </v>
          </cell>
          <cell r="C5118" t="str">
            <v>FALCO ENERGY TRANSPORTATION LLC </v>
          </cell>
          <cell r="D5118" t="str">
            <v>401 TRAVIS STREET SUITE 2000</v>
          </cell>
          <cell r="E5118" t="str">
            <v>TRANSPORTER</v>
          </cell>
        </row>
        <row r="5119">
          <cell r="D5119" t="str">
            <v>SHREVEPORT , LA  </v>
          </cell>
        </row>
        <row r="5120">
          <cell r="A5120" t="str">
            <v>28820 </v>
          </cell>
          <cell r="C5120" t="str">
            <v>FALCON GAS CORP </v>
          </cell>
          <cell r="D5120" t="str">
            <v>DENVER , CO  </v>
          </cell>
        </row>
        <row r="5121">
          <cell r="A5121" t="str">
            <v>28805 </v>
          </cell>
          <cell r="C5121" t="str">
            <v>FALCON OIL &amp; GAS CO, INC </v>
          </cell>
          <cell r="D5121" t="str">
            <v>4801 WOODWAY</v>
          </cell>
          <cell r="E5121" t="str">
            <v>OPERATOR</v>
          </cell>
        </row>
        <row r="5122">
          <cell r="D5122" t="str">
            <v>HOUSTON , TX  </v>
          </cell>
        </row>
        <row r="5123">
          <cell r="A5123" t="str">
            <v>28800 </v>
          </cell>
          <cell r="C5123" t="str">
            <v>FALCON PUMP &amp; SUPPLY </v>
          </cell>
          <cell r="D5123" t="str">
            <v>1424 W CEDAR AVE</v>
          </cell>
        </row>
        <row r="5124">
          <cell r="D5124" t="str">
            <v>DENVER , CO  </v>
          </cell>
        </row>
        <row r="5125">
          <cell r="A5125" t="str">
            <v>28810 </v>
          </cell>
          <cell r="C5125" t="str">
            <v>FALCON SEABOARD DRLG CO </v>
          </cell>
          <cell r="D5125" t="str">
            <v>DENVER , CO  </v>
          </cell>
        </row>
        <row r="5126">
          <cell r="A5126" t="str">
            <v>28630 </v>
          </cell>
          <cell r="C5126" t="str">
            <v>FALCON-ANDRAU ENERGY CO </v>
          </cell>
          <cell r="D5126" t="str">
            <v>(NO FORWARDING ADDRESS)</v>
          </cell>
        </row>
        <row r="5127">
          <cell r="D5127" t="str">
            <v>HOUSTON , TX  </v>
          </cell>
        </row>
        <row r="5128">
          <cell r="A5128" t="str">
            <v>28633 </v>
          </cell>
          <cell r="C5128" t="str">
            <v>FALGRE &amp; BENSON </v>
          </cell>
          <cell r="D5128" t="str">
            <v>370 17TH ST</v>
          </cell>
        </row>
        <row r="5129">
          <cell r="D5129" t="str">
            <v>DENVER , CO  </v>
          </cell>
        </row>
        <row r="5130">
          <cell r="A5130" t="str">
            <v>28638 </v>
          </cell>
          <cell r="C5130" t="str">
            <v>FALLON GAS CORPORATION </v>
          </cell>
          <cell r="D5130" t="str">
            <v>DENVER , CO  </v>
          </cell>
        </row>
        <row r="5131">
          <cell r="A5131" t="str">
            <v>28930 </v>
          </cell>
          <cell r="C5131" t="str">
            <v>FAMCOR OIL INC </v>
          </cell>
          <cell r="D5131" t="str">
            <v>7373 N SCOTTSDALE RD</v>
          </cell>
          <cell r="E5131" t="str">
            <v>LEVY PAYOR</v>
          </cell>
        </row>
        <row r="5132">
          <cell r="D5132" t="str">
            <v>SCOTTSDALE , AZ  </v>
          </cell>
          <cell r="E5132" t="str">
            <v>OPERATOR</v>
          </cell>
        </row>
        <row r="5133">
          <cell r="E5133" t="str">
            <v>PRODUCER</v>
          </cell>
        </row>
        <row r="5135">
          <cell r="A5135" t="str">
            <v>28960 </v>
          </cell>
          <cell r="C5135" t="str">
            <v>FANCHER OIL LLC </v>
          </cell>
          <cell r="D5135" t="str">
            <v>555 17TH STREET - SUITE 950</v>
          </cell>
          <cell r="E5135" t="str">
            <v>LEVY PAYOR</v>
          </cell>
        </row>
        <row r="5136">
          <cell r="D5136" t="str">
            <v>DENVER , CO  </v>
          </cell>
          <cell r="E5136" t="str">
            <v>OPERATOR</v>
          </cell>
        </row>
        <row r="5137">
          <cell r="E5137" t="str">
            <v>PRODUCER</v>
          </cell>
        </row>
        <row r="5139">
          <cell r="A5139" t="str">
            <v>28961 </v>
          </cell>
          <cell r="C5139" t="str">
            <v>FANCHER OIL LLC </v>
          </cell>
          <cell r="D5139" t="str">
            <v>300 PINE RIDGE RD</v>
          </cell>
        </row>
        <row r="5140">
          <cell r="D5140" t="str">
            <v>MOORCROFT , WY  </v>
          </cell>
        </row>
        <row r="5141">
          <cell r="A5141" t="str">
            <v>28969 </v>
          </cell>
          <cell r="C5141" t="str">
            <v>FAR WEST INSURANCE CO </v>
          </cell>
          <cell r="D5141" t="str">
            <v>5230 LAS VIRGENES RD</v>
          </cell>
          <cell r="E5141" t="str">
            <v>FINANCIAL ASSURANCE</v>
          </cell>
        </row>
        <row r="5142">
          <cell r="D5142" t="str">
            <v>CALABASAS , CA  </v>
          </cell>
        </row>
        <row r="5143">
          <cell r="A5143" t="str">
            <v>28969 </v>
          </cell>
          <cell r="B5143" t="str">
            <v>A </v>
          </cell>
          <cell r="C5143" t="str">
            <v>FAR WEST INSURANCE CO </v>
          </cell>
          <cell r="D5143" t="str">
            <v>P O BOX 4500</v>
          </cell>
        </row>
        <row r="5144">
          <cell r="D5144" t="str">
            <v>WOODLANDS HILLS , CA  </v>
          </cell>
        </row>
        <row r="5145">
          <cell r="A5145" t="str">
            <v>100332 </v>
          </cell>
          <cell r="C5145" t="str">
            <v>FAR-WEST TRADING CO </v>
          </cell>
          <cell r="D5145" t="str">
            <v>1135 W HUNTINGTON DR</v>
          </cell>
        </row>
        <row r="5146">
          <cell r="D5146" t="str">
            <v>ARCADIA , CA  </v>
          </cell>
        </row>
        <row r="5147">
          <cell r="A5147" t="str">
            <v>10127 </v>
          </cell>
          <cell r="C5147" t="str">
            <v>FARLEIGH OIL PROPERTIES </v>
          </cell>
          <cell r="D5147" t="str">
            <v>P O BOX 3215</v>
          </cell>
          <cell r="E5147" t="str">
            <v>OPERATOR</v>
          </cell>
        </row>
        <row r="5148">
          <cell r="D5148" t="str">
            <v>CASPER , WY  </v>
          </cell>
          <cell r="E5148" t="str">
            <v>PRODUCER</v>
          </cell>
        </row>
        <row r="5150">
          <cell r="A5150" t="str">
            <v>29010 </v>
          </cell>
          <cell r="C5150" t="str">
            <v>FARLEY* V A </v>
          </cell>
          <cell r="D5150" t="str">
            <v>675 S UNIVERSITY BLVD</v>
          </cell>
        </row>
        <row r="5151">
          <cell r="D5151" t="str">
            <v>DENVER , CO  </v>
          </cell>
        </row>
        <row r="5152">
          <cell r="A5152" t="str">
            <v>29098 </v>
          </cell>
          <cell r="C5152" t="str">
            <v>FARM BUREAU FINANCIAL SERVICES </v>
          </cell>
          <cell r="D5152" t="str">
            <v>469 YAMPA AVE</v>
          </cell>
          <cell r="E5152" t="str">
            <v>INSURANCE AGENT</v>
          </cell>
        </row>
        <row r="5153">
          <cell r="D5153" t="str">
            <v>CRAIG , CO  </v>
          </cell>
        </row>
        <row r="5154">
          <cell r="A5154" t="str">
            <v>29250 </v>
          </cell>
          <cell r="C5154" t="str">
            <v>FARM CREDIT SERVICES </v>
          </cell>
          <cell r="D5154" t="str">
            <v>245 N WACO</v>
          </cell>
        </row>
        <row r="5155">
          <cell r="D5155" t="str">
            <v>WICHITA , KS  </v>
          </cell>
        </row>
        <row r="5156">
          <cell r="A5156" t="str">
            <v>29025 </v>
          </cell>
          <cell r="C5156" t="str">
            <v>FARM-RANCH EXPLORATION CORP </v>
          </cell>
          <cell r="D5156" t="str">
            <v>P O BOX 98</v>
          </cell>
          <cell r="E5156" t="str">
            <v>LEVY PAYOR</v>
          </cell>
        </row>
        <row r="5157">
          <cell r="D5157" t="str">
            <v>WATKINS , CO  </v>
          </cell>
          <cell r="E5157" t="str">
            <v>OPERATOR</v>
          </cell>
        </row>
        <row r="5159">
          <cell r="A5159" t="str">
            <v>100598 </v>
          </cell>
          <cell r="C5159" t="str">
            <v>FARMER INC* JOHN O </v>
          </cell>
          <cell r="D5159" t="str">
            <v>370 W WICHITA AVE</v>
          </cell>
        </row>
        <row r="5160">
          <cell r="D5160" t="str">
            <v>RUSSELL , KS  </v>
          </cell>
        </row>
        <row r="5161">
          <cell r="A5161" t="str">
            <v>29150 </v>
          </cell>
          <cell r="C5161" t="str">
            <v>FARMER'S UNION CO-OP ROYALTY </v>
          </cell>
          <cell r="D5161" t="str">
            <v>P O BOX 2119</v>
          </cell>
        </row>
        <row r="5162">
          <cell r="D5162" t="str">
            <v>OKLAHOMA CITY , OK  </v>
          </cell>
        </row>
        <row r="5163">
          <cell r="A5163" t="str">
            <v>200034 </v>
          </cell>
          <cell r="C5163" t="str">
            <v>FARMERS BANK </v>
          </cell>
          <cell r="D5163" t="str">
            <v>P O BOX 220</v>
          </cell>
          <cell r="E5163" t="str">
            <v>FINANCIAL ASSURANCE</v>
          </cell>
        </row>
        <row r="5164">
          <cell r="D5164" t="str">
            <v>AULT , CO  </v>
          </cell>
        </row>
        <row r="5165">
          <cell r="A5165" t="str">
            <v>29164 </v>
          </cell>
          <cell r="C5165" t="str">
            <v>FARMERS EXCHANGE BANK </v>
          </cell>
          <cell r="D5165" t="str">
            <v>P O BOX 267</v>
          </cell>
          <cell r="E5165" t="str">
            <v>FINANCIAL ASSURANCE</v>
          </cell>
        </row>
        <row r="5166">
          <cell r="D5166" t="str">
            <v>CHEROKEE , OK  </v>
          </cell>
          <cell r="E5166" t="str">
            <v>OPERATOR</v>
          </cell>
        </row>
        <row r="5168">
          <cell r="A5168" t="str">
            <v>29020 </v>
          </cell>
          <cell r="C5168" t="str">
            <v>FARMOIL INC </v>
          </cell>
          <cell r="D5168" t="str">
            <v>100 RACQUETTE DR</v>
          </cell>
        </row>
        <row r="5169">
          <cell r="D5169" t="str">
            <v>FORT COLLINS , CO  </v>
          </cell>
        </row>
        <row r="5170">
          <cell r="A5170" t="str">
            <v>28968 </v>
          </cell>
          <cell r="C5170" t="str">
            <v>FARRAN DEVELOPMENT CORP </v>
          </cell>
          <cell r="D5170" t="str">
            <v>202 MAJESTIC BLDG</v>
          </cell>
        </row>
        <row r="5171">
          <cell r="D5171" t="str">
            <v>DENVER , CO  </v>
          </cell>
        </row>
        <row r="5172">
          <cell r="A5172" t="str">
            <v>29120 </v>
          </cell>
          <cell r="C5172" t="str">
            <v>FARRAR OIL COMPANY </v>
          </cell>
          <cell r="D5172" t="str">
            <v>DENVER , CO  </v>
          </cell>
        </row>
        <row r="5173">
          <cell r="A5173" t="str">
            <v>29180 </v>
          </cell>
          <cell r="C5173" t="str">
            <v>FARRIS WELL SERVICE CO </v>
          </cell>
          <cell r="D5173" t="str">
            <v>P O BOX 1572</v>
          </cell>
        </row>
        <row r="5174">
          <cell r="D5174" t="str">
            <v>LIBERAL , KS  </v>
          </cell>
        </row>
        <row r="5175">
          <cell r="A5175" t="str">
            <v>29200 </v>
          </cell>
          <cell r="C5175" t="str">
            <v>FAULCONER INC* VERNON E </v>
          </cell>
          <cell r="D5175" t="str">
            <v>P O BOX 7995</v>
          </cell>
          <cell r="E5175" t="str">
            <v>LEVY PAYOR</v>
          </cell>
        </row>
        <row r="5176">
          <cell r="D5176" t="str">
            <v>TYLER , TX  </v>
          </cell>
          <cell r="E5176" t="str">
            <v>OPERATOR</v>
          </cell>
        </row>
        <row r="5177">
          <cell r="E5177" t="str">
            <v>PRODUCER</v>
          </cell>
        </row>
        <row r="5179">
          <cell r="A5179" t="str">
            <v>100748 </v>
          </cell>
          <cell r="C5179" t="str">
            <v>FEASTER* F L </v>
          </cell>
          <cell r="D5179" t="str">
            <v>P O BOX 257</v>
          </cell>
        </row>
        <row r="5180">
          <cell r="D5180" t="str">
            <v>CLAFLIN , KS  </v>
          </cell>
        </row>
        <row r="5181">
          <cell r="A5181" t="str">
            <v>100430 </v>
          </cell>
          <cell r="C5181" t="str">
            <v>FEATHERSTONE* OLEN F. </v>
          </cell>
          <cell r="D5181" t="str">
            <v>MIDLAND SAVINGS BLDG</v>
          </cell>
        </row>
        <row r="5182">
          <cell r="D5182" t="str">
            <v>DENVER , CO  </v>
          </cell>
        </row>
        <row r="5183">
          <cell r="C5183" t="str">
            <v>FEDERAL HEIGHTS CITY </v>
          </cell>
          <cell r="D5183" t="str">
            <v>,  </v>
          </cell>
        </row>
        <row r="5184">
          <cell r="A5184" t="str">
            <v>29461 </v>
          </cell>
          <cell r="C5184" t="str">
            <v>FEDERAL INSURANCE CO </v>
          </cell>
          <cell r="D5184" t="str">
            <v>P O BOX 19810</v>
          </cell>
        </row>
        <row r="5185">
          <cell r="D5185" t="str">
            <v>KNOXVILLE , TN  </v>
          </cell>
        </row>
        <row r="5186">
          <cell r="A5186" t="str">
            <v>29458 </v>
          </cell>
          <cell r="C5186" t="str">
            <v>FEDERAL INSURANCE COMPANY </v>
          </cell>
          <cell r="D5186" t="str">
            <v>P O BOX 1615</v>
          </cell>
          <cell r="E5186" t="str">
            <v>FINANCIAL ASSURANCE</v>
          </cell>
        </row>
        <row r="5187">
          <cell r="D5187" t="str">
            <v>WARREN , NJ  </v>
          </cell>
        </row>
        <row r="5188">
          <cell r="A5188" t="str">
            <v>200385 </v>
          </cell>
          <cell r="C5188" t="str">
            <v>FEDERAL INSURANCE COMPANY </v>
          </cell>
          <cell r="D5188" t="str">
            <v>1600 JFK BLVD #400</v>
          </cell>
        </row>
        <row r="5189">
          <cell r="D5189" t="str">
            <v>PHILADELPHIA , PA  </v>
          </cell>
        </row>
        <row r="5190">
          <cell r="A5190" t="str">
            <v>29460 </v>
          </cell>
          <cell r="C5190" t="str">
            <v>FEDERAL REPORTING SERVICE </v>
          </cell>
          <cell r="D5190" t="str">
            <v>17454 E ASBURY PLACE</v>
          </cell>
        </row>
        <row r="5191">
          <cell r="D5191" t="str">
            <v>AURORA , CO  </v>
          </cell>
        </row>
        <row r="5192">
          <cell r="A5192" t="str">
            <v>29465 </v>
          </cell>
          <cell r="C5192" t="str">
            <v>FEDERATED RURAL ELECTRIC INSURANCE EXCHANGE </v>
          </cell>
          <cell r="D5192" t="str">
            <v>P O BOX 15147</v>
          </cell>
          <cell r="E5192" t="str">
            <v>FINANCIAL ASSURANCE</v>
          </cell>
        </row>
        <row r="5193">
          <cell r="D5193" t="str">
            <v>LENEXA , KS  </v>
          </cell>
        </row>
        <row r="5194">
          <cell r="A5194" t="str">
            <v>29470 </v>
          </cell>
          <cell r="C5194" t="str">
            <v>FEES JR AND SON OIL &amp; GAS* WALTER S </v>
          </cell>
          <cell r="D5194" t="str">
            <v>2516 FORESIGHT CIRCLE RM #10</v>
          </cell>
          <cell r="E5194" t="str">
            <v>LEVY PAYOR</v>
          </cell>
        </row>
        <row r="5195">
          <cell r="D5195" t="str">
            <v>GRAND JUNCTION , CO  </v>
          </cell>
          <cell r="E5195" t="str">
            <v>OPERATOR</v>
          </cell>
        </row>
        <row r="5196">
          <cell r="E5196" t="str">
            <v>PRODUCER</v>
          </cell>
        </row>
        <row r="5198">
          <cell r="A5198" t="str">
            <v>29475 </v>
          </cell>
          <cell r="C5198" t="str">
            <v>FELDT &amp; MAYTAG </v>
          </cell>
          <cell r="D5198" t="str">
            <v>DENVER , CO  </v>
          </cell>
        </row>
        <row r="5199">
          <cell r="A5199" t="str">
            <v>29530 </v>
          </cell>
          <cell r="C5199" t="str">
            <v>FELMONT OIL CORP </v>
          </cell>
          <cell r="D5199" t="str">
            <v>1221 LAMAR STREET</v>
          </cell>
          <cell r="E5199" t="str">
            <v>OPERATOR</v>
          </cell>
        </row>
        <row r="5200">
          <cell r="D5200" t="str">
            <v>HOUSTON , TX  </v>
          </cell>
        </row>
        <row r="5201">
          <cell r="A5201" t="str">
            <v>200251 </v>
          </cell>
          <cell r="C5201" t="str">
            <v>FELT, MONSON &amp; CULICHIA LLC </v>
          </cell>
          <cell r="D5201" t="str">
            <v>319 N WEBER</v>
          </cell>
        </row>
        <row r="5202">
          <cell r="D5202" t="str">
            <v>COLORADO SPRINGS , CO  </v>
          </cell>
        </row>
        <row r="5203">
          <cell r="A5203" t="str">
            <v>29640 </v>
          </cell>
          <cell r="C5203" t="str">
            <v>FEREBEE* D M </v>
          </cell>
          <cell r="D5203" t="str">
            <v>DENVER , CO  </v>
          </cell>
        </row>
        <row r="5204">
          <cell r="A5204" t="str">
            <v>100017 </v>
          </cell>
          <cell r="C5204" t="str">
            <v>FERGUSON &amp; BOSWORTH </v>
          </cell>
          <cell r="D5204" t="str">
            <v>1717 28TH ST</v>
          </cell>
        </row>
        <row r="5205">
          <cell r="D5205" t="str">
            <v>BAKERSFIELD , CA  </v>
          </cell>
        </row>
        <row r="5206">
          <cell r="A5206" t="str">
            <v>29666 </v>
          </cell>
          <cell r="C5206" t="str">
            <v>FERGUSON OIL COMPANY,INC. </v>
          </cell>
          <cell r="D5206" t="str">
            <v>DENVER , CO  </v>
          </cell>
          <cell r="E5206" t="str">
            <v>OPERATOR</v>
          </cell>
        </row>
        <row r="5208">
          <cell r="A5208" t="str">
            <v>29900 </v>
          </cell>
          <cell r="C5208" t="str">
            <v>FERRIS* W W </v>
          </cell>
          <cell r="D5208" t="str">
            <v>5741 E ITHACA PL STE #2</v>
          </cell>
          <cell r="E5208" t="str">
            <v>OPERATOR</v>
          </cell>
        </row>
        <row r="5209">
          <cell r="D5209" t="str">
            <v>DENVER , CO  </v>
          </cell>
          <cell r="E5209" t="str">
            <v>PRODUCER</v>
          </cell>
        </row>
        <row r="5211">
          <cell r="A5211" t="str">
            <v>29994 </v>
          </cell>
          <cell r="C5211" t="str">
            <v>FIDELITY AND DEPOSIT COMPANY OF MARYLAND </v>
          </cell>
          <cell r="D5211" t="str">
            <v>600 RED BROOK BLVD SUITE 600</v>
          </cell>
          <cell r="E5211" t="str">
            <v>FINANCIAL ASSURANCE</v>
          </cell>
        </row>
        <row r="5212">
          <cell r="D5212" t="str">
            <v>OWINGS MILLS , MD  </v>
          </cell>
        </row>
        <row r="5213">
          <cell r="A5213" t="str">
            <v>100455 </v>
          </cell>
          <cell r="C5213" t="str">
            <v>FIDELITY AND DEPOSIT COMPANY OF MARYLAND </v>
          </cell>
          <cell r="D5213" t="str">
            <v>210 NORTH CHARLES ST</v>
          </cell>
          <cell r="E5213" t="str">
            <v>FINANCIAL ASSURANCE</v>
          </cell>
        </row>
        <row r="5214">
          <cell r="D5214" t="str">
            <v>BALTIMORE , MD  </v>
          </cell>
        </row>
        <row r="5215">
          <cell r="A5215" t="str">
            <v>100456 </v>
          </cell>
          <cell r="C5215" t="str">
            <v>FIDELITY AND DEPOSIT COMPANY OF MARYLAND </v>
          </cell>
          <cell r="D5215" t="str">
            <v>LOUISVILLE , KY  </v>
          </cell>
          <cell r="E5215" t="str">
            <v>FINANCIAL ASSURANCE</v>
          </cell>
        </row>
        <row r="5217">
          <cell r="A5217" t="str">
            <v>100798 </v>
          </cell>
          <cell r="C5217" t="str">
            <v>FIDELITY AND DEPOSIT COMPANY OF MARYLAND </v>
          </cell>
          <cell r="D5217" t="str">
            <v>1299 ZURICH WAY</v>
          </cell>
          <cell r="E5217" t="str">
            <v>FINANCIAL ASSURANCE</v>
          </cell>
        </row>
        <row r="5218">
          <cell r="D5218" t="str">
            <v>SCHAUMBURG , IL  </v>
          </cell>
        </row>
        <row r="5219">
          <cell r="A5219" t="str">
            <v>200166 </v>
          </cell>
          <cell r="C5219" t="str">
            <v>FIDELITY AND DEPOSIT COMPANY OF MARYLAND </v>
          </cell>
          <cell r="D5219" t="str">
            <v>12222 MERIT DR - SUITE 700</v>
          </cell>
        </row>
        <row r="5220">
          <cell r="D5220" t="str">
            <v>DALLAS , TX  </v>
          </cell>
        </row>
        <row r="5221">
          <cell r="A5221" t="str">
            <v>200261 </v>
          </cell>
          <cell r="C5221" t="str">
            <v>FIDELITY AND DEPOSIT COMPANY OF MARYLAND </v>
          </cell>
          <cell r="D5221" t="str">
            <v>600 RED BROOK BLVD</v>
          </cell>
        </row>
        <row r="5222">
          <cell r="D5222" t="str">
            <v>OWINGS MILLS , MD  </v>
          </cell>
        </row>
        <row r="5223">
          <cell r="A5223" t="str">
            <v>94701 </v>
          </cell>
          <cell r="C5223" t="str">
            <v>FIDELITY EXPLORATION &amp; PRODUCTION COMPANY </v>
          </cell>
          <cell r="D5223" t="str">
            <v>1801 CALIFORNIA ST #2500</v>
          </cell>
          <cell r="E5223" t="str">
            <v>LEVY PAYOR</v>
          </cell>
        </row>
        <row r="5224">
          <cell r="D5224" t="str">
            <v>DENVER , CO  </v>
          </cell>
          <cell r="E5224" t="str">
            <v>OPERATOR</v>
          </cell>
        </row>
        <row r="5225">
          <cell r="E5225" t="str">
            <v>PRODUCER</v>
          </cell>
        </row>
        <row r="5227">
          <cell r="A5227" t="str">
            <v>94701 </v>
          </cell>
          <cell r="B5227" t="str">
            <v>A </v>
          </cell>
          <cell r="C5227" t="str">
            <v>FIDELITY EXPLORATION &amp; PRODUCTION COMPANY </v>
          </cell>
          <cell r="D5227" t="str">
            <v>P O BOX 5602</v>
          </cell>
        </row>
        <row r="5228">
          <cell r="D5228" t="str">
            <v>BISMARCK , ND  </v>
          </cell>
        </row>
        <row r="5229">
          <cell r="A5229" t="str">
            <v>29996 </v>
          </cell>
          <cell r="C5229" t="str">
            <v>FIDELITY GAS SYSTEMS </v>
          </cell>
          <cell r="D5229" t="str">
            <v>16800 GREENSPOINT PARK DR</v>
          </cell>
          <cell r="E5229" t="str">
            <v>GATHERER</v>
          </cell>
        </row>
        <row r="5230">
          <cell r="D5230" t="str">
            <v>HOUSTON , TX  </v>
          </cell>
        </row>
        <row r="5231">
          <cell r="A5231" t="str">
            <v>100288 </v>
          </cell>
          <cell r="C5231" t="str">
            <v>FIELDS* BURT </v>
          </cell>
          <cell r="D5231" t="str">
            <v>,  </v>
          </cell>
        </row>
        <row r="5232">
          <cell r="A5232" t="str">
            <v>10629 </v>
          </cell>
          <cell r="C5232" t="str">
            <v>FIFTH CREEK ENERGY OPERATING COMPANY LLC </v>
          </cell>
          <cell r="D5232" t="str">
            <v>5251 DTC PKWY STE 420</v>
          </cell>
          <cell r="E5232" t="str">
            <v>LEVY PAYOR</v>
          </cell>
        </row>
        <row r="5233">
          <cell r="D5233" t="str">
            <v>GREENWOOD VILLAGE , CO  </v>
          </cell>
          <cell r="E5233" t="str">
            <v>OPERATOR</v>
          </cell>
        </row>
        <row r="5234">
          <cell r="E5234" t="str">
            <v>PRODUCER</v>
          </cell>
        </row>
        <row r="5236">
          <cell r="A5236" t="str">
            <v>200355 </v>
          </cell>
          <cell r="C5236" t="str">
            <v>FIFTH CREEK ENERGY OPERATING LLC </v>
          </cell>
          <cell r="D5236" t="str">
            <v>5251 DTC PARKWAY</v>
          </cell>
        </row>
        <row r="5237">
          <cell r="D5237" t="str">
            <v>GREENWOOD VILLAGE , CO  </v>
          </cell>
        </row>
        <row r="5238">
          <cell r="A5238" t="str">
            <v>29999 </v>
          </cell>
          <cell r="C5238" t="str">
            <v>FILCO INC </v>
          </cell>
          <cell r="D5238" t="str">
            <v>,  </v>
          </cell>
          <cell r="E5238" t="str">
            <v>OPERATOR</v>
          </cell>
        </row>
        <row r="5240">
          <cell r="A5240" t="str">
            <v>100018 </v>
          </cell>
          <cell r="C5240" t="str">
            <v>FILON EXPLORATION CORP </v>
          </cell>
          <cell r="D5240" t="str">
            <v>1700 BROADWAY STE 2216</v>
          </cell>
        </row>
        <row r="5241">
          <cell r="D5241" t="str">
            <v>DENVER , CO  </v>
          </cell>
        </row>
        <row r="5242">
          <cell r="C5242" t="str">
            <v>FINA OIL &amp; CHEMICAL CO </v>
          </cell>
          <cell r="D5242" t="str">
            <v>P O BOX 2159</v>
          </cell>
        </row>
        <row r="5243">
          <cell r="D5243" t="str">
            <v>DALLAS , TX  </v>
          </cell>
        </row>
        <row r="5244">
          <cell r="A5244" t="str">
            <v>1828 </v>
          </cell>
          <cell r="C5244" t="str">
            <v>FINA OIL &amp; CHEMICAL CO </v>
          </cell>
          <cell r="D5244" t="str">
            <v>P O BOX 2159</v>
          </cell>
          <cell r="E5244" t="str">
            <v>INJECTION WELL OPER</v>
          </cell>
        </row>
        <row r="5245">
          <cell r="D5245" t="str">
            <v>DALLAS , TX  </v>
          </cell>
          <cell r="E5245" t="str">
            <v>LEVY PAYOR</v>
          </cell>
        </row>
        <row r="5246">
          <cell r="E5246" t="str">
            <v>OPERATOR</v>
          </cell>
        </row>
        <row r="5247">
          <cell r="E5247" t="str">
            <v>PRODUCER</v>
          </cell>
        </row>
        <row r="5248">
          <cell r="E5248" t="str">
            <v>TRANSPORTER</v>
          </cell>
        </row>
        <row r="5250">
          <cell r="A5250" t="str">
            <v>30100 </v>
          </cell>
          <cell r="C5250" t="str">
            <v>FINA OIL &amp; CHEMICAL CO </v>
          </cell>
          <cell r="D5250" t="str">
            <v>P O BOX 2159</v>
          </cell>
        </row>
        <row r="5251">
          <cell r="D5251" t="str">
            <v>DALLAS , TX  </v>
          </cell>
        </row>
        <row r="5252">
          <cell r="A5252" t="str">
            <v>30101 </v>
          </cell>
          <cell r="C5252" t="str">
            <v>FINA OIL &amp; CHEMICAL COMPANY </v>
          </cell>
          <cell r="D5252" t="str">
            <v>P O BOX 2990</v>
          </cell>
        </row>
        <row r="5253">
          <cell r="D5253" t="str">
            <v>MIDLAND , TX  </v>
          </cell>
        </row>
        <row r="5254">
          <cell r="A5254" t="str">
            <v>1829 </v>
          </cell>
          <cell r="C5254" t="str">
            <v>FINA OIL AND CHEMICAL CO </v>
          </cell>
          <cell r="D5254" t="str">
            <v>P O BOX 2159</v>
          </cell>
          <cell r="E5254" t="str">
            <v>LEVY PAYOR</v>
          </cell>
        </row>
        <row r="5255">
          <cell r="D5255" t="str">
            <v>DALLAS , TX  </v>
          </cell>
        </row>
        <row r="5256">
          <cell r="A5256" t="str">
            <v>30002 </v>
          </cell>
          <cell r="C5256" t="str">
            <v>FINANCIAL INDEMNITY CO </v>
          </cell>
          <cell r="D5256" t="str">
            <v>SUITE 1900</v>
          </cell>
          <cell r="E5256" t="str">
            <v>FINANCIAL ASSURANCE</v>
          </cell>
        </row>
        <row r="5257">
          <cell r="D5257" t="str">
            <v>BURBANK , CA  </v>
          </cell>
        </row>
        <row r="5258">
          <cell r="A5258" t="str">
            <v>30050 </v>
          </cell>
          <cell r="C5258" t="str">
            <v>FINANCIAL LAND INVEST. CORP. </v>
          </cell>
          <cell r="D5258" t="str">
            <v>6363 KERRYHILL COURT</v>
          </cell>
        </row>
        <row r="5259">
          <cell r="D5259" t="str">
            <v>AGOURA HILLS , CA  </v>
          </cell>
        </row>
        <row r="5260">
          <cell r="A5260" t="str">
            <v>200148 </v>
          </cell>
          <cell r="C5260" t="str">
            <v>FINCHAM* JACK M </v>
          </cell>
          <cell r="D5260" t="str">
            <v>6631 SOUTH RACE CIR WEST</v>
          </cell>
        </row>
        <row r="5261">
          <cell r="D5261" t="str">
            <v>CENTENNIAL , CO  </v>
          </cell>
        </row>
        <row r="5262">
          <cell r="A5262" t="str">
            <v>30188 </v>
          </cell>
          <cell r="C5262" t="str">
            <v>FIND OIL &amp; GAS CO </v>
          </cell>
          <cell r="D5262" t="str">
            <v>DENVER , CO  </v>
          </cell>
        </row>
        <row r="5263">
          <cell r="A5263" t="str">
            <v>30130 </v>
          </cell>
          <cell r="C5263" t="str">
            <v>FINLEY DRILLING CO </v>
          </cell>
          <cell r="D5263" t="str">
            <v>DENVER , CO  </v>
          </cell>
        </row>
        <row r="5264">
          <cell r="A5264" t="str">
            <v>100844 </v>
          </cell>
          <cell r="C5264" t="str">
            <v>FINNEY LAND COMPANY (PERMITS ONLY) </v>
          </cell>
          <cell r="D5264" t="str">
            <v>P O BOX 2471</v>
          </cell>
        </row>
        <row r="5265">
          <cell r="D5265" t="str">
            <v>DURANGO , CO  </v>
          </cell>
        </row>
        <row r="5266">
          <cell r="A5266" t="str">
            <v>30213 </v>
          </cell>
          <cell r="C5266" t="str">
            <v>FIREMAN'S FUND INSURANCE CO </v>
          </cell>
          <cell r="D5266" t="str">
            <v>180 MAIDEN LANE</v>
          </cell>
          <cell r="E5266" t="str">
            <v>FINANCIAL ASSURANCE</v>
          </cell>
        </row>
        <row r="5267">
          <cell r="D5267" t="str">
            <v>NEW YORK , NY  </v>
          </cell>
        </row>
        <row r="5268">
          <cell r="A5268" t="str">
            <v>30210 </v>
          </cell>
          <cell r="C5268" t="str">
            <v>FIREMAN'S FUND INSURANCE CO </v>
          </cell>
          <cell r="D5268" t="str">
            <v>P O BOX 193136</v>
          </cell>
          <cell r="E5268" t="str">
            <v>FINANCIAL ASSURANCE</v>
          </cell>
        </row>
        <row r="5269">
          <cell r="D5269" t="str">
            <v>SAN FRANCISCO , CA  </v>
          </cell>
        </row>
        <row r="5270">
          <cell r="A5270" t="str">
            <v>30210 </v>
          </cell>
          <cell r="B5270" t="str">
            <v>A </v>
          </cell>
          <cell r="C5270" t="str">
            <v>FIREMAN'S FUND INSURANCE CO </v>
          </cell>
          <cell r="D5270" t="str">
            <v>50 SAN FERNANDO ST</v>
          </cell>
        </row>
        <row r="5271">
          <cell r="D5271" t="str">
            <v>SAN JOSE , CA  </v>
          </cell>
        </row>
        <row r="5272">
          <cell r="A5272" t="str">
            <v>100176 </v>
          </cell>
          <cell r="C5272" t="str">
            <v>FIREMAN'S FUND INSURANCE COMPANY </v>
          </cell>
          <cell r="D5272" t="str">
            <v>777 SAN MARIN DR</v>
          </cell>
          <cell r="E5272" t="str">
            <v>FINANCIAL ASSURANCE</v>
          </cell>
        </row>
        <row r="5273">
          <cell r="D5273" t="str">
            <v>NAVATO , CA  </v>
          </cell>
        </row>
        <row r="5274">
          <cell r="A5274" t="str">
            <v>200188 </v>
          </cell>
          <cell r="C5274" t="str">
            <v>FIRST BANK </v>
          </cell>
          <cell r="D5274" t="str">
            <v>3500 S WADSWORTH BLVD</v>
          </cell>
        </row>
        <row r="5275">
          <cell r="D5275" t="str">
            <v>LAKEWOOD , CO  </v>
          </cell>
        </row>
        <row r="5276">
          <cell r="A5276" t="str">
            <v>30218 </v>
          </cell>
          <cell r="C5276" t="str">
            <v>FIRST BANK NORTH NA </v>
          </cell>
          <cell r="D5276" t="str">
            <v>8800 WADSWORTH</v>
          </cell>
          <cell r="E5276" t="str">
            <v>FINANCIAL ASSURANCE</v>
          </cell>
        </row>
        <row r="5277">
          <cell r="D5277" t="str">
            <v>WESTMINSTER , CO  </v>
          </cell>
        </row>
        <row r="5278">
          <cell r="A5278" t="str">
            <v>30261 </v>
          </cell>
          <cell r="C5278" t="str">
            <v>FIRST BANK OF ARVADA NA </v>
          </cell>
          <cell r="D5278" t="str">
            <v>6355 WARD RD</v>
          </cell>
          <cell r="E5278" t="str">
            <v>FINANCIAL ASSURANCE</v>
          </cell>
        </row>
        <row r="5279">
          <cell r="D5279" t="str">
            <v>ARVADA , CO  </v>
          </cell>
        </row>
        <row r="5280">
          <cell r="A5280" t="str">
            <v>30217 </v>
          </cell>
          <cell r="C5280" t="str">
            <v>FIRST BANK OF DOUGLAS COUNTY </v>
          </cell>
          <cell r="D5280" t="str">
            <v>P O BOX 1300</v>
          </cell>
          <cell r="E5280" t="str">
            <v>FINANCIAL ASSURANCE</v>
          </cell>
        </row>
        <row r="5281">
          <cell r="D5281" t="str">
            <v>CASTLEROCK , CO  </v>
          </cell>
        </row>
        <row r="5282">
          <cell r="A5282" t="str">
            <v>100899 </v>
          </cell>
          <cell r="C5282" t="str">
            <v>FIRST BANK OF LITTLETON </v>
          </cell>
          <cell r="D5282" t="str">
            <v>P O BOX 150097</v>
          </cell>
          <cell r="E5282" t="str">
            <v>FINANCIAL ASSURANCE</v>
          </cell>
        </row>
        <row r="5283">
          <cell r="D5283" t="str">
            <v>DENVER , CO  </v>
          </cell>
        </row>
        <row r="5284">
          <cell r="A5284" t="str">
            <v>30216 </v>
          </cell>
          <cell r="C5284" t="str">
            <v>FIRST BANK OF WESTLAND </v>
          </cell>
          <cell r="D5284" t="str">
            <v>10403 W COLFAX AVE</v>
          </cell>
          <cell r="E5284" t="str">
            <v>FINANCIAL ASSURANCE</v>
          </cell>
        </row>
        <row r="5285">
          <cell r="D5285" t="str">
            <v>LAKEWOOD , CO  </v>
          </cell>
        </row>
        <row r="5286">
          <cell r="A5286" t="str">
            <v>200157 </v>
          </cell>
          <cell r="C5286" t="str">
            <v>FIRST COMMERCIAL BANK </v>
          </cell>
          <cell r="D5286" t="str">
            <v>9131 SOUTH BROADWAY #500</v>
          </cell>
        </row>
        <row r="5287">
          <cell r="D5287" t="str">
            <v>HIGHLANDS RANCH , CO  </v>
          </cell>
        </row>
        <row r="5288">
          <cell r="A5288" t="str">
            <v>30222 </v>
          </cell>
          <cell r="C5288" t="str">
            <v>FIRST EXPLORATION CO </v>
          </cell>
          <cell r="D5288" t="str">
            <v>1800 GLENARM PLACE</v>
          </cell>
        </row>
        <row r="5289">
          <cell r="D5289" t="str">
            <v>DENVER , CO  </v>
          </cell>
        </row>
        <row r="5290">
          <cell r="A5290" t="str">
            <v>200298 </v>
          </cell>
          <cell r="C5290" t="str">
            <v>FIRST FARMBANK </v>
          </cell>
          <cell r="D5290" t="str">
            <v>2939 65TH AVENUE</v>
          </cell>
          <cell r="E5290" t="str">
            <v>FINANCIAL ASSURANCE</v>
          </cell>
        </row>
        <row r="5291">
          <cell r="D5291" t="str">
            <v>GREELEY , CO  </v>
          </cell>
        </row>
        <row r="5292">
          <cell r="A5292" t="str">
            <v>30223 </v>
          </cell>
          <cell r="C5292" t="str">
            <v>FIRST FEDERAL BANK OF COLORADO </v>
          </cell>
          <cell r="D5292" t="str">
            <v>215 S WADSWORTH BLVD</v>
          </cell>
          <cell r="E5292" t="str">
            <v>FINANCIAL ASSURANCE</v>
          </cell>
        </row>
        <row r="5293">
          <cell r="D5293" t="str">
            <v>LAKEWOOD , CO  </v>
          </cell>
        </row>
        <row r="5294">
          <cell r="A5294" t="str">
            <v>30243 </v>
          </cell>
          <cell r="C5294" t="str">
            <v>FIRST FEDERAL SAVINGS BANK </v>
          </cell>
          <cell r="D5294" t="str">
            <v>216 16TH ST</v>
          </cell>
          <cell r="E5294" t="str">
            <v>FINANCIAL ASSURANCE</v>
          </cell>
        </row>
        <row r="5295">
          <cell r="D5295" t="str">
            <v>DENVER , CO  </v>
          </cell>
        </row>
        <row r="5296">
          <cell r="C5296" t="str">
            <v>FIRST FEDERAL SAVINGS BK COLO </v>
          </cell>
          <cell r="D5296" t="str">
            <v>216 16TH ST</v>
          </cell>
        </row>
        <row r="5297">
          <cell r="D5297" t="str">
            <v>DENVER , CO  </v>
          </cell>
        </row>
        <row r="5298">
          <cell r="C5298" t="str">
            <v>FIRST INTERSTATE BANK </v>
          </cell>
          <cell r="D5298" t="str">
            <v>104 S WOLCOTT P O BOX 40</v>
          </cell>
        </row>
        <row r="5299">
          <cell r="D5299" t="str">
            <v>CASPER , WY  </v>
          </cell>
        </row>
        <row r="5300">
          <cell r="A5300" t="str">
            <v>30252 </v>
          </cell>
          <cell r="C5300" t="str">
            <v>FIRST INTERSTATE BANK </v>
          </cell>
          <cell r="D5300" t="str">
            <v>1515 17TH ST</v>
          </cell>
          <cell r="E5300" t="str">
            <v>FINANCIAL ASSURANCE</v>
          </cell>
        </row>
        <row r="5301">
          <cell r="D5301" t="str">
            <v>BAKERSFIELD , CA  </v>
          </cell>
        </row>
        <row r="5302">
          <cell r="A5302" t="str">
            <v>30272 </v>
          </cell>
          <cell r="C5302" t="str">
            <v>FIRST INTERSTATE BANK BEAUMONT </v>
          </cell>
          <cell r="D5302" t="str">
            <v>P O BOX 3191</v>
          </cell>
        </row>
        <row r="5303">
          <cell r="D5303" t="str">
            <v>BEAUMONT , TX  </v>
          </cell>
        </row>
        <row r="5304">
          <cell r="C5304" t="str">
            <v>FIRST INTERSTATE BANK CASPER </v>
          </cell>
          <cell r="D5304" t="str">
            <v>104 S WOLCOTT</v>
          </cell>
        </row>
        <row r="5305">
          <cell r="D5305" t="str">
            <v>CASPER , WY  </v>
          </cell>
        </row>
        <row r="5306">
          <cell r="C5306" t="str">
            <v>FIRST INTERSTATE BANK OF CALIF </v>
          </cell>
          <cell r="D5306" t="str">
            <v>1515 17TH ST</v>
          </cell>
        </row>
        <row r="5307">
          <cell r="D5307" t="str">
            <v>BAKERSFIELD , CA  </v>
          </cell>
        </row>
        <row r="5308">
          <cell r="A5308" t="str">
            <v>30262 </v>
          </cell>
          <cell r="C5308" t="str">
            <v>FIRST INTERSTATE BANK SHERIDAN </v>
          </cell>
          <cell r="D5308" t="str">
            <v>4 S MAIN ST</v>
          </cell>
          <cell r="E5308" t="str">
            <v>FINANCIAL ASSURANCE</v>
          </cell>
        </row>
        <row r="5309">
          <cell r="D5309" t="str">
            <v>SHERIDAN , WY  </v>
          </cell>
        </row>
        <row r="5310">
          <cell r="A5310" t="str">
            <v>30271 </v>
          </cell>
          <cell r="C5310" t="str">
            <v>FIRST INTERSTATE BK BILLINGS </v>
          </cell>
          <cell r="D5310" t="str">
            <v>401 N 31ST ST</v>
          </cell>
          <cell r="E5310" t="str">
            <v>FINANCIAL ASSURANCE</v>
          </cell>
        </row>
        <row r="5311">
          <cell r="D5311" t="str">
            <v>BILLINGS , MT  </v>
          </cell>
        </row>
        <row r="5312">
          <cell r="C5312" t="str">
            <v>FIRST INTERSTATE BK BILLINGS </v>
          </cell>
          <cell r="D5312" t="str">
            <v>401 N 31ST ST</v>
          </cell>
        </row>
        <row r="5313">
          <cell r="D5313" t="str">
            <v>BILLINGS , MT  </v>
          </cell>
        </row>
        <row r="5314">
          <cell r="C5314" t="str">
            <v>FIRST INTERSTATE BK DENVER N A </v>
          </cell>
          <cell r="D5314" t="str">
            <v>633 17TH ST</v>
          </cell>
        </row>
        <row r="5315">
          <cell r="D5315" t="str">
            <v>DENVER , CO  </v>
          </cell>
        </row>
        <row r="5316">
          <cell r="A5316" t="str">
            <v>10406 </v>
          </cell>
          <cell r="C5316" t="str">
            <v>FIRST LIBERTY ENERGY INC </v>
          </cell>
          <cell r="D5316" t="str">
            <v>160 W CAMINO REAL #221</v>
          </cell>
          <cell r="E5316" t="str">
            <v>OPERATOR</v>
          </cell>
        </row>
        <row r="5317">
          <cell r="D5317" t="str">
            <v>BOCA RATON , FL  </v>
          </cell>
          <cell r="E5317" t="str">
            <v>PRODUCER</v>
          </cell>
        </row>
        <row r="5319">
          <cell r="A5319" t="str">
            <v>30274 </v>
          </cell>
          <cell r="C5319" t="str">
            <v>FIRST NAT'L BANK AND TRUST CO </v>
          </cell>
          <cell r="D5319" t="str">
            <v>405 WEST MAIN</v>
          </cell>
          <cell r="E5319" t="str">
            <v>FINANCIAL ASSURANCE</v>
          </cell>
        </row>
        <row r="5320">
          <cell r="D5320" t="str">
            <v>ARDMORE , OK  </v>
          </cell>
          <cell r="E5320" t="str">
            <v>OPERATOR</v>
          </cell>
        </row>
        <row r="5322">
          <cell r="A5322" t="str">
            <v>30277 </v>
          </cell>
          <cell r="C5322" t="str">
            <v>FIRST NAT'L BANK OF AMARILLO </v>
          </cell>
          <cell r="D5322" t="str">
            <v>P O BOX 15530</v>
          </cell>
          <cell r="E5322" t="str">
            <v>FINANCIAL ASSURANCE</v>
          </cell>
        </row>
        <row r="5323">
          <cell r="D5323" t="str">
            <v>AMARILLO , TX  </v>
          </cell>
        </row>
        <row r="5324">
          <cell r="A5324" t="str">
            <v>30236 </v>
          </cell>
          <cell r="C5324" t="str">
            <v>FIRST NAT'L BANK OF CANON CITY </v>
          </cell>
          <cell r="D5324" t="str">
            <v>P O BIN 231</v>
          </cell>
          <cell r="E5324" t="str">
            <v>FINANCIAL ASSURANCE</v>
          </cell>
        </row>
        <row r="5325">
          <cell r="D5325" t="str">
            <v>CANON CITY , CO  </v>
          </cell>
        </row>
        <row r="5326">
          <cell r="C5326" t="str">
            <v>FIRST NAT'L BANK OF COLORADO </v>
          </cell>
          <cell r="D5326" t="str">
            <v>2155 RESORT DRIVE</v>
          </cell>
        </row>
        <row r="5327">
          <cell r="D5327" t="str">
            <v>STEAMBOAT SPGS , CO  </v>
          </cell>
        </row>
        <row r="5328">
          <cell r="A5328" t="str">
            <v>30238 </v>
          </cell>
          <cell r="C5328" t="str">
            <v>FIRST NAT'L BANK OF FARMINGTON </v>
          </cell>
          <cell r="D5328" t="str">
            <v>100 EAST BROADWAY</v>
          </cell>
        </row>
        <row r="5329">
          <cell r="D5329" t="str">
            <v>FARMINGTON , NM  </v>
          </cell>
        </row>
        <row r="5330">
          <cell r="C5330" t="str">
            <v>FIRST NAT'L BANK OF FLORENCE </v>
          </cell>
          <cell r="D5330" t="str">
            <v>P O BOX 389</v>
          </cell>
        </row>
        <row r="5331">
          <cell r="D5331" t="str">
            <v>FLORENCE , CO  </v>
          </cell>
        </row>
        <row r="5332">
          <cell r="A5332" t="str">
            <v>30239 </v>
          </cell>
          <cell r="C5332" t="str">
            <v>FIRST NAT'L BANK OF LAMAR </v>
          </cell>
          <cell r="D5332" t="str">
            <v>P O BOX 988</v>
          </cell>
          <cell r="E5332" t="str">
            <v>FINANCIAL ASSURANCE</v>
          </cell>
        </row>
        <row r="5333">
          <cell r="D5333" t="str">
            <v>LAMAR , CO  </v>
          </cell>
        </row>
        <row r="5334">
          <cell r="C5334" t="str">
            <v>FIRST NAT'L BANK OF LIBERAL </v>
          </cell>
          <cell r="D5334" t="str">
            <v>P O BOX 1217</v>
          </cell>
        </row>
        <row r="5335">
          <cell r="D5335" t="str">
            <v>LIBERAL , KS  </v>
          </cell>
        </row>
        <row r="5336">
          <cell r="C5336" t="str">
            <v>FIRST NAT'L BANK OF LIMON </v>
          </cell>
          <cell r="D5336" t="str">
            <v>790 MAIN ST</v>
          </cell>
        </row>
        <row r="5337">
          <cell r="D5337" t="str">
            <v>LIMON , CO  </v>
          </cell>
        </row>
        <row r="5338">
          <cell r="A5338" t="str">
            <v>30221 </v>
          </cell>
          <cell r="C5338" t="str">
            <v>FIRST NAT'L BANK OF LONGMONT </v>
          </cell>
          <cell r="D5338" t="str">
            <v>P O BOX 1159</v>
          </cell>
          <cell r="E5338" t="str">
            <v>FINANCIAL ASSURANCE</v>
          </cell>
        </row>
        <row r="5339">
          <cell r="D5339" t="str">
            <v>LONGMONT , CO  </v>
          </cell>
        </row>
        <row r="5340">
          <cell r="C5340" t="str">
            <v>FIRST NAT'L BANK OF LOVELAND </v>
          </cell>
          <cell r="D5340" t="str">
            <v>205 EAST EISENHOWER</v>
          </cell>
        </row>
        <row r="5341">
          <cell r="D5341" t="str">
            <v>LOVELAND , CO  </v>
          </cell>
        </row>
        <row r="5342">
          <cell r="C5342" t="str">
            <v>FIRST NAT'L BANK OF OTIS </v>
          </cell>
          <cell r="D5342" t="str">
            <v>P O BOX 72</v>
          </cell>
        </row>
        <row r="5343">
          <cell r="D5343" t="str">
            <v>OTIS , CO  </v>
          </cell>
        </row>
        <row r="5344">
          <cell r="C5344" t="str">
            <v>FIRST NAT'L BANK OF PARKER </v>
          </cell>
          <cell r="D5344" t="str">
            <v>10900 SOUTH PARKER RD</v>
          </cell>
        </row>
        <row r="5345">
          <cell r="D5345" t="str">
            <v>PARKER , CO  </v>
          </cell>
        </row>
        <row r="5346">
          <cell r="A5346" t="str">
            <v>30251 </v>
          </cell>
          <cell r="C5346" t="str">
            <v>FIRST NAT'L BANK OF SIDNEY </v>
          </cell>
          <cell r="D5346" t="str">
            <v>P O BOX 157</v>
          </cell>
          <cell r="E5346" t="str">
            <v>FINANCIAL ASSURANCE</v>
          </cell>
        </row>
        <row r="5347">
          <cell r="D5347" t="str">
            <v>SIDNEY , NE  </v>
          </cell>
        </row>
        <row r="5348">
          <cell r="A5348" t="str">
            <v>30248 </v>
          </cell>
          <cell r="C5348" t="str">
            <v>FIRST NATIONAL BANK FT COLLINS </v>
          </cell>
          <cell r="D5348" t="str">
            <v>205 WEST OAK ST</v>
          </cell>
          <cell r="E5348" t="str">
            <v>FINANCIAL ASSURANCE</v>
          </cell>
        </row>
        <row r="5349">
          <cell r="D5349" t="str">
            <v>FORT COLLINS , CO  </v>
          </cell>
        </row>
        <row r="5350">
          <cell r="A5350" t="str">
            <v>30249 </v>
          </cell>
          <cell r="C5350" t="str">
            <v>FIRST NATIONAL BANK HUGO </v>
          </cell>
          <cell r="D5350" t="str">
            <v>BOX 158</v>
          </cell>
          <cell r="E5350" t="str">
            <v>FINANCIAL ASSURANCE</v>
          </cell>
        </row>
        <row r="5351">
          <cell r="D5351" t="str">
            <v>HUGO , CO  </v>
          </cell>
        </row>
        <row r="5352">
          <cell r="A5352" t="str">
            <v>200082 </v>
          </cell>
          <cell r="C5352" t="str">
            <v>FIRST NATIONAL BANK &amp; TRUST CO OF ARDMORE OK </v>
          </cell>
          <cell r="D5352" t="str">
            <v>P O BOX 69</v>
          </cell>
          <cell r="E5352" t="str">
            <v>FINANCIAL ASSURANCE</v>
          </cell>
        </row>
        <row r="5353">
          <cell r="D5353" t="str">
            <v>ARDMORE , OK  </v>
          </cell>
        </row>
        <row r="5354">
          <cell r="A5354" t="str">
            <v>30229 </v>
          </cell>
          <cell r="C5354" t="str">
            <v>FIRST NATIONAL BANK FLORENCE </v>
          </cell>
          <cell r="D5354" t="str">
            <v>P O BOX 389</v>
          </cell>
        </row>
        <row r="5355">
          <cell r="D5355" t="str">
            <v>FLORENCE , CO  </v>
          </cell>
        </row>
        <row r="5356">
          <cell r="A5356" t="str">
            <v>100802 </v>
          </cell>
          <cell r="C5356" t="str">
            <v>FIRST NATIONAL BANK IN LAMAR </v>
          </cell>
          <cell r="D5356" t="str">
            <v>P O BOX 988</v>
          </cell>
          <cell r="E5356" t="str">
            <v>FINANCIAL ASSURANCE</v>
          </cell>
        </row>
        <row r="5357">
          <cell r="D5357" t="str">
            <v>LAMAR , CO  </v>
          </cell>
        </row>
        <row r="5358">
          <cell r="A5358" t="str">
            <v>30244 </v>
          </cell>
          <cell r="C5358" t="str">
            <v>FIRST NATIONAL BANK LOVELAND </v>
          </cell>
          <cell r="D5358" t="str">
            <v>205 EAST EISENHOWER</v>
          </cell>
          <cell r="E5358" t="str">
            <v>FINANCIAL ASSURANCE</v>
          </cell>
        </row>
        <row r="5359">
          <cell r="D5359" t="str">
            <v>LOVELAND , CO  </v>
          </cell>
        </row>
        <row r="5360">
          <cell r="A5360" t="str">
            <v>10002 </v>
          </cell>
          <cell r="C5360" t="str">
            <v>FIRST NATIONAL BANK OF DURANGO </v>
          </cell>
          <cell r="D5360" t="str">
            <v>PO BOX 2910</v>
          </cell>
          <cell r="E5360" t="str">
            <v>FINANCIAL ASSURANCE</v>
          </cell>
        </row>
        <row r="5361">
          <cell r="D5361" t="str">
            <v>DURANGO , CO  </v>
          </cell>
        </row>
        <row r="5362">
          <cell r="A5362" t="str">
            <v>30256 </v>
          </cell>
          <cell r="C5362" t="str">
            <v>FIRST NATIONAL BANK OF DURANGO* THE </v>
          </cell>
          <cell r="D5362" t="str">
            <v>P O BOX 2910</v>
          </cell>
          <cell r="E5362" t="str">
            <v>FINANCIAL ASSURANCE</v>
          </cell>
        </row>
        <row r="5363">
          <cell r="D5363" t="str">
            <v>DURANGO , CO  </v>
          </cell>
        </row>
        <row r="5364">
          <cell r="A5364" t="str">
            <v>30259 </v>
          </cell>
          <cell r="C5364" t="str">
            <v>FIRST NATIONAL BANK OF LIBERAL </v>
          </cell>
          <cell r="D5364" t="str">
            <v>P O BOX 1217</v>
          </cell>
          <cell r="E5364" t="str">
            <v>FINANCIAL ASSURANCE</v>
          </cell>
        </row>
        <row r="5365">
          <cell r="D5365" t="str">
            <v>LIBERAL , KS  </v>
          </cell>
        </row>
        <row r="5366">
          <cell r="A5366" t="str">
            <v>30263 </v>
          </cell>
          <cell r="C5366" t="str">
            <v>FIRST NATIONAL BANK OF LIMON* THE </v>
          </cell>
          <cell r="D5366" t="str">
            <v>P O BOX 279</v>
          </cell>
          <cell r="E5366" t="str">
            <v>FINANCIAL ASSURANCE</v>
          </cell>
        </row>
        <row r="5367">
          <cell r="D5367" t="str">
            <v>LIMON , CO  </v>
          </cell>
        </row>
        <row r="5368">
          <cell r="A5368" t="str">
            <v>30224 </v>
          </cell>
          <cell r="C5368" t="str">
            <v>FIRST NATIONAL BANK OF STEAMBOAT SPRGS </v>
          </cell>
          <cell r="D5368" t="str">
            <v>P O BOX 775770</v>
          </cell>
          <cell r="E5368" t="str">
            <v>FINANCIAL ASSURANCE</v>
          </cell>
        </row>
        <row r="5369">
          <cell r="D5369" t="str">
            <v>STEAMBOAT SPRINGS , CO  </v>
          </cell>
        </row>
        <row r="5370">
          <cell r="A5370" t="str">
            <v>100157 </v>
          </cell>
          <cell r="C5370" t="str">
            <v>FIRST NATIONAL BANK-COLORADO </v>
          </cell>
          <cell r="D5370" t="str">
            <v>117 MAIN ST</v>
          </cell>
        </row>
        <row r="5371">
          <cell r="D5371" t="str">
            <v>FOWLER , CO  </v>
          </cell>
        </row>
        <row r="5372">
          <cell r="A5372" t="str">
            <v>100158 </v>
          </cell>
          <cell r="C5372" t="str">
            <v>FIRST NATIONAL BANK-COLORADO BOULDER </v>
          </cell>
          <cell r="D5372" t="str">
            <v>3033 IRIS AVE</v>
          </cell>
          <cell r="E5372" t="str">
            <v>FINANCIAL ASSURANCE</v>
          </cell>
        </row>
        <row r="5373">
          <cell r="D5373" t="str">
            <v>BOULDER , CO  </v>
          </cell>
        </row>
        <row r="5374">
          <cell r="C5374" t="str">
            <v>FIRST OKLAHOMA BANK N A </v>
          </cell>
          <cell r="D5374" t="str">
            <v>P O BOX 68</v>
          </cell>
        </row>
        <row r="5375">
          <cell r="D5375" t="str">
            <v>SHAWNEE , OK  </v>
          </cell>
        </row>
        <row r="5376">
          <cell r="A5376" t="str">
            <v>30234 </v>
          </cell>
          <cell r="C5376" t="str">
            <v>FIRST OKLAHOMA BANK N A </v>
          </cell>
          <cell r="D5376" t="str">
            <v>P O BOX 68</v>
          </cell>
        </row>
        <row r="5377">
          <cell r="D5377" t="str">
            <v>SHAWNEE , OK  </v>
          </cell>
        </row>
        <row r="5378">
          <cell r="A5378" t="str">
            <v>30242 </v>
          </cell>
          <cell r="C5378" t="str">
            <v>FIRST PIONEER NATIONAL BANK </v>
          </cell>
          <cell r="D5378" t="str">
            <v>P.O. BOX 96</v>
          </cell>
          <cell r="E5378" t="str">
            <v>FINANCIAL ASSURANCE</v>
          </cell>
        </row>
        <row r="5379">
          <cell r="D5379" t="str">
            <v>WRAY , CO  </v>
          </cell>
        </row>
        <row r="5380">
          <cell r="A5380" t="str">
            <v>30231 </v>
          </cell>
          <cell r="C5380" t="str">
            <v>FIRST REPUBLIC BANK </v>
          </cell>
          <cell r="D5380" t="str">
            <v>P O BOX 908</v>
          </cell>
        </row>
        <row r="5381">
          <cell r="D5381" t="str">
            <v>AUSTIN , TX  </v>
          </cell>
        </row>
        <row r="5382">
          <cell r="A5382" t="str">
            <v>10533 </v>
          </cell>
          <cell r="C5382" t="str">
            <v>FIRST RIVER MARKETING LLC </v>
          </cell>
          <cell r="D5382" t="str">
            <v>2000 S COLORADO BLVD #3000</v>
          </cell>
          <cell r="E5382" t="str">
            <v>TRANSPORTER</v>
          </cell>
        </row>
        <row r="5383">
          <cell r="D5383" t="str">
            <v>DENVER , CO  </v>
          </cell>
        </row>
        <row r="5384">
          <cell r="A5384" t="str">
            <v>30264 </v>
          </cell>
          <cell r="C5384" t="str">
            <v>FIRST SECURITY BANK CRAIG </v>
          </cell>
          <cell r="D5384" t="str">
            <v>P O BOX 277</v>
          </cell>
        </row>
        <row r="5385">
          <cell r="D5385" t="str">
            <v>CRAIG , CO  </v>
          </cell>
        </row>
        <row r="5386">
          <cell r="A5386" t="str">
            <v>30258 </v>
          </cell>
          <cell r="C5386" t="str">
            <v>FIRST SECURITY BANK FT LUPTON </v>
          </cell>
          <cell r="D5386" t="str">
            <v>605 4TH ST</v>
          </cell>
          <cell r="E5386" t="str">
            <v>FINANCIAL ASSURANCE</v>
          </cell>
        </row>
        <row r="5387">
          <cell r="D5387" t="str">
            <v>FORT LUPTON , CO  </v>
          </cell>
        </row>
        <row r="5388">
          <cell r="C5388" t="str">
            <v>FIRST STATE BANK </v>
          </cell>
          <cell r="D5388" t="str">
            <v>P O BOX 3550</v>
          </cell>
        </row>
        <row r="5389">
          <cell r="D5389" t="str">
            <v>AUSTIN , TX  </v>
          </cell>
        </row>
        <row r="5390">
          <cell r="A5390" t="str">
            <v>30245 </v>
          </cell>
          <cell r="C5390" t="str">
            <v>FIRST STATE BANK OF SHELBY </v>
          </cell>
          <cell r="D5390" t="str">
            <v>P O BOX 913</v>
          </cell>
          <cell r="E5390" t="str">
            <v>FINANCIAL ASSURANCE</v>
          </cell>
        </row>
        <row r="5391">
          <cell r="D5391" t="str">
            <v>SHELBY , MT  </v>
          </cell>
        </row>
        <row r="5392">
          <cell r="A5392" t="str">
            <v>30246 </v>
          </cell>
          <cell r="C5392" t="str">
            <v>FIRST STATE BANK OF TEXAS </v>
          </cell>
          <cell r="D5392" t="str">
            <v>P O BOX 3550</v>
          </cell>
          <cell r="E5392" t="str">
            <v>FINANCIAL ASSURANCE</v>
          </cell>
        </row>
        <row r="5393">
          <cell r="D5393" t="str">
            <v>AUSTIN , TX  </v>
          </cell>
        </row>
        <row r="5394">
          <cell r="A5394" t="str">
            <v>30247 </v>
          </cell>
          <cell r="C5394" t="str">
            <v>FIRST STATE BANK OF WIGGINS </v>
          </cell>
          <cell r="D5394" t="str">
            <v>WIGGINS , CO  </v>
          </cell>
          <cell r="E5394" t="str">
            <v>FINANCIAL ASSURANCE</v>
          </cell>
        </row>
        <row r="5396">
          <cell r="A5396" t="str">
            <v>100294 </v>
          </cell>
          <cell r="C5396" t="str">
            <v>FIRST UNITED BANK </v>
          </cell>
          <cell r="D5396" t="str">
            <v>19201 E MAINSTREET</v>
          </cell>
          <cell r="E5396" t="str">
            <v>FINANCIAL ASSURANCE</v>
          </cell>
        </row>
        <row r="5397">
          <cell r="D5397" t="str">
            <v>PARKER , CO  </v>
          </cell>
        </row>
        <row r="5398">
          <cell r="A5398" t="str">
            <v>30253 </v>
          </cell>
          <cell r="C5398" t="str">
            <v>FIRSTATE BANK OF COLORADO </v>
          </cell>
          <cell r="D5398" t="str">
            <v>BOULDER/GUNBARREL OFFICE</v>
          </cell>
          <cell r="E5398" t="str">
            <v>FINANCIAL ASSURANCE</v>
          </cell>
        </row>
        <row r="5399">
          <cell r="D5399" t="str">
            <v>BOULDER , CO  </v>
          </cell>
          <cell r="E5399" t="str">
            <v>OPERATOR</v>
          </cell>
        </row>
        <row r="5401">
          <cell r="A5401" t="str">
            <v>30273 </v>
          </cell>
          <cell r="C5401" t="str">
            <v>FIRSTCITY TEXAS </v>
          </cell>
          <cell r="D5401" t="str">
            <v>VALLEYVIEW</v>
          </cell>
          <cell r="E5401" t="str">
            <v>OPERATOR</v>
          </cell>
        </row>
        <row r="5402">
          <cell r="D5402" t="str">
            <v>DALLAS , TX  </v>
          </cell>
        </row>
        <row r="5403">
          <cell r="A5403" t="str">
            <v>200128 </v>
          </cell>
          <cell r="C5403" t="str">
            <v>FIRSTRIKE ENERGY CORPORATION </v>
          </cell>
          <cell r="D5403" t="str">
            <v>PO BOX 260538</v>
          </cell>
        </row>
        <row r="5404">
          <cell r="D5404" t="str">
            <v>CORPUS CHRISTI , TX  </v>
          </cell>
        </row>
        <row r="5405">
          <cell r="A5405" t="str">
            <v>30220 </v>
          </cell>
          <cell r="C5405" t="str">
            <v>FISCHER* GENE </v>
          </cell>
          <cell r="D5405" t="str">
            <v>BOX 506</v>
          </cell>
        </row>
        <row r="5406">
          <cell r="D5406" t="str">
            <v>FT COLLINS , CO  </v>
          </cell>
        </row>
        <row r="5407">
          <cell r="A5407" t="str">
            <v>200046 </v>
          </cell>
          <cell r="C5407" t="str">
            <v>FISHBAUGH* ELMER E </v>
          </cell>
          <cell r="D5407" t="str">
            <v>894 LORANNE AVE</v>
          </cell>
        </row>
        <row r="5408">
          <cell r="D5408" t="str">
            <v>POMONA , CA  </v>
          </cell>
        </row>
        <row r="5409">
          <cell r="A5409" t="str">
            <v>30225 </v>
          </cell>
          <cell r="C5409" t="str">
            <v>FISHER EDDIE </v>
          </cell>
          <cell r="D5409" t="str">
            <v>DENVER , CO  </v>
          </cell>
        </row>
        <row r="5410">
          <cell r="A5410" t="str">
            <v>30230 </v>
          </cell>
          <cell r="C5410" t="str">
            <v>FISHER* THOMAS R </v>
          </cell>
          <cell r="D5410" t="str">
            <v>10217 OPEN GATE DRIVE</v>
          </cell>
        </row>
        <row r="5411">
          <cell r="D5411" t="str">
            <v>AUSTIN , TX  </v>
          </cell>
        </row>
        <row r="5412">
          <cell r="A5412" t="str">
            <v>30228 </v>
          </cell>
          <cell r="C5412" t="str">
            <v>FISHER-WEBB, INC. </v>
          </cell>
          <cell r="D5412" t="str">
            <v>DENVER , CO  </v>
          </cell>
        </row>
        <row r="5413">
          <cell r="A5413" t="str">
            <v>30232 </v>
          </cell>
          <cell r="C5413" t="str">
            <v>FITZGERALD* M THERESA </v>
          </cell>
          <cell r="D5413" t="str">
            <v>C R 525</v>
          </cell>
        </row>
        <row r="5414">
          <cell r="D5414" t="str">
            <v>BAYFIELD , CO  </v>
          </cell>
        </row>
        <row r="5415">
          <cell r="A5415" t="str">
            <v>30212 </v>
          </cell>
          <cell r="C5415" t="str">
            <v>FITZPATRICK DRILLING CO </v>
          </cell>
          <cell r="D5415" t="str">
            <v>433 S GRANT</v>
          </cell>
        </row>
        <row r="5416">
          <cell r="D5416" t="str">
            <v>CASPER , WY  </v>
          </cell>
        </row>
        <row r="5417">
          <cell r="A5417" t="str">
            <v>100659 </v>
          </cell>
          <cell r="C5417" t="str">
            <v>FIVE FIELDS OIL COMPANY* THE </v>
          </cell>
          <cell r="D5417" t="str">
            <v>FIRST NATIONAL BK BLDG</v>
          </cell>
        </row>
        <row r="5418">
          <cell r="D5418" t="str">
            <v>DENVER , CO  </v>
          </cell>
        </row>
        <row r="5419">
          <cell r="A5419" t="str">
            <v>100959 </v>
          </cell>
          <cell r="C5419" t="str">
            <v>FIVE SQUARE OIL &amp; GAS CO </v>
          </cell>
          <cell r="D5419" t="str">
            <v>,  </v>
          </cell>
        </row>
        <row r="5420">
          <cell r="A5420" t="str">
            <v>30235 </v>
          </cell>
          <cell r="C5420" t="str">
            <v>FJM CONSULTING </v>
          </cell>
          <cell r="D5420" t="str">
            <v>7860 E BERRY PLACE</v>
          </cell>
          <cell r="E5420" t="str">
            <v>OPERATOR</v>
          </cell>
        </row>
        <row r="5421">
          <cell r="D5421" t="str">
            <v>ENGLEWOOD , CO  </v>
          </cell>
        </row>
        <row r="5422">
          <cell r="A5422" t="str">
            <v>30310 </v>
          </cell>
          <cell r="C5422" t="str">
            <v>FLADER* H A </v>
          </cell>
          <cell r="D5422" t="str">
            <v>3975 YORK ST</v>
          </cell>
        </row>
        <row r="5423">
          <cell r="D5423" t="str">
            <v>DENVER , CO  </v>
          </cell>
        </row>
        <row r="5424">
          <cell r="A5424" t="str">
            <v>100485 </v>
          </cell>
          <cell r="C5424" t="str">
            <v>FLAGLER TOWN </v>
          </cell>
          <cell r="D5424" t="str">
            <v>,  </v>
          </cell>
        </row>
        <row r="5425">
          <cell r="A5425" t="str">
            <v>30290 </v>
          </cell>
          <cell r="C5425" t="str">
            <v>FLANAGAN* TIMOTHY </v>
          </cell>
          <cell r="D5425" t="str">
            <v>2464 CR 228</v>
          </cell>
        </row>
        <row r="5426">
          <cell r="D5426" t="str">
            <v>DURANGO , CO  </v>
          </cell>
        </row>
        <row r="5427">
          <cell r="A5427" t="str">
            <v>30300 </v>
          </cell>
          <cell r="C5427" t="str">
            <v>FLANDERS WOOD SONNESYN ET AL </v>
          </cell>
          <cell r="D5427" t="str">
            <v>401 MAIN ST</v>
          </cell>
        </row>
        <row r="5428">
          <cell r="D5428" t="str">
            <v>LONGMONT , CO  </v>
          </cell>
        </row>
        <row r="5429">
          <cell r="A5429" t="str">
            <v>200029 </v>
          </cell>
          <cell r="C5429" t="str">
            <v>FLANK OIL COMPANY </v>
          </cell>
          <cell r="D5429" t="str">
            <v>P O BOX 118</v>
          </cell>
        </row>
        <row r="5430">
          <cell r="D5430" t="str">
            <v>DENVER , CO  </v>
          </cell>
        </row>
        <row r="5431">
          <cell r="A5431" t="str">
            <v>30320 </v>
          </cell>
          <cell r="C5431" t="str">
            <v>FLARE ENERGY CORPORATION </v>
          </cell>
          <cell r="D5431" t="str">
            <v>718 17TH ST STE 600</v>
          </cell>
        </row>
        <row r="5432">
          <cell r="D5432" t="str">
            <v>DENVER , CO  </v>
          </cell>
        </row>
        <row r="5433">
          <cell r="A5433" t="str">
            <v>200172 </v>
          </cell>
          <cell r="C5433" t="str">
            <v>FLATIRONS BANK </v>
          </cell>
          <cell r="D5433" t="str">
            <v>1095 CANYON BLVD</v>
          </cell>
          <cell r="E5433" t="str">
            <v>FINANCIAL ASSURANCE</v>
          </cell>
        </row>
        <row r="5434">
          <cell r="D5434" t="str">
            <v>BOULDER , CO  </v>
          </cell>
        </row>
        <row r="5435">
          <cell r="A5435" t="str">
            <v>10229 </v>
          </cell>
          <cell r="C5435" t="str">
            <v>FLATIRONS RESOURCES LLC </v>
          </cell>
          <cell r="D5435" t="str">
            <v>1999 BROADWAY SUITE 1415</v>
          </cell>
        </row>
        <row r="5436">
          <cell r="D5436" t="str">
            <v>DENVER , CO  </v>
          </cell>
        </row>
        <row r="5437">
          <cell r="A5437" t="str">
            <v>100211 </v>
          </cell>
          <cell r="C5437" t="str">
            <v>FLEETWOOD DRILLING CO </v>
          </cell>
          <cell r="D5437" t="str">
            <v>,  </v>
          </cell>
        </row>
        <row r="5438">
          <cell r="A5438" t="str">
            <v>100487 </v>
          </cell>
          <cell r="C5438" t="str">
            <v>FLEMING TOWN </v>
          </cell>
          <cell r="D5438" t="str">
            <v>,  </v>
          </cell>
        </row>
        <row r="5439">
          <cell r="A5439" t="str">
            <v>30370 </v>
          </cell>
          <cell r="C5439" t="str">
            <v>FLETCHER ATTORNEY* THOMAS </v>
          </cell>
          <cell r="D5439" t="str">
            <v>2603 S PARKER ROAD</v>
          </cell>
          <cell r="E5439" t="str">
            <v>OPERATOR</v>
          </cell>
        </row>
        <row r="5440">
          <cell r="D5440" t="str">
            <v>DENVER , CO  </v>
          </cell>
        </row>
        <row r="5441">
          <cell r="A5441" t="str">
            <v>30375 </v>
          </cell>
          <cell r="C5441" t="str">
            <v>FLETCHER EXPLORATION INC* C H </v>
          </cell>
          <cell r="D5441" t="str">
            <v>7975 ROAD 28</v>
          </cell>
          <cell r="E5441" t="str">
            <v>OPERATOR</v>
          </cell>
        </row>
        <row r="5442">
          <cell r="D5442" t="str">
            <v>GRANADA , CO  </v>
          </cell>
        </row>
        <row r="5443">
          <cell r="A5443" t="str">
            <v>10546 </v>
          </cell>
          <cell r="C5443" t="str">
            <v>FLEXIBLE FIELD SOLUTIONS LLC </v>
          </cell>
          <cell r="D5443" t="str">
            <v>6430 BUCKSKIN TRAIL</v>
          </cell>
          <cell r="E5443" t="str">
            <v>TRANSPORTER</v>
          </cell>
        </row>
        <row r="5444">
          <cell r="D5444" t="str">
            <v>CHEYENNE , WY  </v>
          </cell>
        </row>
        <row r="5445">
          <cell r="A5445" t="str">
            <v>10546 </v>
          </cell>
          <cell r="B5445" t="str">
            <v>A </v>
          </cell>
          <cell r="C5445" t="str">
            <v>FLEXIBLE FIELD SOLUTIONS LLC </v>
          </cell>
          <cell r="D5445" t="str">
            <v>34765 CR 49</v>
          </cell>
        </row>
        <row r="5446">
          <cell r="D5446" t="str">
            <v>EATON , CO  </v>
          </cell>
        </row>
        <row r="5447">
          <cell r="A5447" t="str">
            <v>30380 </v>
          </cell>
          <cell r="C5447" t="str">
            <v>FLEXX RESOURCES </v>
          </cell>
          <cell r="D5447" t="str">
            <v>1675 BROADWAY</v>
          </cell>
          <cell r="E5447" t="str">
            <v>OPERATOR</v>
          </cell>
        </row>
        <row r="5448">
          <cell r="D5448" t="str">
            <v>DENVER , CO  </v>
          </cell>
        </row>
        <row r="5449">
          <cell r="A5449" t="str">
            <v>30400 </v>
          </cell>
          <cell r="C5449" t="str">
            <v>FLINT ENGINEERING &amp; CONSTR CO </v>
          </cell>
          <cell r="D5449" t="str">
            <v>P O BOX 3044</v>
          </cell>
          <cell r="E5449" t="str">
            <v>DRILLER</v>
          </cell>
        </row>
        <row r="5450">
          <cell r="D5450" t="str">
            <v>TULSA , OK  </v>
          </cell>
          <cell r="E5450" t="str">
            <v>OPERATOR</v>
          </cell>
        </row>
        <row r="5451">
          <cell r="E5451" t="str">
            <v>PRODUCER</v>
          </cell>
        </row>
        <row r="5453">
          <cell r="A5453" t="str">
            <v>30453 </v>
          </cell>
          <cell r="C5453" t="str">
            <v>FLOOD &amp; PETERSON INSURANCE INC </v>
          </cell>
          <cell r="D5453" t="str">
            <v>9351 GRANT ST STE 600</v>
          </cell>
          <cell r="E5453" t="str">
            <v>INSURANCE AGENT</v>
          </cell>
        </row>
        <row r="5454">
          <cell r="D5454" t="str">
            <v>DENVER , CO  </v>
          </cell>
        </row>
        <row r="5455">
          <cell r="A5455" t="str">
            <v>30454 </v>
          </cell>
          <cell r="C5455" t="str">
            <v>FLOOD &amp; PETERSON INSURANCE INC </v>
          </cell>
          <cell r="D5455" t="str">
            <v>4687 W 18TH ST</v>
          </cell>
          <cell r="E5455" t="str">
            <v>INSURANCE AGENT</v>
          </cell>
        </row>
        <row r="5456">
          <cell r="D5456" t="str">
            <v>GREELEY , CO  </v>
          </cell>
        </row>
        <row r="5457">
          <cell r="A5457" t="str">
            <v>38888 </v>
          </cell>
          <cell r="C5457" t="str">
            <v>FLORANCE DRILLING CO </v>
          </cell>
          <cell r="D5457" t="str">
            <v>,  </v>
          </cell>
        </row>
        <row r="5458">
          <cell r="A5458" t="str">
            <v>30402 </v>
          </cell>
          <cell r="C5458" t="str">
            <v>FLORANCE*MJ </v>
          </cell>
          <cell r="D5458" t="str">
            <v>DENVER , CO  </v>
          </cell>
        </row>
        <row r="5459">
          <cell r="C5459" t="str">
            <v>FLORE PROPERTIES INC </v>
          </cell>
          <cell r="D5459" t="str">
            <v>ONE WARREN PLACE 6100 S YALE SUITE 300</v>
          </cell>
        </row>
        <row r="5460">
          <cell r="D5460" t="str">
            <v>TULSA , OK  </v>
          </cell>
        </row>
        <row r="5461">
          <cell r="A5461" t="str">
            <v>27650 </v>
          </cell>
          <cell r="C5461" t="str">
            <v>FLORE PROPERTIES INC </v>
          </cell>
          <cell r="D5461" t="str">
            <v>6100 S YALE</v>
          </cell>
          <cell r="E5461" t="str">
            <v>LEVY PAYOR</v>
          </cell>
        </row>
        <row r="5462">
          <cell r="D5462" t="str">
            <v>TULSA , CO  </v>
          </cell>
        </row>
        <row r="5463">
          <cell r="A5463" t="str">
            <v>27666 </v>
          </cell>
          <cell r="C5463" t="str">
            <v>FLORENCE &amp; TEAGUE </v>
          </cell>
          <cell r="D5463" t="str">
            <v>DENVER , CO  </v>
          </cell>
        </row>
        <row r="5464">
          <cell r="A5464" t="str">
            <v>10309 </v>
          </cell>
          <cell r="C5464" t="str">
            <v>FLORENCE OPERATING AND REFINING COMPANY </v>
          </cell>
          <cell r="D5464" t="str">
            <v>,  </v>
          </cell>
        </row>
        <row r="5465">
          <cell r="A5465" t="str">
            <v>30420 </v>
          </cell>
          <cell r="C5465" t="str">
            <v>FLORES* RICHARD J </v>
          </cell>
          <cell r="D5465" t="str">
            <v>413 MADISON</v>
          </cell>
        </row>
        <row r="5466">
          <cell r="D5466" t="str">
            <v>KIMBALL , NE  </v>
          </cell>
        </row>
        <row r="5467">
          <cell r="A5467" t="str">
            <v>100019 </v>
          </cell>
          <cell r="C5467" t="str">
            <v>FLORIDA EXPLORATIN CO </v>
          </cell>
          <cell r="D5467" t="str">
            <v>P O BOX 5025</v>
          </cell>
        </row>
        <row r="5468">
          <cell r="D5468" t="str">
            <v>DENVER , CO  </v>
          </cell>
        </row>
        <row r="5469">
          <cell r="A5469" t="str">
            <v>100016 </v>
          </cell>
          <cell r="C5469" t="str">
            <v>FLORIDA GAS TRANSMISSION </v>
          </cell>
          <cell r="D5469" t="str">
            <v>BOX NUMBER 44</v>
          </cell>
        </row>
        <row r="5470">
          <cell r="D5470" t="str">
            <v>WINTER PARK , FL  </v>
          </cell>
        </row>
        <row r="5471">
          <cell r="C5471" t="str">
            <v>Florida River Estates HOA </v>
          </cell>
          <cell r="D5471" t="str">
            <v>DURANGO , CO  </v>
          </cell>
        </row>
        <row r="5472">
          <cell r="A5472" t="str">
            <v>200202 </v>
          </cell>
          <cell r="C5472" t="str">
            <v>FLOTEK CHEMISTRY LLC </v>
          </cell>
          <cell r="D5472" t="str">
            <v>1004 S PLAINSMAN RD</v>
          </cell>
          <cell r="E5472" t="str">
            <v>VENDOR</v>
          </cell>
        </row>
        <row r="5473">
          <cell r="D5473" t="str">
            <v>MARLOW , OK  </v>
          </cell>
        </row>
        <row r="5474">
          <cell r="A5474" t="str">
            <v>100566 </v>
          </cell>
          <cell r="C5474" t="str">
            <v>FLOTO* C A </v>
          </cell>
          <cell r="D5474" t="str">
            <v>223 4TH AVE</v>
          </cell>
        </row>
        <row r="5475">
          <cell r="D5475" t="str">
            <v>PITTSBURGH , PA  </v>
          </cell>
        </row>
        <row r="5476">
          <cell r="A5476" t="str">
            <v>30433 </v>
          </cell>
          <cell r="C5476" t="str">
            <v>FLOW PRODUCTION COMPANY </v>
          </cell>
          <cell r="D5476" t="str">
            <v>6420C N SANTA FE AVE</v>
          </cell>
          <cell r="E5476" t="str">
            <v>LEVY PAYOR</v>
          </cell>
        </row>
        <row r="5477">
          <cell r="D5477" t="str">
            <v>OKLAHOMA CITY , OK  </v>
          </cell>
          <cell r="E5477" t="str">
            <v>OPERATOR</v>
          </cell>
        </row>
        <row r="5478">
          <cell r="E5478" t="str">
            <v>PRODUCER</v>
          </cell>
        </row>
        <row r="5480">
          <cell r="A5480" t="str">
            <v>30433 </v>
          </cell>
          <cell r="B5480" t="str">
            <v>A </v>
          </cell>
          <cell r="C5480" t="str">
            <v>FLOW PRODUCTION COMPANY </v>
          </cell>
          <cell r="D5480" t="str">
            <v>P O BOX 51687</v>
          </cell>
        </row>
        <row r="5481">
          <cell r="D5481" t="str">
            <v>MIDLAND , TX  </v>
          </cell>
        </row>
        <row r="5482">
          <cell r="A5482" t="str">
            <v>29125 </v>
          </cell>
          <cell r="C5482" t="str">
            <v>FLUOR DANIEL (NPOSR), INC </v>
          </cell>
          <cell r="D5482" t="str">
            <v>907 N POPLAR</v>
          </cell>
          <cell r="E5482" t="str">
            <v>LEVY PAYOR</v>
          </cell>
        </row>
        <row r="5483">
          <cell r="D5483" t="str">
            <v>CASPER , WY  </v>
          </cell>
        </row>
        <row r="5484">
          <cell r="A5484" t="str">
            <v>200581 </v>
          </cell>
          <cell r="C5484" t="str">
            <v>FLYING BEAR RESOURCES </v>
          </cell>
          <cell r="D5484" t="str">
            <v>1990 W WOLFENSBERGER COURT</v>
          </cell>
        </row>
        <row r="5485">
          <cell r="D5485" t="str">
            <v>CASTLE ROCK , CO  </v>
          </cell>
        </row>
        <row r="5486">
          <cell r="A5486" t="str">
            <v>30466 </v>
          </cell>
          <cell r="C5486" t="str">
            <v>FLYING DIAMOND CORPORATION </v>
          </cell>
          <cell r="D5486" t="str">
            <v>DENVER , CO  </v>
          </cell>
        </row>
        <row r="5487">
          <cell r="C5487" t="str">
            <v>FLYING J </v>
          </cell>
          <cell r="D5487" t="str">
            <v>P O BOX 678</v>
          </cell>
        </row>
        <row r="5488">
          <cell r="D5488" t="str">
            <v>BRIGHAM CITY , UT  </v>
          </cell>
        </row>
        <row r="5489">
          <cell r="A5489" t="str">
            <v>30475 </v>
          </cell>
          <cell r="C5489" t="str">
            <v>FLYING J OIL &amp; GAS INC </v>
          </cell>
          <cell r="D5489" t="str">
            <v>333 WEST CENTER</v>
          </cell>
          <cell r="E5489" t="str">
            <v>LEVY PAYOR</v>
          </cell>
        </row>
        <row r="5490">
          <cell r="D5490" t="str">
            <v>NORTH SALT LAKE , UT  </v>
          </cell>
          <cell r="E5490" t="str">
            <v>OPERATOR</v>
          </cell>
        </row>
        <row r="5491">
          <cell r="E5491" t="str">
            <v>PRODUCER</v>
          </cell>
        </row>
        <row r="5492">
          <cell r="E5492" t="str">
            <v>TRANSPORTER</v>
          </cell>
        </row>
        <row r="5494">
          <cell r="A5494" t="str">
            <v>30475 </v>
          </cell>
          <cell r="B5494" t="str">
            <v>A </v>
          </cell>
          <cell r="C5494" t="str">
            <v>FLYING J OIL &amp; GAS INC </v>
          </cell>
          <cell r="D5494" t="str">
            <v>333 WEST CENTER ST</v>
          </cell>
        </row>
        <row r="5495">
          <cell r="D5495" t="str">
            <v>NORTH SALT LAKE , UT  </v>
          </cell>
        </row>
        <row r="5496">
          <cell r="A5496" t="str">
            <v>10714 </v>
          </cell>
          <cell r="C5496" t="str">
            <v>FOCUS RANCH LLC </v>
          </cell>
          <cell r="D5496" t="str">
            <v>PO BOX 17630</v>
          </cell>
          <cell r="E5496" t="str">
            <v>OPERATOR</v>
          </cell>
        </row>
        <row r="5497">
          <cell r="D5497" t="str">
            <v>GOLDEN , CO  </v>
          </cell>
          <cell r="E5497" t="str">
            <v>PRODUCER</v>
          </cell>
        </row>
        <row r="5499">
          <cell r="A5499" t="str">
            <v>100364 </v>
          </cell>
          <cell r="C5499" t="str">
            <v>FOGELSON &amp; LECLAIR OPERATING CO INC* GAYLE D. </v>
          </cell>
          <cell r="D5499" t="str">
            <v>388 DENVER CLUB BLDG</v>
          </cell>
        </row>
        <row r="5500">
          <cell r="D5500" t="str">
            <v>DENVER , CO  </v>
          </cell>
        </row>
        <row r="5501">
          <cell r="A5501" t="str">
            <v>100941 </v>
          </cell>
          <cell r="C5501" t="str">
            <v>FOLAY &amp; GOLDSWORTHY </v>
          </cell>
          <cell r="D5501" t="str">
            <v>,  </v>
          </cell>
        </row>
        <row r="5502">
          <cell r="A5502" t="str">
            <v>10667 </v>
          </cell>
          <cell r="C5502" t="str">
            <v>FOOTHILL EXPLORATION LLC </v>
          </cell>
          <cell r="D5502" t="str">
            <v>633 17TH STREET SUITE 1700</v>
          </cell>
          <cell r="E5502" t="str">
            <v>OPERATOR</v>
          </cell>
        </row>
        <row r="5503">
          <cell r="D5503" t="str">
            <v>DENVER , CO  </v>
          </cell>
          <cell r="E5503" t="str">
            <v>PRODUCER</v>
          </cell>
        </row>
        <row r="5505">
          <cell r="A5505" t="str">
            <v>100888 </v>
          </cell>
          <cell r="C5505" t="str">
            <v>FOOTHILLS ENERGY RESOURCES INC </v>
          </cell>
          <cell r="D5505" t="str">
            <v>2685 28TH ST</v>
          </cell>
        </row>
        <row r="5506">
          <cell r="D5506" t="str">
            <v>BOULDER , CO  </v>
          </cell>
        </row>
        <row r="5507">
          <cell r="A5507" t="str">
            <v>200506 </v>
          </cell>
          <cell r="C5507" t="str">
            <v>FOOTHILLS LAND SERVICES </v>
          </cell>
          <cell r="D5507" t="str">
            <v>1619 S IRIS WAY</v>
          </cell>
        </row>
        <row r="5508">
          <cell r="D5508" t="str">
            <v>LAKEWOOD , CO  </v>
          </cell>
        </row>
        <row r="5509">
          <cell r="A5509" t="str">
            <v>30440 </v>
          </cell>
          <cell r="C5509" t="str">
            <v>FORCENERGY INC </v>
          </cell>
          <cell r="D5509" t="str">
            <v>1776 LINCOLN ST STE 1004</v>
          </cell>
          <cell r="E5509" t="str">
            <v>OPERATOR</v>
          </cell>
        </row>
        <row r="5510">
          <cell r="D5510" t="str">
            <v>DENVER , CO  </v>
          </cell>
        </row>
        <row r="5511">
          <cell r="A5511" t="str">
            <v>30444 </v>
          </cell>
          <cell r="C5511" t="str">
            <v>FORD* DON H. &amp; HAYNIE*ROBERT L </v>
          </cell>
          <cell r="D5511" t="str">
            <v>DENVER , CO  </v>
          </cell>
        </row>
        <row r="5512">
          <cell r="A5512" t="str">
            <v>10543 </v>
          </cell>
          <cell r="C5512" t="str">
            <v>FORELAND REFINING CORP DBA FORELAND TRANSPORTATION </v>
          </cell>
          <cell r="D5512" t="str">
            <v>1582 W 2600 SOUTH</v>
          </cell>
          <cell r="E5512" t="str">
            <v>TRANSPORTER</v>
          </cell>
        </row>
        <row r="5513">
          <cell r="D5513" t="str">
            <v>WOODS CROSS , UT  </v>
          </cell>
        </row>
        <row r="5514">
          <cell r="A5514" t="str">
            <v>30450 </v>
          </cell>
          <cell r="C5514" t="str">
            <v>FOREST OIL CORPORATION </v>
          </cell>
          <cell r="D5514" t="str">
            <v>1415 LOUISIANA ST #1600</v>
          </cell>
          <cell r="E5514" t="str">
            <v>DOWNSTREAM GAS FAC</v>
          </cell>
        </row>
        <row r="5515">
          <cell r="D5515" t="str">
            <v>HOUSTON , TX  </v>
          </cell>
          <cell r="E5515" t="str">
            <v>GATHERER</v>
          </cell>
        </row>
        <row r="5516">
          <cell r="E5516" t="str">
            <v>INJECTION WELL OPER</v>
          </cell>
        </row>
        <row r="5517">
          <cell r="E5517" t="str">
            <v>LEVY PAYOR</v>
          </cell>
        </row>
        <row r="5518">
          <cell r="E5518" t="str">
            <v>OPERATOR</v>
          </cell>
        </row>
        <row r="5519">
          <cell r="E5519" t="str">
            <v>OPERATOR</v>
          </cell>
        </row>
        <row r="5520">
          <cell r="E5520" t="str">
            <v>PRODUCER</v>
          </cell>
        </row>
        <row r="5522">
          <cell r="A5522" t="str">
            <v>21180 </v>
          </cell>
          <cell r="C5522" t="str">
            <v>FORESTAR GROUP INC </v>
          </cell>
          <cell r="D5522" t="str">
            <v>1801 BROADWAY #600</v>
          </cell>
          <cell r="E5522" t="str">
            <v>LEVY PAYOR</v>
          </cell>
        </row>
        <row r="5523">
          <cell r="D5523" t="str">
            <v>DENVER , CO  </v>
          </cell>
          <cell r="E5523" t="str">
            <v>OPERATOR</v>
          </cell>
        </row>
        <row r="5524">
          <cell r="E5524" t="str">
            <v>PRODUCER</v>
          </cell>
        </row>
        <row r="5526">
          <cell r="A5526" t="str">
            <v>21180 </v>
          </cell>
          <cell r="B5526" t="str">
            <v>A </v>
          </cell>
          <cell r="C5526" t="str">
            <v>FORESTAR GROUP INC </v>
          </cell>
          <cell r="D5526" t="str">
            <v>6300 BEE CAVE RD BLDG 2 #500</v>
          </cell>
        </row>
        <row r="5527">
          <cell r="D5527" t="str">
            <v>AUSTIN , TX  </v>
          </cell>
        </row>
        <row r="5528">
          <cell r="A5528" t="str">
            <v>30500 </v>
          </cell>
          <cell r="C5528" t="str">
            <v>FORT COLLINS PROD </v>
          </cell>
          <cell r="D5528" t="str">
            <v>ASD</v>
          </cell>
          <cell r="E5528" t="str">
            <v>OPERATOR</v>
          </cell>
        </row>
        <row r="5529">
          <cell r="D5529" t="str">
            <v>DENVER , CO  </v>
          </cell>
        </row>
        <row r="5530">
          <cell r="A5530" t="str">
            <v>100570 </v>
          </cell>
          <cell r="C5530" t="str">
            <v>FORT COLLINS PRODUCING CORPORATION </v>
          </cell>
          <cell r="D5530" t="str">
            <v>P O BOX 1571</v>
          </cell>
        </row>
        <row r="5531">
          <cell r="D5531" t="str">
            <v>CASPER , WY  </v>
          </cell>
        </row>
        <row r="5532">
          <cell r="A5532" t="str">
            <v>10029 </v>
          </cell>
          <cell r="C5532" t="str">
            <v>FORT DRILLING LLC </v>
          </cell>
          <cell r="D5532" t="str">
            <v>710 BRIDGE ST</v>
          </cell>
          <cell r="E5532" t="str">
            <v>DRILLER</v>
          </cell>
        </row>
        <row r="5533">
          <cell r="D5533" t="str">
            <v>BRIGHTON , CO  </v>
          </cell>
        </row>
        <row r="5534">
          <cell r="A5534" t="str">
            <v>30519 </v>
          </cell>
          <cell r="C5534" t="str">
            <v>FORT MORGAN STATE BANK </v>
          </cell>
          <cell r="D5534" t="str">
            <v>P O BOX 1040</v>
          </cell>
          <cell r="E5534" t="str">
            <v>FINANCIAL ASSURANCE</v>
          </cell>
        </row>
        <row r="5535">
          <cell r="D5535" t="str">
            <v>FORT MORGAN , CO  </v>
          </cell>
        </row>
        <row r="5536">
          <cell r="A5536" t="str">
            <v>30600 </v>
          </cell>
          <cell r="C5536" t="str">
            <v>FORT WORTH PIPE &amp; SUPPLY </v>
          </cell>
          <cell r="D5536" t="str">
            <v>DENVER , CO  </v>
          </cell>
        </row>
        <row r="5537">
          <cell r="A5537" t="str">
            <v>10704 </v>
          </cell>
          <cell r="C5537" t="str">
            <v>FORTIGEN RESOURCES LLC </v>
          </cell>
          <cell r="D5537" t="str">
            <v>1165 DELAWARE STREET #160</v>
          </cell>
          <cell r="E5537" t="str">
            <v>DOWNSTREAM GAS FAC</v>
          </cell>
        </row>
        <row r="5538">
          <cell r="D5538" t="str">
            <v>DENVER , CO  </v>
          </cell>
          <cell r="E5538" t="str">
            <v>GATHERER</v>
          </cell>
        </row>
        <row r="5539">
          <cell r="E5539" t="str">
            <v>OPERATOR</v>
          </cell>
        </row>
        <row r="5540">
          <cell r="E5540" t="str">
            <v>PRODUCER</v>
          </cell>
        </row>
        <row r="5542">
          <cell r="A5542" t="str">
            <v>10704 </v>
          </cell>
          <cell r="B5542" t="str">
            <v>A </v>
          </cell>
          <cell r="C5542" t="str">
            <v>FORTIGEN RESOURCES LLC </v>
          </cell>
          <cell r="D5542" t="str">
            <v>10340 NORTH 84TH STREET</v>
          </cell>
        </row>
        <row r="5543">
          <cell r="D5543" t="str">
            <v>OMAHA , NE  </v>
          </cell>
        </row>
        <row r="5544">
          <cell r="A5544" t="str">
            <v>30560 </v>
          </cell>
          <cell r="C5544" t="str">
            <v>FORTITUDE EXPLORATION CO </v>
          </cell>
          <cell r="D5544" t="str">
            <v>P O BOX 5417</v>
          </cell>
          <cell r="E5544" t="str">
            <v>OPERATOR</v>
          </cell>
        </row>
        <row r="5545">
          <cell r="D5545" t="str">
            <v>NAVARRE , FL  </v>
          </cell>
          <cell r="E5545" t="str">
            <v>PRODUCER</v>
          </cell>
        </row>
        <row r="5547">
          <cell r="A5547" t="str">
            <v>10614 </v>
          </cell>
          <cell r="C5547" t="str">
            <v>FORTUNA OIL &amp; GAS LLC </v>
          </cell>
          <cell r="D5547" t="str">
            <v>303 5TH AVENUE #401</v>
          </cell>
          <cell r="E5547" t="str">
            <v>OPERATOR</v>
          </cell>
        </row>
        <row r="5548">
          <cell r="D5548" t="str">
            <v>NEW YORK CITY , NY  </v>
          </cell>
          <cell r="E5548" t="str">
            <v>PRODUCER</v>
          </cell>
        </row>
        <row r="5550">
          <cell r="A5550" t="str">
            <v>30570 </v>
          </cell>
          <cell r="C5550" t="str">
            <v>FORTUNE OIL COMPANY </v>
          </cell>
          <cell r="D5550" t="str">
            <v>3450 HIGHLAND DRIVE</v>
          </cell>
          <cell r="E5550" t="str">
            <v>OPERATOR</v>
          </cell>
        </row>
        <row r="5551">
          <cell r="D5551" t="str">
            <v>SLC , UT  </v>
          </cell>
        </row>
        <row r="5552">
          <cell r="A5552" t="str">
            <v>30575 </v>
          </cell>
          <cell r="C5552" t="str">
            <v>FOSSIL ASSOCIATES </v>
          </cell>
          <cell r="D5552" t="str">
            <v>SUITE 1910</v>
          </cell>
        </row>
        <row r="5553">
          <cell r="D5553" t="str">
            <v>DENVER , CO  </v>
          </cell>
        </row>
        <row r="5554">
          <cell r="A5554" t="str">
            <v>10283 </v>
          </cell>
          <cell r="C5554" t="str">
            <v>FOSSIL CREEK RESOURCES LLC </v>
          </cell>
          <cell r="D5554" t="str">
            <v>1521 NORTH COOPER ST STE 650</v>
          </cell>
          <cell r="E5554" t="str">
            <v>SEISMIC OPERATOR</v>
          </cell>
        </row>
        <row r="5555">
          <cell r="D5555" t="str">
            <v>ARLINGTON , TX  </v>
          </cell>
        </row>
        <row r="5556">
          <cell r="A5556" t="str">
            <v>30590 </v>
          </cell>
          <cell r="C5556" t="str">
            <v>FOSSIL ENERGY LLC </v>
          </cell>
          <cell r="D5556" t="str">
            <v>23783 WELD COUNTY ROAD 42</v>
          </cell>
        </row>
        <row r="5557">
          <cell r="D5557" t="str">
            <v>LASALLE , CO  </v>
          </cell>
        </row>
        <row r="5558">
          <cell r="A5558" t="str">
            <v>30580 </v>
          </cell>
          <cell r="C5558" t="str">
            <v>FOSTER* DANIEL D </v>
          </cell>
          <cell r="D5558" t="str">
            <v>P O BOX 1338</v>
          </cell>
          <cell r="E5558" t="str">
            <v>OPERATOR</v>
          </cell>
        </row>
        <row r="5559">
          <cell r="D5559" t="str">
            <v>FORT MORGAN , CO  </v>
          </cell>
          <cell r="E5559" t="str">
            <v>PRODUCER</v>
          </cell>
        </row>
        <row r="5561">
          <cell r="A5561" t="str">
            <v>30650 </v>
          </cell>
          <cell r="C5561" t="str">
            <v>FOSTER* MCVEY </v>
          </cell>
          <cell r="D5561" t="str">
            <v>DENVER , CO  </v>
          </cell>
        </row>
        <row r="5562">
          <cell r="A5562" t="str">
            <v>10112 </v>
          </cell>
          <cell r="C5562" t="str">
            <v>FOUNDATION ENERGY MANAGEMENT LLC </v>
          </cell>
          <cell r="D5562" t="str">
            <v>5057 KELLER SPRINGS RD STE 650</v>
          </cell>
          <cell r="E5562" t="str">
            <v>DOMESTIC WELL OPER</v>
          </cell>
        </row>
        <row r="5563">
          <cell r="D5563" t="str">
            <v>ADDISON , TX  </v>
          </cell>
          <cell r="E5563" t="str">
            <v>DOWNSTREAM GAS FAC</v>
          </cell>
        </row>
        <row r="5564">
          <cell r="E5564" t="str">
            <v>GATHERER</v>
          </cell>
        </row>
        <row r="5565">
          <cell r="E5565" t="str">
            <v>LEVY PAYOR</v>
          </cell>
        </row>
        <row r="5566">
          <cell r="E5566" t="str">
            <v>OPERATOR</v>
          </cell>
        </row>
        <row r="5567">
          <cell r="E5567" t="str">
            <v>PRODUCER</v>
          </cell>
        </row>
        <row r="5569">
          <cell r="A5569" t="str">
            <v>10112 </v>
          </cell>
          <cell r="B5569" t="str">
            <v>A </v>
          </cell>
          <cell r="C5569" t="str">
            <v>FOUNDATION ENERGY MANAGEMENT LLC </v>
          </cell>
          <cell r="D5569" t="str">
            <v>1801 BROADWAY SUITE 1500</v>
          </cell>
        </row>
        <row r="5570">
          <cell r="D5570" t="str">
            <v>DENVER , CO  </v>
          </cell>
        </row>
        <row r="5571">
          <cell r="A5571" t="str">
            <v>30660 </v>
          </cell>
          <cell r="C5571" t="str">
            <v>FOUNTAIN OIL &amp; GAS INC </v>
          </cell>
          <cell r="D5571" t="str">
            <v>555 17TH ST</v>
          </cell>
          <cell r="E5571" t="str">
            <v>OPERATOR</v>
          </cell>
        </row>
        <row r="5572">
          <cell r="D5572" t="str">
            <v>DENVER , CO  </v>
          </cell>
        </row>
        <row r="5573">
          <cell r="A5573" t="str">
            <v>30658 </v>
          </cell>
          <cell r="C5573" t="str">
            <v>FOUNTAINHEAD RESOURCES LTD </v>
          </cell>
          <cell r="D5573" t="str">
            <v>P O BOX 641</v>
          </cell>
          <cell r="E5573" t="str">
            <v>OPERATOR</v>
          </cell>
        </row>
        <row r="5574">
          <cell r="D5574" t="str">
            <v>LITTLETON , CO  </v>
          </cell>
          <cell r="E5574" t="str">
            <v>PRODUCER</v>
          </cell>
        </row>
        <row r="5576">
          <cell r="A5576" t="str">
            <v>30690 </v>
          </cell>
          <cell r="C5576" t="str">
            <v>FOUR CORNERS DRILLING CO </v>
          </cell>
          <cell r="D5576" t="str">
            <v>P O BOX 1067</v>
          </cell>
          <cell r="E5576" t="str">
            <v>DRILLER</v>
          </cell>
        </row>
        <row r="5577">
          <cell r="D5577" t="str">
            <v>FARMINGTON , NM  </v>
          </cell>
          <cell r="E5577" t="str">
            <v>TRANSPORTER</v>
          </cell>
        </row>
        <row r="5579">
          <cell r="A5579" t="str">
            <v>30700 </v>
          </cell>
          <cell r="C5579" t="str">
            <v>FOUR CORNERS INSURANCE CO </v>
          </cell>
          <cell r="D5579" t="str">
            <v>2713 EAST 20TH ST</v>
          </cell>
        </row>
        <row r="5580">
          <cell r="D5580" t="str">
            <v>FARMINGTON , NM  </v>
          </cell>
        </row>
        <row r="5581">
          <cell r="A5581" t="str">
            <v>30740 </v>
          </cell>
          <cell r="C5581" t="str">
            <v>FOUR CORNERS PIPELINE CO </v>
          </cell>
          <cell r="D5581" t="str">
            <v>P O BOX 1588</v>
          </cell>
          <cell r="E5581" t="str">
            <v>TRANSPORTER</v>
          </cell>
        </row>
        <row r="5582">
          <cell r="D5582" t="str">
            <v>FARMINGTON , NM  </v>
          </cell>
        </row>
        <row r="5583">
          <cell r="A5583" t="str">
            <v>30745 </v>
          </cell>
          <cell r="C5583" t="str">
            <v>FOUR D OIL COMPANY </v>
          </cell>
          <cell r="D5583" t="str">
            <v>, FL  </v>
          </cell>
          <cell r="E5583" t="str">
            <v>OPERATOR</v>
          </cell>
        </row>
        <row r="5585">
          <cell r="A5585" t="str">
            <v>30680 </v>
          </cell>
          <cell r="C5585" t="str">
            <v>FOUR STAR OIL &amp; GAS COMPANY </v>
          </cell>
          <cell r="D5585" t="str">
            <v>6301 DEAUVILLE BLVD</v>
          </cell>
          <cell r="E5585" t="str">
            <v>INJECTION WELL OPER</v>
          </cell>
        </row>
        <row r="5586">
          <cell r="D5586" t="str">
            <v>MIDLAND , TX  </v>
          </cell>
          <cell r="E5586" t="str">
            <v>LEVY PAYOR</v>
          </cell>
        </row>
        <row r="5587">
          <cell r="E5587" t="str">
            <v>OPERATOR</v>
          </cell>
        </row>
        <row r="5588">
          <cell r="E5588" t="str">
            <v>PRODUCER</v>
          </cell>
        </row>
        <row r="5590">
          <cell r="A5590" t="str">
            <v>30680 </v>
          </cell>
          <cell r="B5590" t="str">
            <v>A </v>
          </cell>
          <cell r="C5590" t="str">
            <v>FOUR STAR OIL &amp; GAS COMPANY </v>
          </cell>
          <cell r="D5590" t="str">
            <v>332 ROAD 3100</v>
          </cell>
        </row>
        <row r="5591">
          <cell r="D5591" t="str">
            <v>AZTEC , NM  </v>
          </cell>
        </row>
        <row r="5592">
          <cell r="A5592" t="str">
            <v>30670 </v>
          </cell>
          <cell r="C5592" t="str">
            <v>FOUR-FOUR, INC </v>
          </cell>
          <cell r="D5592" t="str">
            <v>P O BOX 821</v>
          </cell>
          <cell r="E5592" t="str">
            <v>TRANSPORTER</v>
          </cell>
        </row>
        <row r="5593">
          <cell r="D5593" t="str">
            <v>FARMINGTON , NM  </v>
          </cell>
        </row>
        <row r="5594">
          <cell r="A5594" t="str">
            <v>200300 </v>
          </cell>
          <cell r="C5594" t="str">
            <v>FOUTZ CONSULTING </v>
          </cell>
          <cell r="D5594" t="str">
            <v>6300 CLUB HOUSE DR</v>
          </cell>
        </row>
        <row r="5595">
          <cell r="D5595" t="str">
            <v>FARMINGTON , NM  </v>
          </cell>
        </row>
        <row r="5596">
          <cell r="A5596" t="str">
            <v>100318 </v>
          </cell>
          <cell r="C5596" t="str">
            <v>FOWLER PETROLEUM INC </v>
          </cell>
          <cell r="D5596" t="str">
            <v>P O BOX 2188</v>
          </cell>
        </row>
        <row r="5597">
          <cell r="D5597" t="str">
            <v>DENVER , CO  </v>
          </cell>
        </row>
        <row r="5598">
          <cell r="A5598" t="str">
            <v>100317 </v>
          </cell>
          <cell r="C5598" t="str">
            <v>FOWLER TOWN </v>
          </cell>
          <cell r="D5598" t="str">
            <v>,  </v>
          </cell>
        </row>
        <row r="5599">
          <cell r="A5599" t="str">
            <v>100500 </v>
          </cell>
          <cell r="C5599" t="str">
            <v>FOX AND GORDON WITHERSPOON* JAMES </v>
          </cell>
          <cell r="D5599" t="str">
            <v>331 F &amp; M BANK BUILDING</v>
          </cell>
        </row>
        <row r="5600">
          <cell r="D5600" t="str">
            <v>ABILENE , TX  </v>
          </cell>
        </row>
        <row r="5601">
          <cell r="A5601" t="str">
            <v>100471 </v>
          </cell>
          <cell r="C5601" t="str">
            <v>FOX* MORRIS </v>
          </cell>
          <cell r="D5601" t="str">
            <v>17TH &amp; WELTON</v>
          </cell>
        </row>
        <row r="5602">
          <cell r="D5602" t="str">
            <v>DENVER , CO  </v>
          </cell>
        </row>
        <row r="5603">
          <cell r="A5603" t="str">
            <v>10462 </v>
          </cell>
          <cell r="C5603" t="str">
            <v>FOXBOROUGH ENERGY COMPANY LLC </v>
          </cell>
          <cell r="D5603" t="str">
            <v>6701 N BROADWAY EXTENSION #310</v>
          </cell>
          <cell r="E5603" t="str">
            <v>OPERATOR</v>
          </cell>
        </row>
        <row r="5604">
          <cell r="D5604" t="str">
            <v>OKLAHOMA CITY , OK  </v>
          </cell>
          <cell r="E5604" t="str">
            <v>PRODUCER</v>
          </cell>
        </row>
        <row r="5606">
          <cell r="A5606" t="str">
            <v>10310 </v>
          </cell>
          <cell r="C5606" t="str">
            <v>FRAM OPERATING LLC </v>
          </cell>
          <cell r="D5606" t="str">
            <v>5525 N UNION BLVD #200</v>
          </cell>
          <cell r="E5606" t="str">
            <v>DOWNSTREAM GAS FAC</v>
          </cell>
        </row>
        <row r="5607">
          <cell r="D5607" t="str">
            <v>COLORADO SPRINGS , CO  </v>
          </cell>
          <cell r="E5607" t="str">
            <v>GATHERER</v>
          </cell>
        </row>
        <row r="5608">
          <cell r="E5608" t="str">
            <v>OPERATOR</v>
          </cell>
        </row>
        <row r="5609">
          <cell r="E5609" t="str">
            <v>PRODUCER</v>
          </cell>
        </row>
        <row r="5611">
          <cell r="A5611" t="str">
            <v>10310 </v>
          </cell>
          <cell r="B5611" t="str">
            <v>A </v>
          </cell>
          <cell r="C5611" t="str">
            <v>FRAM OPERATING LLC </v>
          </cell>
          <cell r="D5611" t="str">
            <v>2313 LOGOS DR</v>
          </cell>
        </row>
        <row r="5612">
          <cell r="D5612" t="str">
            <v>GRAND JUNCTION , CO  </v>
          </cell>
        </row>
        <row r="5613">
          <cell r="C5613" t="str">
            <v>FRANCIS ENERGY </v>
          </cell>
          <cell r="D5613" t="str">
            <v>1220 11TH AVE</v>
          </cell>
        </row>
        <row r="5614">
          <cell r="D5614" t="str">
            <v>GREELEY , CO  </v>
          </cell>
        </row>
        <row r="5615">
          <cell r="A5615" t="str">
            <v>30773 </v>
          </cell>
          <cell r="C5615" t="str">
            <v>FRANCIS ENERGY INC </v>
          </cell>
          <cell r="D5615" t="str">
            <v>1220 11TH AVE</v>
          </cell>
          <cell r="E5615" t="str">
            <v>OPERATOR</v>
          </cell>
        </row>
        <row r="5616">
          <cell r="D5616" t="str">
            <v>GREELEY , CO  </v>
          </cell>
          <cell r="E5616" t="str">
            <v>PRODUCER</v>
          </cell>
        </row>
        <row r="5618">
          <cell r="A5618" t="str">
            <v>200291 </v>
          </cell>
          <cell r="C5618" t="str">
            <v>FRANCIS GEOMETRICS LLC </v>
          </cell>
          <cell r="D5618" t="str">
            <v>9638 DUNNING CIRCLE</v>
          </cell>
        </row>
        <row r="5619">
          <cell r="D5619" t="str">
            <v>HIGHLANDS RANCH , CO  </v>
          </cell>
        </row>
        <row r="5620">
          <cell r="A5620" t="str">
            <v>30775 </v>
          </cell>
          <cell r="C5620" t="str">
            <v>FRANCO WESTERN OIL CO </v>
          </cell>
          <cell r="D5620" t="str">
            <v>DENVER , CO  </v>
          </cell>
        </row>
        <row r="5621">
          <cell r="A5621" t="str">
            <v>200231 </v>
          </cell>
          <cell r="C5621" t="str">
            <v>FRANK E MOORE </v>
          </cell>
          <cell r="D5621" t="str">
            <v>PO BOX 53</v>
          </cell>
        </row>
        <row r="5622">
          <cell r="D5622" t="str">
            <v>GRAHAM , OK  </v>
          </cell>
        </row>
        <row r="5623">
          <cell r="A5623" t="str">
            <v>30730 </v>
          </cell>
          <cell r="C5623" t="str">
            <v>FRANK RESOURCE DEVELOPMENT CO </v>
          </cell>
          <cell r="D5623" t="str">
            <v>UNKNOWN</v>
          </cell>
        </row>
        <row r="5624">
          <cell r="D5624" t="str">
            <v>CASTLE ROCK , CO  </v>
          </cell>
        </row>
        <row r="5625">
          <cell r="A5625" t="str">
            <v>200409 </v>
          </cell>
          <cell r="C5625" t="str">
            <v>FRANK SEIDLE CONSULTING </v>
          </cell>
          <cell r="D5625" t="str">
            <v>UNIT B4-330</v>
          </cell>
        </row>
        <row r="5626">
          <cell r="D5626" t="str">
            <v>CASTLE ROCK , CO  </v>
          </cell>
        </row>
        <row r="5627">
          <cell r="A5627" t="str">
            <v>30728 </v>
          </cell>
          <cell r="C5627" t="str">
            <v>FRANK'S ASSOCIATE </v>
          </cell>
          <cell r="D5627" t="str">
            <v>DENVER , CO  </v>
          </cell>
        </row>
        <row r="5628">
          <cell r="A5628" t="str">
            <v>30750 </v>
          </cell>
          <cell r="C5628" t="str">
            <v>FRANKFORT OIL CO </v>
          </cell>
          <cell r="D5628" t="str">
            <v>DENVER , CO  </v>
          </cell>
        </row>
        <row r="5629">
          <cell r="A5629" t="str">
            <v>30788 </v>
          </cell>
          <cell r="C5629" t="str">
            <v>FRANKLIN, ASTON, &amp; FAIR,INC </v>
          </cell>
          <cell r="D5629" t="str">
            <v>PO BOX 1090</v>
          </cell>
        </row>
        <row r="5630">
          <cell r="D5630" t="str">
            <v>ROSWELL , NM  </v>
          </cell>
        </row>
        <row r="5631">
          <cell r="A5631" t="str">
            <v>30999 </v>
          </cell>
          <cell r="C5631" t="str">
            <v>FRANKS &amp; HOLPERIN </v>
          </cell>
          <cell r="D5631" t="str">
            <v>,  </v>
          </cell>
        </row>
        <row r="5632">
          <cell r="A5632" t="str">
            <v>30738 </v>
          </cell>
          <cell r="C5632" t="str">
            <v>FRANKS * WILLARD C. </v>
          </cell>
          <cell r="D5632" t="str">
            <v>DENVER , CO  </v>
          </cell>
        </row>
        <row r="5633">
          <cell r="A5633" t="str">
            <v>30760 </v>
          </cell>
          <cell r="C5633" t="str">
            <v>FRANSON, CURTIS AND BETTY </v>
          </cell>
          <cell r="D5633" t="str">
            <v>306 S DATE ST</v>
          </cell>
        </row>
        <row r="5634">
          <cell r="D5634" t="str">
            <v>YUMA , CO  </v>
          </cell>
        </row>
        <row r="5635">
          <cell r="A5635" t="str">
            <v>30815 </v>
          </cell>
          <cell r="C5635" t="str">
            <v>FRED A MORETON &amp; COMPANY </v>
          </cell>
          <cell r="D5635" t="str">
            <v>P O BOX 58139</v>
          </cell>
          <cell r="E5635" t="str">
            <v>INSURANCE AGENT</v>
          </cell>
        </row>
        <row r="5636">
          <cell r="D5636" t="str">
            <v>SALT LAKE CTIY , UT  </v>
          </cell>
        </row>
        <row r="5637">
          <cell r="A5637" t="str">
            <v>61128 </v>
          </cell>
          <cell r="C5637" t="str">
            <v>FREDERICK MUCKERMAN </v>
          </cell>
          <cell r="D5637" t="str">
            <v>SUITE 21-202</v>
          </cell>
        </row>
        <row r="5638">
          <cell r="D5638" t="str">
            <v>DENVER , CO  </v>
          </cell>
        </row>
        <row r="5639">
          <cell r="A5639" t="str">
            <v>31040 </v>
          </cell>
          <cell r="C5639" t="str">
            <v>FREEDOM DRILLING CO INC </v>
          </cell>
          <cell r="D5639" t="str">
            <v>BOX 772176</v>
          </cell>
          <cell r="E5639" t="str">
            <v>DRILLER</v>
          </cell>
        </row>
        <row r="5640">
          <cell r="D5640" t="str">
            <v>STEAMBOAT SPGS , CO  </v>
          </cell>
        </row>
        <row r="5641">
          <cell r="A5641" t="str">
            <v>31043 </v>
          </cell>
          <cell r="C5641" t="str">
            <v>FREEDOM ENERGY INC </v>
          </cell>
          <cell r="D5641" t="str">
            <v>SUITE 710</v>
          </cell>
          <cell r="E5641" t="str">
            <v>LEVY PAYOR</v>
          </cell>
        </row>
        <row r="5642">
          <cell r="D5642" t="str">
            <v>DENVER , CO  </v>
          </cell>
          <cell r="E5642" t="str">
            <v>OPERATOR</v>
          </cell>
        </row>
        <row r="5643">
          <cell r="E5643" t="str">
            <v>PRODUCER</v>
          </cell>
        </row>
        <row r="5645">
          <cell r="A5645" t="str">
            <v>93175 </v>
          </cell>
          <cell r="C5645" t="str">
            <v>FREEDOM ENERGY INC </v>
          </cell>
          <cell r="D5645" t="str">
            <v>1050 17TH ST STE 710</v>
          </cell>
        </row>
        <row r="5646">
          <cell r="D5646" t="str">
            <v>DENVER , CO  </v>
          </cell>
        </row>
        <row r="5647">
          <cell r="A5647" t="str">
            <v>31060 </v>
          </cell>
          <cell r="C5647" t="str">
            <v>FREEMAN* JOE </v>
          </cell>
          <cell r="D5647" t="str">
            <v>3415 S CLAYTON BLVD</v>
          </cell>
        </row>
        <row r="5648">
          <cell r="D5648" t="str">
            <v>ENGLEWOOD , CO  </v>
          </cell>
        </row>
        <row r="5649">
          <cell r="A5649" t="str">
            <v>57125 </v>
          </cell>
          <cell r="C5649" t="str">
            <v>FREEPORT-MCMORAN INC </v>
          </cell>
          <cell r="D5649" t="str">
            <v>P O BOX 60004</v>
          </cell>
          <cell r="E5649" t="str">
            <v>LEVY PAYOR</v>
          </cell>
        </row>
        <row r="5650">
          <cell r="D5650" t="str">
            <v>NEW ORLEANS , LA  </v>
          </cell>
          <cell r="E5650" t="str">
            <v>OPERATOR</v>
          </cell>
        </row>
        <row r="5651">
          <cell r="E5651" t="str">
            <v>PRODUCER</v>
          </cell>
        </row>
        <row r="5653">
          <cell r="A5653" t="str">
            <v>100490 </v>
          </cell>
          <cell r="C5653" t="str">
            <v>FREMONT COUNTY PLANNING AND ZONING </v>
          </cell>
          <cell r="D5653" t="str">
            <v>615 MACON AVENUE, ROOM 210</v>
          </cell>
        </row>
        <row r="5654">
          <cell r="D5654" t="str">
            <v>CANON CITY , CO  </v>
          </cell>
        </row>
        <row r="5655">
          <cell r="A5655" t="str">
            <v>31080 </v>
          </cell>
          <cell r="C5655" t="str">
            <v>FREMONT COUNTY PLANNING DEPT </v>
          </cell>
          <cell r="D5655" t="str">
            <v>615 MACON AVE, RM B-5</v>
          </cell>
        </row>
        <row r="5656">
          <cell r="D5656" t="str">
            <v>CANON CITY , CO  </v>
          </cell>
        </row>
        <row r="5657">
          <cell r="A5657" t="str">
            <v>31090 </v>
          </cell>
          <cell r="C5657" t="str">
            <v>FREMONT ENERGY CORP </v>
          </cell>
          <cell r="D5657" t="str">
            <v>3030 N W EXPRESSWAY</v>
          </cell>
          <cell r="E5657" t="str">
            <v>LEVY PAYOR</v>
          </cell>
        </row>
        <row r="5658">
          <cell r="D5658" t="str">
            <v>OKLAHOMA CITY , OK  </v>
          </cell>
        </row>
        <row r="5659">
          <cell r="A5659" t="str">
            <v>200521 </v>
          </cell>
          <cell r="C5659" t="str">
            <v>FREMONT ENVIRONMENTAL INC </v>
          </cell>
          <cell r="D5659" t="str">
            <v>1759 REDWING LANE</v>
          </cell>
        </row>
        <row r="5660">
          <cell r="D5660" t="str">
            <v>BROOMFIELD , CO  </v>
          </cell>
        </row>
        <row r="5661">
          <cell r="A5661" t="str">
            <v>31075 </v>
          </cell>
          <cell r="C5661" t="str">
            <v>FREMONT PETROLEUM COMPANY* THE </v>
          </cell>
          <cell r="D5661" t="str">
            <v>824 EQUITABLE BLDG</v>
          </cell>
        </row>
        <row r="5662">
          <cell r="D5662" t="str">
            <v>DENVER , CO  </v>
          </cell>
        </row>
        <row r="5663">
          <cell r="A5663" t="str">
            <v>31110 </v>
          </cell>
          <cell r="C5663" t="str">
            <v>FRENCHMAN CREEK INC </v>
          </cell>
          <cell r="D5663" t="str">
            <v>20526 HIGHWAY 59</v>
          </cell>
          <cell r="E5663" t="str">
            <v>OPERATOR</v>
          </cell>
        </row>
        <row r="5664">
          <cell r="D5664" t="str">
            <v>HAXTUN , CO  </v>
          </cell>
          <cell r="E5664" t="str">
            <v>PRODUCER</v>
          </cell>
        </row>
        <row r="5666">
          <cell r="A5666" t="str">
            <v>31150 </v>
          </cell>
          <cell r="C5666" t="str">
            <v>FRERICHS* EVERETT </v>
          </cell>
          <cell r="D5666" t="str">
            <v>RR 2 1443 SUMMIT DR</v>
          </cell>
          <cell r="E5666" t="str">
            <v>GATHERER</v>
          </cell>
        </row>
        <row r="5667">
          <cell r="D5667" t="str">
            <v>SIDNEY , NE  </v>
          </cell>
          <cell r="E5667" t="str">
            <v>OPERATOR</v>
          </cell>
        </row>
        <row r="5668">
          <cell r="E5668" t="str">
            <v>PRODUCER</v>
          </cell>
        </row>
        <row r="5669">
          <cell r="E5669" t="str">
            <v>TRANSPORTER</v>
          </cell>
        </row>
        <row r="5671">
          <cell r="A5671" t="str">
            <v>31160 </v>
          </cell>
          <cell r="C5671" t="str">
            <v>FREUND INVESTMENTS LLC </v>
          </cell>
          <cell r="D5671" t="str">
            <v>15460 E BATAVIA DR</v>
          </cell>
          <cell r="E5671" t="str">
            <v>OPERATOR</v>
          </cell>
        </row>
        <row r="5672">
          <cell r="D5672" t="str">
            <v>AURORA , CO  </v>
          </cell>
          <cell r="E5672" t="str">
            <v>PRODUCER</v>
          </cell>
        </row>
        <row r="5674">
          <cell r="A5674" t="str">
            <v>100804 </v>
          </cell>
          <cell r="C5674" t="str">
            <v>FRIO PETROLEUM COMPANY </v>
          </cell>
          <cell r="D5674" t="str">
            <v>870 DENVER CLUB BLDG</v>
          </cell>
        </row>
        <row r="5675">
          <cell r="D5675" t="str">
            <v>DENVER , CO  </v>
          </cell>
        </row>
        <row r="5676">
          <cell r="C5676" t="str">
            <v>FRISCO TOWN </v>
          </cell>
          <cell r="D5676" t="str">
            <v>,  </v>
          </cell>
        </row>
        <row r="5677">
          <cell r="A5677" t="str">
            <v>31250 </v>
          </cell>
          <cell r="C5677" t="str">
            <v>FRITZ &amp; DIGMAN INC </v>
          </cell>
          <cell r="D5677" t="str">
            <v>PO BOX 70024</v>
          </cell>
          <cell r="E5677" t="str">
            <v>OPERATOR</v>
          </cell>
        </row>
        <row r="5678">
          <cell r="D5678" t="str">
            <v>ALBUQUERQUE , NM  </v>
          </cell>
          <cell r="E5678" t="str">
            <v>PRODUCER</v>
          </cell>
        </row>
        <row r="5680">
          <cell r="A5680" t="str">
            <v>31257 </v>
          </cell>
          <cell r="C5680" t="str">
            <v>FRITZLER RESOURCES INC </v>
          </cell>
          <cell r="D5680" t="str">
            <v>P O BOX 114</v>
          </cell>
          <cell r="E5680" t="str">
            <v>INJECTION WELL OPER</v>
          </cell>
        </row>
        <row r="5681">
          <cell r="D5681" t="str">
            <v>FORT MORGAN , CO  </v>
          </cell>
          <cell r="E5681" t="str">
            <v>LEVY PAYOR</v>
          </cell>
        </row>
        <row r="5682">
          <cell r="E5682" t="str">
            <v>OPERATOR</v>
          </cell>
        </row>
        <row r="5683">
          <cell r="E5683" t="str">
            <v>PRODUCER</v>
          </cell>
        </row>
        <row r="5685">
          <cell r="A5685" t="str">
            <v>31255 </v>
          </cell>
          <cell r="C5685" t="str">
            <v>FRITZLER* GENE </v>
          </cell>
          <cell r="D5685" t="str">
            <v>P O BOX 114</v>
          </cell>
          <cell r="E5685" t="str">
            <v>OPERATOR</v>
          </cell>
        </row>
        <row r="5686">
          <cell r="D5686" t="str">
            <v>FORT MORGAN , CO  </v>
          </cell>
        </row>
        <row r="5687">
          <cell r="A5687" t="str">
            <v>31260 </v>
          </cell>
          <cell r="C5687" t="str">
            <v>FRIZZELL OIL CO </v>
          </cell>
          <cell r="D5687" t="str">
            <v>1911 N GARFIELD AVE</v>
          </cell>
          <cell r="E5687" t="str">
            <v>OPERATOR</v>
          </cell>
        </row>
        <row r="5688">
          <cell r="D5688" t="str">
            <v>LOVELAND , CO  </v>
          </cell>
        </row>
        <row r="5689">
          <cell r="A5689" t="str">
            <v>31275 </v>
          </cell>
          <cell r="C5689" t="str">
            <v>FRONT END SERVICES </v>
          </cell>
          <cell r="D5689" t="str">
            <v>P O BOX 1047</v>
          </cell>
        </row>
        <row r="5690">
          <cell r="D5690" t="str">
            <v>CORSICAN , TX  </v>
          </cell>
        </row>
        <row r="5691">
          <cell r="A5691" t="str">
            <v>31280 </v>
          </cell>
          <cell r="C5691" t="str">
            <v>FRONT RANGE LAND &amp; MINERAL </v>
          </cell>
          <cell r="D5691" t="str">
            <v>31641 W C R 41</v>
          </cell>
        </row>
        <row r="5692">
          <cell r="D5692" t="str">
            <v>GREELEY , CO  </v>
          </cell>
        </row>
        <row r="5693">
          <cell r="A5693" t="str">
            <v>100980 </v>
          </cell>
          <cell r="C5693" t="str">
            <v>FRONT RANGE OIL &amp; URANIUM COMPANY </v>
          </cell>
          <cell r="D5693" t="str">
            <v>NATIONAL BANK BLDG</v>
          </cell>
        </row>
        <row r="5694">
          <cell r="D5694" t="str">
            <v>DENVER , CO  </v>
          </cell>
        </row>
        <row r="5695">
          <cell r="A5695" t="str">
            <v>31285 </v>
          </cell>
          <cell r="C5695" t="str">
            <v>FRONT RANGE VENTURES </v>
          </cell>
          <cell r="D5695" t="str">
            <v>P O BOX 2048</v>
          </cell>
          <cell r="E5695" t="str">
            <v>OPERATOR</v>
          </cell>
        </row>
        <row r="5696">
          <cell r="D5696" t="str">
            <v>LARAMIE , WY  </v>
          </cell>
        </row>
        <row r="5697">
          <cell r="A5697" t="str">
            <v>31287 </v>
          </cell>
          <cell r="C5697" t="str">
            <v>FRONTIER BANK OF LARAMIE CTY </v>
          </cell>
          <cell r="D5697" t="str">
            <v>1501 S GREELEY HWY</v>
          </cell>
          <cell r="E5697" t="str">
            <v>FINANCIAL ASSURANCE</v>
          </cell>
        </row>
        <row r="5698">
          <cell r="D5698" t="str">
            <v>CHEYENNE , WY  </v>
          </cell>
        </row>
        <row r="5699">
          <cell r="A5699" t="str">
            <v>31288 </v>
          </cell>
          <cell r="C5699" t="str">
            <v>FRONTIER EXPLORATION INC </v>
          </cell>
          <cell r="D5699" t="str">
            <v>, CO  </v>
          </cell>
          <cell r="E5699" t="str">
            <v>SEISMIC OPERATOR</v>
          </cell>
        </row>
        <row r="5701">
          <cell r="A5701" t="str">
            <v>31289 </v>
          </cell>
          <cell r="C5701" t="str">
            <v>FRONTIER INSURANCE COMPANY </v>
          </cell>
          <cell r="D5701" t="str">
            <v>195 LAKE LOUISE MARIE RD</v>
          </cell>
          <cell r="E5701" t="str">
            <v>FINANCIAL ASSURANCE</v>
          </cell>
        </row>
        <row r="5702">
          <cell r="D5702" t="str">
            <v>ROCK HILL , YT  </v>
          </cell>
        </row>
        <row r="5703">
          <cell r="A5703" t="str">
            <v>31290 </v>
          </cell>
          <cell r="C5703" t="str">
            <v>FRONTIER O &amp; G CO OF TEXAS INC </v>
          </cell>
          <cell r="D5703" t="str">
            <v>9500 FORREST LANE</v>
          </cell>
          <cell r="E5703" t="str">
            <v>OPERATOR</v>
          </cell>
        </row>
        <row r="5704">
          <cell r="D5704" t="str">
            <v>DALLAS , TX  </v>
          </cell>
          <cell r="E5704" t="str">
            <v>PRODUCER</v>
          </cell>
        </row>
        <row r="5706">
          <cell r="A5706" t="str">
            <v>31300 </v>
          </cell>
          <cell r="C5706" t="str">
            <v>FRONTIER PETROLEUM CORP </v>
          </cell>
          <cell r="D5706" t="str">
            <v>DENVER , CO  </v>
          </cell>
        </row>
        <row r="5707">
          <cell r="A5707" t="str">
            <v>100934 </v>
          </cell>
          <cell r="C5707" t="str">
            <v>FRONTIER PRODUCING OF COLORADO LTD </v>
          </cell>
          <cell r="D5707" t="str">
            <v>9601 WILSHIRE BLVD</v>
          </cell>
        </row>
        <row r="5708">
          <cell r="D5708" t="str">
            <v>BEVERLY HILLS , CA  </v>
          </cell>
        </row>
        <row r="5709">
          <cell r="A5709" t="str">
            <v>100389 </v>
          </cell>
          <cell r="C5709" t="str">
            <v>FRONTIER REFINING CO* THE </v>
          </cell>
          <cell r="D5709" t="str">
            <v>4040 E LOUISIANA</v>
          </cell>
        </row>
        <row r="5710">
          <cell r="D5710" t="str">
            <v>DENVER , CO  </v>
          </cell>
        </row>
        <row r="5711">
          <cell r="A5711" t="str">
            <v>31318 </v>
          </cell>
          <cell r="C5711" t="str">
            <v>FROST BANK </v>
          </cell>
          <cell r="D5711" t="str">
            <v>P O BOX 1600</v>
          </cell>
          <cell r="E5711" t="str">
            <v>FINANCIAL ASSURANCE</v>
          </cell>
        </row>
        <row r="5712">
          <cell r="D5712" t="str">
            <v>SAN ANTONIO , TX  </v>
          </cell>
        </row>
        <row r="5713">
          <cell r="A5713" t="str">
            <v>31317 </v>
          </cell>
          <cell r="C5713" t="str">
            <v>FROST NATIONAL BANK </v>
          </cell>
          <cell r="D5713" t="str">
            <v>P O BOX 16509</v>
          </cell>
          <cell r="E5713" t="str">
            <v>FINANCIAL ASSURANCE</v>
          </cell>
        </row>
        <row r="5714">
          <cell r="D5714" t="str">
            <v>FT WORTH , TX  </v>
          </cell>
        </row>
        <row r="5715">
          <cell r="A5715" t="str">
            <v>100784 </v>
          </cell>
          <cell r="C5715" t="str">
            <v>FROST OIL PROPERTIES LTD* HENRY </v>
          </cell>
          <cell r="D5715" t="str">
            <v>1306 DAVIS BLDG</v>
          </cell>
        </row>
        <row r="5716">
          <cell r="D5716" t="str">
            <v>DALLAS , TX  </v>
          </cell>
        </row>
        <row r="5717">
          <cell r="C5717" t="str">
            <v>FRUITA CITY </v>
          </cell>
          <cell r="D5717" t="str">
            <v>,  </v>
          </cell>
        </row>
        <row r="5718">
          <cell r="A5718" t="str">
            <v>31370 </v>
          </cell>
          <cell r="C5718" t="str">
            <v>FUCHS* MIKE </v>
          </cell>
          <cell r="D5718" t="str">
            <v>429 COUNTY ROAD 1034</v>
          </cell>
        </row>
        <row r="5719">
          <cell r="D5719" t="str">
            <v>BAILEY , CO  </v>
          </cell>
        </row>
        <row r="5720">
          <cell r="A5720" t="str">
            <v>31375 </v>
          </cell>
          <cell r="C5720" t="str">
            <v>FUEL EXPLORATION INC </v>
          </cell>
          <cell r="D5720" t="str">
            <v>1860 LINCOLN ST</v>
          </cell>
          <cell r="E5720" t="str">
            <v>LEVY PAYOR</v>
          </cell>
        </row>
        <row r="5721">
          <cell r="D5721" t="str">
            <v>DENVER , CO  </v>
          </cell>
        </row>
        <row r="5722">
          <cell r="A5722" t="str">
            <v>31400 </v>
          </cell>
          <cell r="C5722" t="str">
            <v>FUEL RESOURCES DEVELOPMENT CO </v>
          </cell>
          <cell r="D5722" t="str">
            <v>1225 17TH ST</v>
          </cell>
          <cell r="E5722" t="str">
            <v>INJECTION WELL OPER</v>
          </cell>
        </row>
        <row r="5723">
          <cell r="D5723" t="str">
            <v>DENVER , CO  </v>
          </cell>
          <cell r="E5723" t="str">
            <v>LEVY PAYOR</v>
          </cell>
        </row>
        <row r="5724">
          <cell r="E5724" t="str">
            <v>OPERATOR</v>
          </cell>
        </row>
        <row r="5726">
          <cell r="A5726" t="str">
            <v>31401 </v>
          </cell>
          <cell r="C5726" t="str">
            <v>FUEL RESOURCES DEVELOPMENT CO. </v>
          </cell>
          <cell r="D5726" t="str">
            <v>SEVENTEENTH STREET PLAZA</v>
          </cell>
          <cell r="E5726" t="str">
            <v>LEVY PAYOR</v>
          </cell>
        </row>
        <row r="5727">
          <cell r="D5727" t="str">
            <v>DENVER , CO  </v>
          </cell>
          <cell r="E5727" t="str">
            <v>PIT OPERATOR</v>
          </cell>
        </row>
        <row r="5729">
          <cell r="A5729" t="str">
            <v>100359 </v>
          </cell>
          <cell r="C5729" t="str">
            <v>FULLER* W. M. &amp; A. P. </v>
          </cell>
          <cell r="D5729" t="str">
            <v>224 PATTERSON BLDG</v>
          </cell>
        </row>
        <row r="5730">
          <cell r="D5730" t="str">
            <v>DENVER , CO  </v>
          </cell>
        </row>
        <row r="5731">
          <cell r="A5731" t="str">
            <v>100022 </v>
          </cell>
          <cell r="C5731" t="str">
            <v>FULTON PRODUCING CO </v>
          </cell>
          <cell r="D5731" t="str">
            <v>P O BOX 603</v>
          </cell>
        </row>
        <row r="5732">
          <cell r="D5732" t="str">
            <v>SHELBY , MT  </v>
          </cell>
        </row>
        <row r="5733">
          <cell r="A5733" t="str">
            <v>31408 </v>
          </cell>
          <cell r="C5733" t="str">
            <v>FULTON*R.H. </v>
          </cell>
          <cell r="D5733" t="str">
            <v>UNKNOWN , CO  </v>
          </cell>
        </row>
        <row r="5734">
          <cell r="A5734" t="str">
            <v>31666 </v>
          </cell>
          <cell r="C5734" t="str">
            <v>FUNDAMENTAL OIL CORP </v>
          </cell>
          <cell r="D5734" t="str">
            <v>DENVER , CO  </v>
          </cell>
          <cell r="E5734" t="str">
            <v>OPERATOR</v>
          </cell>
        </row>
        <row r="5736">
          <cell r="A5736" t="str">
            <v>31900 </v>
          </cell>
          <cell r="C5736" t="str">
            <v>FUNDINGSLAND* E L </v>
          </cell>
          <cell r="D5736" t="str">
            <v>7400 E ORCHARD RD</v>
          </cell>
        </row>
        <row r="5737">
          <cell r="D5737" t="str">
            <v>ENGLEWOOD , CO  </v>
          </cell>
        </row>
        <row r="5738">
          <cell r="A5738" t="str">
            <v>31901 </v>
          </cell>
          <cell r="C5738" t="str">
            <v>FUNDINGSLAND* E.L. </v>
          </cell>
          <cell r="D5738" t="str">
            <v>P O BOX 1157</v>
          </cell>
          <cell r="E5738" t="str">
            <v>PIT OPERATOR</v>
          </cell>
        </row>
        <row r="5739">
          <cell r="D5739" t="str">
            <v>LITTLETON , CO  </v>
          </cell>
        </row>
        <row r="5740">
          <cell r="A5740" t="str">
            <v>32000 </v>
          </cell>
          <cell r="C5740" t="str">
            <v>FUTURE DRILLING CO </v>
          </cell>
          <cell r="D5740" t="str">
            <v>P O BOX 7155</v>
          </cell>
          <cell r="E5740" t="str">
            <v>DRILLER</v>
          </cell>
        </row>
        <row r="5741">
          <cell r="D5741" t="str">
            <v>PUEBLO WEST , CO  </v>
          </cell>
        </row>
        <row r="5742">
          <cell r="A5742" t="str">
            <v>32010 </v>
          </cell>
          <cell r="C5742" t="str">
            <v>FUTURES MANAGEMENT CORPORATION </v>
          </cell>
          <cell r="D5742" t="str">
            <v>3525 OGILVY COURT</v>
          </cell>
          <cell r="E5742" t="str">
            <v>LEVY PAYOR</v>
          </cell>
        </row>
        <row r="5743">
          <cell r="D5743" t="str">
            <v>GREELEY , CO  </v>
          </cell>
        </row>
        <row r="5744">
          <cell r="A5744" t="str">
            <v>100023 </v>
          </cell>
          <cell r="C5744" t="str">
            <v>G &amp; G SERVICES </v>
          </cell>
          <cell r="D5744" t="str">
            <v>P O BOX 2536</v>
          </cell>
        </row>
        <row r="5745">
          <cell r="D5745" t="str">
            <v>GRAND JUNCTION , CO  </v>
          </cell>
        </row>
        <row r="5746">
          <cell r="A5746" t="str">
            <v>32198 </v>
          </cell>
          <cell r="C5746" t="str">
            <v>G &amp; M OIL </v>
          </cell>
          <cell r="D5746" t="str">
            <v>UNKNOWN , CO  </v>
          </cell>
        </row>
        <row r="5747">
          <cell r="A5747" t="str">
            <v>100024 </v>
          </cell>
          <cell r="C5747" t="str">
            <v>GABBS EXPLORATION CO </v>
          </cell>
          <cell r="D5747" t="str">
            <v>P O BOX 9226</v>
          </cell>
        </row>
        <row r="5748">
          <cell r="D5748" t="str">
            <v>SALT LAKE CITY , UT  </v>
          </cell>
        </row>
        <row r="5749">
          <cell r="A5749" t="str">
            <v>32197 </v>
          </cell>
          <cell r="C5749" t="str">
            <v>GADDIS* W.H. </v>
          </cell>
          <cell r="D5749" t="str">
            <v>DENVER , CO  </v>
          </cell>
        </row>
        <row r="5750">
          <cell r="A5750" t="str">
            <v>10673 </v>
          </cell>
          <cell r="C5750" t="str">
            <v>GADECO LLC </v>
          </cell>
          <cell r="D5750" t="str">
            <v>7535 EAST HAMPDEN AVE STE 400</v>
          </cell>
          <cell r="E5750" t="str">
            <v>LEVY PAYOR</v>
          </cell>
        </row>
        <row r="5751">
          <cell r="D5751" t="str">
            <v>DENVER , CO  </v>
          </cell>
          <cell r="E5751" t="str">
            <v>OPERATOR</v>
          </cell>
        </row>
        <row r="5752">
          <cell r="E5752" t="str">
            <v>PRODUCER</v>
          </cell>
        </row>
        <row r="5754">
          <cell r="A5754" t="str">
            <v>10281 </v>
          </cell>
          <cell r="C5754" t="str">
            <v>GAEDEKE DRILLING LLC </v>
          </cell>
          <cell r="D5754" t="str">
            <v>3710 RAWLINS ST. - SUITE 1100</v>
          </cell>
          <cell r="E5754" t="str">
            <v>DRILLER</v>
          </cell>
        </row>
        <row r="5755">
          <cell r="D5755" t="str">
            <v>DALLAS , TX  </v>
          </cell>
          <cell r="E5755" t="str">
            <v>OPERATOR</v>
          </cell>
        </row>
        <row r="5756">
          <cell r="E5756" t="str">
            <v>PRODUCER</v>
          </cell>
        </row>
        <row r="5758">
          <cell r="A5758" t="str">
            <v>32199 </v>
          </cell>
          <cell r="C5758" t="str">
            <v>GAGE OIL &amp; GAS </v>
          </cell>
          <cell r="D5758" t="str">
            <v>DENVER , CO  </v>
          </cell>
        </row>
        <row r="5759">
          <cell r="A5759" t="str">
            <v>32900 </v>
          </cell>
          <cell r="C5759" t="str">
            <v>GALLAGHER FAMILY PARTNERSHIP </v>
          </cell>
          <cell r="D5759" t="str">
            <v>BOULDER , CO  </v>
          </cell>
          <cell r="E5759" t="str">
            <v>OPERATOR</v>
          </cell>
        </row>
        <row r="5760">
          <cell r="E5760" t="str">
            <v>PRODUCER</v>
          </cell>
        </row>
        <row r="5762">
          <cell r="A5762" t="str">
            <v>200025 </v>
          </cell>
          <cell r="C5762" t="str">
            <v>GALLAGHER* VICTOR R </v>
          </cell>
          <cell r="D5762" t="str">
            <v>722 PATTERSON BLDG</v>
          </cell>
        </row>
        <row r="5763">
          <cell r="D5763" t="str">
            <v>DENVER , CO  </v>
          </cell>
        </row>
        <row r="5764">
          <cell r="A5764" t="str">
            <v>32200 </v>
          </cell>
          <cell r="C5764" t="str">
            <v>GALLAWAY* W M </v>
          </cell>
          <cell r="D5764" t="str">
            <v>3005 NORTHRIDGE DR</v>
          </cell>
          <cell r="E5764" t="str">
            <v>LEVY PAYOR</v>
          </cell>
        </row>
        <row r="5765">
          <cell r="D5765" t="str">
            <v>FARMINGTON , NM  </v>
          </cell>
        </row>
        <row r="5766">
          <cell r="A5766" t="str">
            <v>200048 </v>
          </cell>
          <cell r="C5766" t="str">
            <v>GALTIE BOY MINES </v>
          </cell>
          <cell r="D5766" t="str">
            <v>,  </v>
          </cell>
        </row>
        <row r="5767">
          <cell r="A5767" t="str">
            <v>32644 </v>
          </cell>
          <cell r="C5767" t="str">
            <v>GARBER* BILL </v>
          </cell>
          <cell r="D5767" t="str">
            <v>BOX 102</v>
          </cell>
        </row>
        <row r="5768">
          <cell r="D5768" t="str">
            <v>SIDNEY , NE  </v>
          </cell>
        </row>
        <row r="5769">
          <cell r="A5769" t="str">
            <v>100945 </v>
          </cell>
          <cell r="C5769" t="str">
            <v>GARCIA CORPORATION </v>
          </cell>
          <cell r="D5769" t="str">
            <v>,  </v>
          </cell>
        </row>
        <row r="5770">
          <cell r="A5770" t="str">
            <v>100475 </v>
          </cell>
          <cell r="C5770" t="str">
            <v>GARDEN CITY TOWN </v>
          </cell>
          <cell r="D5770" t="str">
            <v>,  </v>
          </cell>
        </row>
        <row r="5771">
          <cell r="A5771" t="str">
            <v>100295 </v>
          </cell>
          <cell r="C5771" t="str">
            <v>GARFIELD AND PASTERNAK </v>
          </cell>
          <cell r="D5771" t="str">
            <v>1402 MILE HIGH CENTER</v>
          </cell>
        </row>
        <row r="5772">
          <cell r="D5772" t="str">
            <v>DENVER , CO  </v>
          </cell>
        </row>
        <row r="5773">
          <cell r="A5773" t="str">
            <v>100265 </v>
          </cell>
          <cell r="C5773" t="str">
            <v>GARFIELD COUNTY </v>
          </cell>
          <cell r="D5773" t="str">
            <v>195 West 14th Street, Bld D, STE 306</v>
          </cell>
        </row>
        <row r="5774">
          <cell r="D5774" t="str">
            <v>Rifle , CO  </v>
          </cell>
        </row>
        <row r="5775">
          <cell r="A5775" t="str">
            <v>32645 </v>
          </cell>
          <cell r="C5775" t="str">
            <v>GARFIELD COUNTY COMMISSIONERS </v>
          </cell>
          <cell r="D5775" t="str">
            <v>SUITE 300</v>
          </cell>
        </row>
        <row r="5776">
          <cell r="D5776" t="str">
            <v>GLENWOOD SPGS , CO  </v>
          </cell>
        </row>
        <row r="5777">
          <cell r="A5777" t="str">
            <v>32650 </v>
          </cell>
          <cell r="C5777" t="str">
            <v>GARFIELD COUNTY SURVEYOR </v>
          </cell>
          <cell r="D5777" t="str">
            <v>811 COLORADO AVENUE</v>
          </cell>
        </row>
        <row r="5778">
          <cell r="D5778" t="str">
            <v>GLENWOOD SPGS , CO  </v>
          </cell>
        </row>
        <row r="5779">
          <cell r="A5779" t="str">
            <v>10451 </v>
          </cell>
          <cell r="C5779" t="str">
            <v>GARNER ENERGY CONSULTING LLC </v>
          </cell>
          <cell r="D5779" t="str">
            <v>4810 5700 ROAD</v>
          </cell>
        </row>
        <row r="5780">
          <cell r="D5780" t="str">
            <v>OLATHE , CO  </v>
          </cell>
        </row>
        <row r="5781">
          <cell r="A5781" t="str">
            <v>32727 </v>
          </cell>
          <cell r="C5781" t="str">
            <v>GARRETT RESOURCES CORP </v>
          </cell>
          <cell r="D5781" t="str">
            <v>1552 PENNSYLVANIA ST</v>
          </cell>
        </row>
        <row r="5782">
          <cell r="D5782" t="str">
            <v>DENVER , CO  </v>
          </cell>
        </row>
        <row r="5783">
          <cell r="A5783" t="str">
            <v>32730 </v>
          </cell>
          <cell r="C5783" t="str">
            <v>GARSKE ENERGY CORP </v>
          </cell>
          <cell r="D5783" t="str">
            <v>SUITE 710</v>
          </cell>
        </row>
        <row r="5784">
          <cell r="D5784" t="str">
            <v>DENVER , CO  </v>
          </cell>
        </row>
        <row r="5785">
          <cell r="A5785" t="str">
            <v>32710 </v>
          </cell>
          <cell r="C5785" t="str">
            <v>GARY ENERGY CORP </v>
          </cell>
          <cell r="D5785" t="str">
            <v>370 17TH ST</v>
          </cell>
          <cell r="E5785" t="str">
            <v>TRANSPORTER</v>
          </cell>
        </row>
        <row r="5786">
          <cell r="D5786" t="str">
            <v>DENVER , CO  </v>
          </cell>
        </row>
        <row r="5787">
          <cell r="A5787" t="str">
            <v>32400 </v>
          </cell>
          <cell r="C5787" t="str">
            <v>GARY ENERGY CORP. </v>
          </cell>
          <cell r="D5787" t="str">
            <v>370 17TH STREET</v>
          </cell>
          <cell r="E5787" t="str">
            <v>LEVY PAYOR</v>
          </cell>
        </row>
        <row r="5788">
          <cell r="D5788" t="str">
            <v>DENVER , CO  </v>
          </cell>
        </row>
        <row r="5789">
          <cell r="A5789" t="str">
            <v>32620 </v>
          </cell>
          <cell r="C5789" t="str">
            <v>GARY OPERATING CO </v>
          </cell>
          <cell r="D5789" t="str">
            <v>115 INVERNESS DRIVE EAST</v>
          </cell>
        </row>
        <row r="5790">
          <cell r="D5790" t="str">
            <v>ENGLEWOOD , CO  </v>
          </cell>
        </row>
        <row r="5791">
          <cell r="A5791" t="str">
            <v>32750 </v>
          </cell>
          <cell r="C5791" t="str">
            <v>GARY REFINING CO </v>
          </cell>
          <cell r="D5791" t="str">
            <v>WEST OF FRUITA</v>
          </cell>
        </row>
        <row r="5792">
          <cell r="D5792" t="str">
            <v>FRUITA , CO  </v>
          </cell>
        </row>
        <row r="5793">
          <cell r="A5793" t="str">
            <v>32702 </v>
          </cell>
          <cell r="C5793" t="str">
            <v>GARY-WILLIAMS COMPANY* THE </v>
          </cell>
          <cell r="D5793" t="str">
            <v>REPUBLIC PLAZA</v>
          </cell>
          <cell r="E5793" t="str">
            <v>LEVY PAYOR</v>
          </cell>
        </row>
        <row r="5794">
          <cell r="D5794" t="str">
            <v>DENVER , CO  </v>
          </cell>
          <cell r="E5794" t="str">
            <v>PIT OPERATOR</v>
          </cell>
        </row>
        <row r="5796">
          <cell r="A5796" t="str">
            <v>32704 </v>
          </cell>
          <cell r="C5796" t="str">
            <v>GARY-WILLIAMS COMPANY* THE </v>
          </cell>
          <cell r="D5796" t="str">
            <v>370 17TH ST- SUITE 5300</v>
          </cell>
          <cell r="E5796" t="str">
            <v>OPERATOR</v>
          </cell>
        </row>
        <row r="5797">
          <cell r="D5797" t="str">
            <v>DENVER , CO  </v>
          </cell>
        </row>
        <row r="5798">
          <cell r="A5798" t="str">
            <v>32703 </v>
          </cell>
          <cell r="C5798" t="str">
            <v>GARY-WILLIAMS ENERGY CORP </v>
          </cell>
          <cell r="D5798" t="str">
            <v>115 INVERNESS DRIVE EAST</v>
          </cell>
          <cell r="E5798" t="str">
            <v>GATHERER</v>
          </cell>
        </row>
        <row r="5799">
          <cell r="D5799" t="str">
            <v>ENGLEWOOD , CO  </v>
          </cell>
          <cell r="E5799" t="str">
            <v>TRANSPORTER</v>
          </cell>
        </row>
        <row r="5801">
          <cell r="A5801" t="str">
            <v>32700 </v>
          </cell>
          <cell r="C5801" t="str">
            <v>GARY-WILLIAMS OIL PRODUCER INC </v>
          </cell>
          <cell r="D5801" t="str">
            <v>370 17TH ST STE 5300</v>
          </cell>
          <cell r="E5801" t="str">
            <v>OPERATOR</v>
          </cell>
        </row>
        <row r="5802">
          <cell r="D5802" t="str">
            <v>DENVER , CO  </v>
          </cell>
        </row>
        <row r="5803">
          <cell r="A5803" t="str">
            <v>26100 </v>
          </cell>
          <cell r="C5803" t="str">
            <v>GAS DAILY/E&amp;P ENVIRONMENT </v>
          </cell>
          <cell r="D5803" t="str">
            <v>13111 NORTHWEST FWY</v>
          </cell>
        </row>
        <row r="5804">
          <cell r="D5804" t="str">
            <v>HOUSTON , TX  </v>
          </cell>
        </row>
        <row r="5805">
          <cell r="A5805" t="str">
            <v>32850 </v>
          </cell>
          <cell r="C5805" t="str">
            <v>GAS GATHERING SYSTEMS INC </v>
          </cell>
          <cell r="D5805" t="str">
            <v>300 W TEXAS</v>
          </cell>
        </row>
        <row r="5806">
          <cell r="D5806" t="str">
            <v>MIDLAND , TX  </v>
          </cell>
        </row>
        <row r="5807">
          <cell r="A5807" t="str">
            <v>10504 </v>
          </cell>
          <cell r="C5807" t="str">
            <v>GAS PROCESSING OF AMERICA INC </v>
          </cell>
          <cell r="D5807" t="str">
            <v>PO BOX 5183</v>
          </cell>
          <cell r="E5807" t="str">
            <v>DOWNSTREAM GAS FAC</v>
          </cell>
        </row>
        <row r="5808">
          <cell r="D5808" t="str">
            <v>WICHITA FALLS , TX  </v>
          </cell>
        </row>
        <row r="5809">
          <cell r="A5809" t="str">
            <v>33100 </v>
          </cell>
          <cell r="C5809" t="str">
            <v>GAS PROD CO </v>
          </cell>
          <cell r="D5809" t="str">
            <v>DENVER , CO  </v>
          </cell>
        </row>
        <row r="5810">
          <cell r="A5810" t="str">
            <v>33120 </v>
          </cell>
          <cell r="C5810" t="str">
            <v>GAS PROD INTERPRISE INC </v>
          </cell>
          <cell r="D5810" t="str">
            <v>DENVER , CO  </v>
          </cell>
        </row>
        <row r="5811">
          <cell r="A5811" t="str">
            <v>100212 </v>
          </cell>
          <cell r="C5811" t="str">
            <v>GAS RESOURCES </v>
          </cell>
          <cell r="D5811" t="str">
            <v>,  </v>
          </cell>
        </row>
        <row r="5812">
          <cell r="A5812" t="str">
            <v>100305 </v>
          </cell>
          <cell r="C5812" t="str">
            <v>GASAMAT OIL CORPORATION OF COLO </v>
          </cell>
          <cell r="D5812" t="str">
            <v>3223 ARAPAHOE AVE</v>
          </cell>
        </row>
        <row r="5813">
          <cell r="D5813" t="str">
            <v>BOULDER , CO  </v>
          </cell>
        </row>
        <row r="5814">
          <cell r="A5814" t="str">
            <v>33050 </v>
          </cell>
          <cell r="C5814" t="str">
            <v>GASCO INC </v>
          </cell>
          <cell r="D5814" t="str">
            <v>P O BOX 281304</v>
          </cell>
        </row>
        <row r="5815">
          <cell r="D5815" t="str">
            <v>LAKEWOOD , CO  </v>
          </cell>
        </row>
        <row r="5816">
          <cell r="A5816" t="str">
            <v>33051 </v>
          </cell>
          <cell r="C5816" t="str">
            <v>GASCO INC </v>
          </cell>
          <cell r="D5816" t="str">
            <v>P O BOX 281304</v>
          </cell>
        </row>
        <row r="5817">
          <cell r="D5817" t="str">
            <v>LAKEWOOD , CO  </v>
          </cell>
        </row>
        <row r="5818">
          <cell r="A5818" t="str">
            <v>33125 </v>
          </cell>
          <cell r="C5818" t="str">
            <v>GASTRAK CORP </v>
          </cell>
          <cell r="D5818" t="str">
            <v>7300 W 110TH ST</v>
          </cell>
        </row>
        <row r="5819">
          <cell r="D5819" t="str">
            <v>OVERLAND PARK , KS  </v>
          </cell>
        </row>
        <row r="5820">
          <cell r="A5820" t="str">
            <v>100988 </v>
          </cell>
          <cell r="C5820" t="str">
            <v>GATEWAY GATHERING AND MARKETING COMPANY </v>
          </cell>
          <cell r="D5820" t="str">
            <v>16430 PARK TEN PL STE 500</v>
          </cell>
          <cell r="E5820" t="str">
            <v>LEVY PAYOR</v>
          </cell>
        </row>
        <row r="5821">
          <cell r="D5821" t="str">
            <v>HOUSTON , TX  </v>
          </cell>
        </row>
        <row r="5822">
          <cell r="A5822" t="str">
            <v>10443 </v>
          </cell>
          <cell r="C5822" t="str">
            <v>GAZELLE TRANSPORATION INC </v>
          </cell>
          <cell r="D5822" t="str">
            <v>34915 GAZELLE COURT</v>
          </cell>
          <cell r="E5822" t="str">
            <v>TRANSPORTER</v>
          </cell>
        </row>
        <row r="5823">
          <cell r="D5823" t="str">
            <v>BAKERSFIELD , CA  </v>
          </cell>
        </row>
        <row r="5824">
          <cell r="A5824" t="str">
            <v>10443 </v>
          </cell>
          <cell r="B5824" t="str">
            <v>A </v>
          </cell>
          <cell r="C5824" t="str">
            <v>GAZELLE TRANSPORATION INC </v>
          </cell>
          <cell r="D5824" t="str">
            <v>32929 COUNTY ROAD 39</v>
          </cell>
        </row>
        <row r="5825">
          <cell r="D5825" t="str">
            <v>LUCERNE , CO  </v>
          </cell>
        </row>
        <row r="5826">
          <cell r="A5826" t="str">
            <v>33170 </v>
          </cell>
          <cell r="C5826" t="str">
            <v>GEAR DRILLING COMPANY </v>
          </cell>
          <cell r="D5826" t="str">
            <v>4431 S ABILENE CIR</v>
          </cell>
          <cell r="E5826" t="str">
            <v>DRILLER</v>
          </cell>
        </row>
        <row r="5827">
          <cell r="D5827" t="str">
            <v>AURORA , CO  </v>
          </cell>
          <cell r="E5827" t="str">
            <v>OPERATOR</v>
          </cell>
        </row>
        <row r="5829">
          <cell r="A5829" t="str">
            <v>33175 </v>
          </cell>
          <cell r="C5829" t="str">
            <v>GEAR PETROLEUM COMPANY INC </v>
          </cell>
          <cell r="D5829" t="str">
            <v>1075 KSB BLDG</v>
          </cell>
        </row>
        <row r="5830">
          <cell r="D5830" t="str">
            <v>WICHITA , KS  </v>
          </cell>
        </row>
        <row r="5831">
          <cell r="A5831" t="str">
            <v>33180 </v>
          </cell>
          <cell r="C5831" t="str">
            <v>GEARY OIL CO </v>
          </cell>
          <cell r="D5831" t="str">
            <v>5700 COUNTY ROAD 129</v>
          </cell>
          <cell r="E5831" t="str">
            <v>DRILLER</v>
          </cell>
        </row>
        <row r="5832">
          <cell r="D5832" t="str">
            <v>WESTCLIFFE , CO  </v>
          </cell>
          <cell r="E5832" t="str">
            <v>OPERATOR</v>
          </cell>
        </row>
        <row r="5833">
          <cell r="E5833" t="str">
            <v>PRODUCER</v>
          </cell>
        </row>
        <row r="5835">
          <cell r="A5835" t="str">
            <v>33185 </v>
          </cell>
          <cell r="C5835" t="str">
            <v>GEARY* WILLIAM J </v>
          </cell>
          <cell r="D5835" t="str">
            <v>1709 SECURITY LIFE BLDG</v>
          </cell>
        </row>
        <row r="5836">
          <cell r="D5836" t="str">
            <v>DENVER , CO  </v>
          </cell>
        </row>
        <row r="5837">
          <cell r="A5837" t="str">
            <v>33550 </v>
          </cell>
          <cell r="C5837" t="str">
            <v>GEM OIL COMPANY </v>
          </cell>
          <cell r="D5837" t="str">
            <v>DENVER , CO  </v>
          </cell>
        </row>
        <row r="5838">
          <cell r="A5838" t="str">
            <v>100411 </v>
          </cell>
          <cell r="C5838" t="str">
            <v>GEMINI ENERGY RESOURCES INC </v>
          </cell>
          <cell r="D5838" t="str">
            <v>1050 YUMA ST</v>
          </cell>
        </row>
        <row r="5839">
          <cell r="D5839" t="str">
            <v>DENVER , CO  </v>
          </cell>
        </row>
        <row r="5840">
          <cell r="A5840" t="str">
            <v>10465 </v>
          </cell>
          <cell r="C5840" t="str">
            <v>GEMINI MOTOR TRANSPORT LP </v>
          </cell>
          <cell r="D5840" t="str">
            <v>10601 N PENNSYLVANIA AVENUE</v>
          </cell>
          <cell r="E5840" t="str">
            <v>TRANSPORTER</v>
          </cell>
        </row>
        <row r="5841">
          <cell r="D5841" t="str">
            <v>OKLAHOMA CITY , OK  </v>
          </cell>
        </row>
        <row r="5842">
          <cell r="A5842" t="str">
            <v>33566 </v>
          </cell>
          <cell r="C5842" t="str">
            <v>GENERAL AMERICAN OIL CO OF TEX </v>
          </cell>
          <cell r="D5842" t="str">
            <v>DENVER , CO  </v>
          </cell>
        </row>
        <row r="5843">
          <cell r="A5843" t="str">
            <v>33570 </v>
          </cell>
          <cell r="C5843" t="str">
            <v>GENERAL ATLANTIC ENERGY CORP </v>
          </cell>
          <cell r="D5843" t="str">
            <v>410 17TH ST</v>
          </cell>
        </row>
        <row r="5844">
          <cell r="D5844" t="str">
            <v>DENVER , CO  </v>
          </cell>
        </row>
        <row r="5845">
          <cell r="A5845" t="str">
            <v>33571 </v>
          </cell>
          <cell r="C5845" t="str">
            <v>GENERAL ATLANTIC RESOURCES INC </v>
          </cell>
          <cell r="D5845" t="str">
            <v>410 17TH ST</v>
          </cell>
        </row>
        <row r="5846">
          <cell r="D5846" t="str">
            <v>DENVER , CO  </v>
          </cell>
        </row>
        <row r="5847">
          <cell r="A5847" t="str">
            <v>33588 </v>
          </cell>
          <cell r="C5847" t="str">
            <v>GENERAL CRUDE OIL COMPANY </v>
          </cell>
          <cell r="D5847" t="str">
            <v>DENVER , CO  </v>
          </cell>
        </row>
        <row r="5848">
          <cell r="A5848" t="str">
            <v>33597 </v>
          </cell>
          <cell r="C5848" t="str">
            <v>GENERAL INS CO OF AMERICA </v>
          </cell>
          <cell r="D5848" t="str">
            <v>4347 BROOKLYN AVE NE</v>
          </cell>
          <cell r="E5848" t="str">
            <v>FINANCIAL ASSURANCE</v>
          </cell>
        </row>
        <row r="5849">
          <cell r="D5849" t="str">
            <v>SEATTLE , WA  </v>
          </cell>
        </row>
        <row r="5850">
          <cell r="A5850" t="str">
            <v>33650 </v>
          </cell>
          <cell r="C5850" t="str">
            <v>GENERAL OIL FIELD SERVICE </v>
          </cell>
          <cell r="D5850" t="str">
            <v>P O BOX 56</v>
          </cell>
        </row>
        <row r="5851">
          <cell r="D5851" t="str">
            <v>FORT MORGAN , CO  </v>
          </cell>
        </row>
        <row r="5852">
          <cell r="A5852" t="str">
            <v>33666 </v>
          </cell>
          <cell r="C5852" t="str">
            <v>GENERAL PETROLEUM CORPORATION </v>
          </cell>
          <cell r="D5852" t="str">
            <v>DENVER , CO  </v>
          </cell>
        </row>
        <row r="5853">
          <cell r="A5853" t="str">
            <v>33674 </v>
          </cell>
          <cell r="C5853" t="str">
            <v>GENERAL RESOURCES LTD </v>
          </cell>
          <cell r="D5853" t="str">
            <v>534 COMMONWEALTH BLDG</v>
          </cell>
        </row>
        <row r="5854">
          <cell r="D5854" t="str">
            <v>DENVER , CO  </v>
          </cell>
        </row>
        <row r="5855">
          <cell r="A5855" t="str">
            <v>10384 </v>
          </cell>
          <cell r="C5855" t="str">
            <v>GENESIS GAS &amp; OIL COLORADO LLC </v>
          </cell>
          <cell r="D5855" t="str">
            <v>1660 LINCOLN ST STE 2100</v>
          </cell>
          <cell r="E5855" t="str">
            <v>INJECTION WELL OPER</v>
          </cell>
        </row>
        <row r="5856">
          <cell r="D5856" t="str">
            <v>DENVER , CO  </v>
          </cell>
          <cell r="E5856" t="str">
            <v>OPERATOR</v>
          </cell>
        </row>
        <row r="5857">
          <cell r="E5857" t="str">
            <v>PRODUCER</v>
          </cell>
        </row>
        <row r="5859">
          <cell r="A5859" t="str">
            <v>10132 </v>
          </cell>
          <cell r="C5859" t="str">
            <v>GENESIS GAS &amp; OIL LLC </v>
          </cell>
          <cell r="D5859" t="str">
            <v>1701 WALNUT STREET - 4TH FL</v>
          </cell>
          <cell r="E5859" t="str">
            <v>LEVY PAYOR</v>
          </cell>
        </row>
        <row r="5860">
          <cell r="D5860" t="str">
            <v>KANSAS CITY , MO  </v>
          </cell>
          <cell r="E5860" t="str">
            <v>OPERATOR</v>
          </cell>
        </row>
        <row r="5861">
          <cell r="E5861" t="str">
            <v>PRODUCER</v>
          </cell>
        </row>
        <row r="5863">
          <cell r="A5863" t="str">
            <v>10535 </v>
          </cell>
          <cell r="C5863" t="str">
            <v>GENESIS INVESTMENTS LLC </v>
          </cell>
          <cell r="D5863" t="str">
            <v>12706 SHILOH ROAD</v>
          </cell>
          <cell r="E5863" t="str">
            <v>OPERATOR</v>
          </cell>
        </row>
        <row r="5864">
          <cell r="D5864" t="str">
            <v>GREELEY , CO  </v>
          </cell>
          <cell r="E5864" t="str">
            <v>PRODUCER</v>
          </cell>
        </row>
        <row r="5866">
          <cell r="A5866" t="str">
            <v>33681 </v>
          </cell>
          <cell r="C5866" t="str">
            <v>GENESIS PRODUCTION CO </v>
          </cell>
          <cell r="D5866" t="str">
            <v>25875 BUFFALO LN</v>
          </cell>
        </row>
        <row r="5867">
          <cell r="D5867" t="str">
            <v>GOLDEN , CO  </v>
          </cell>
        </row>
        <row r="5868">
          <cell r="A5868" t="str">
            <v>33680 </v>
          </cell>
          <cell r="C5868" t="str">
            <v>GENESIS PRODUCTION COMPANY </v>
          </cell>
          <cell r="D5868" t="str">
            <v>C/O LYNCH MGMT SERVICE</v>
          </cell>
        </row>
        <row r="5869">
          <cell r="D5869" t="str">
            <v>LAKEWOOD , CO  </v>
          </cell>
        </row>
        <row r="5870">
          <cell r="A5870" t="str">
            <v>54435 </v>
          </cell>
          <cell r="C5870" t="str">
            <v>GENESSEE OIL INC </v>
          </cell>
          <cell r="D5870" t="str">
            <v>P O BOX 608</v>
          </cell>
          <cell r="E5870" t="str">
            <v>GATHERER</v>
          </cell>
        </row>
        <row r="5871">
          <cell r="D5871" t="str">
            <v>CASTLE ROCK , CO  </v>
          </cell>
          <cell r="E5871" t="str">
            <v>LEVY PAYOR</v>
          </cell>
        </row>
        <row r="5872">
          <cell r="E5872" t="str">
            <v>OPERATOR</v>
          </cell>
        </row>
        <row r="5873">
          <cell r="E5873" t="str">
            <v>PRODUCER</v>
          </cell>
        </row>
        <row r="5875">
          <cell r="A5875" t="str">
            <v>33690 </v>
          </cell>
          <cell r="C5875" t="str">
            <v>GENGLER*TED </v>
          </cell>
          <cell r="D5875" t="str">
            <v>3610 S. ROSLYN WAY</v>
          </cell>
        </row>
        <row r="5876">
          <cell r="D5876" t="str">
            <v>DENVER , CO  </v>
          </cell>
        </row>
        <row r="5877">
          <cell r="A5877" t="str">
            <v>33670 </v>
          </cell>
          <cell r="C5877" t="str">
            <v>GENSIS CRUDE OIL </v>
          </cell>
          <cell r="D5877" t="str">
            <v>500 DALLAS</v>
          </cell>
          <cell r="E5877" t="str">
            <v>GATHERER</v>
          </cell>
        </row>
        <row r="5878">
          <cell r="D5878" t="str">
            <v>HOUSTON , TX  </v>
          </cell>
          <cell r="E5878" t="str">
            <v>TRANSPORTER</v>
          </cell>
        </row>
        <row r="5880">
          <cell r="A5880" t="str">
            <v>33735 </v>
          </cell>
          <cell r="C5880" t="str">
            <v>GEO SEARCH LLC </v>
          </cell>
          <cell r="D5880" t="str">
            <v>150 N MAIN STE 805</v>
          </cell>
          <cell r="E5880" t="str">
            <v>SEISMIC OPERATOR</v>
          </cell>
        </row>
        <row r="5881">
          <cell r="D5881" t="str">
            <v>WICHITA , KS  </v>
          </cell>
        </row>
        <row r="5882">
          <cell r="C5882" t="str">
            <v>GEO SEARCH LLC </v>
          </cell>
          <cell r="D5882" t="str">
            <v>,  </v>
          </cell>
        </row>
        <row r="5883">
          <cell r="A5883" t="str">
            <v>33736 </v>
          </cell>
          <cell r="C5883" t="str">
            <v>GEO SEARCH LLC </v>
          </cell>
          <cell r="D5883" t="str">
            <v>BOX 632</v>
          </cell>
        </row>
        <row r="5884">
          <cell r="D5884" t="str">
            <v>GREAT BEND , KS  </v>
          </cell>
        </row>
        <row r="5885">
          <cell r="A5885" t="str">
            <v>200348 </v>
          </cell>
          <cell r="C5885" t="str">
            <v>GEOCAV CONSULTING LLC </v>
          </cell>
          <cell r="D5885" t="str">
            <v>7370 BRAUN STREET</v>
          </cell>
        </row>
        <row r="5886">
          <cell r="D5886" t="str">
            <v>ARVADA , CO  </v>
          </cell>
        </row>
        <row r="5887">
          <cell r="A5887" t="str">
            <v>33750 </v>
          </cell>
          <cell r="C5887" t="str">
            <v>GEOCHEMICAL SURVEYS INC </v>
          </cell>
          <cell r="D5887" t="str">
            <v>6464 SO QUEBEC</v>
          </cell>
          <cell r="E5887" t="str">
            <v>OPERATOR</v>
          </cell>
        </row>
        <row r="5888">
          <cell r="D5888" t="str">
            <v>ENGLEWOOD , CO  </v>
          </cell>
        </row>
        <row r="5889">
          <cell r="A5889" t="str">
            <v>33755 </v>
          </cell>
          <cell r="C5889" t="str">
            <v>GEODYNE RESOURCES INC </v>
          </cell>
          <cell r="D5889" t="str">
            <v>2 W 2ND ST</v>
          </cell>
          <cell r="E5889" t="str">
            <v>INJECTION WELL OPER</v>
          </cell>
        </row>
        <row r="5890">
          <cell r="D5890" t="str">
            <v>TULSA , OK  </v>
          </cell>
          <cell r="E5890" t="str">
            <v>OPERATOR</v>
          </cell>
        </row>
        <row r="5891">
          <cell r="E5891" t="str">
            <v>PRODUCER</v>
          </cell>
        </row>
        <row r="5893">
          <cell r="A5893" t="str">
            <v>10278 </v>
          </cell>
          <cell r="C5893" t="str">
            <v>GEOKINETICS USA INC </v>
          </cell>
          <cell r="D5893" t="str">
            <v>1500 CITY WEST BLVD STE 800</v>
          </cell>
          <cell r="E5893" t="str">
            <v>SEISMIC OPERATOR</v>
          </cell>
        </row>
        <row r="5894">
          <cell r="D5894" t="str">
            <v>HOUSTON , TX  </v>
          </cell>
        </row>
        <row r="5895">
          <cell r="A5895" t="str">
            <v>33780 </v>
          </cell>
          <cell r="C5895" t="str">
            <v>GEOLINEAR </v>
          </cell>
          <cell r="D5895" t="str">
            <v>1515 ARAPAHOE ST</v>
          </cell>
        </row>
        <row r="5896">
          <cell r="D5896" t="str">
            <v>DENVER , CO  </v>
          </cell>
        </row>
        <row r="5897">
          <cell r="A5897" t="str">
            <v>33763 </v>
          </cell>
          <cell r="C5897" t="str">
            <v>GEOMET OPERATING COMPANY INC </v>
          </cell>
          <cell r="D5897" t="str">
            <v>5336 STADIUM TRACE PKWY #206</v>
          </cell>
          <cell r="E5897" t="str">
            <v>LEVY PAYOR</v>
          </cell>
        </row>
        <row r="5898">
          <cell r="D5898" t="str">
            <v>BIRMINGHAM , AL  </v>
          </cell>
          <cell r="E5898" t="str">
            <v>OPERATOR</v>
          </cell>
        </row>
        <row r="5899">
          <cell r="E5899" t="str">
            <v>PRODUCER</v>
          </cell>
        </row>
        <row r="5901">
          <cell r="A5901" t="str">
            <v>100107 </v>
          </cell>
          <cell r="C5901" t="str">
            <v>GEOREG O VAUGHN </v>
          </cell>
          <cell r="D5901" t="str">
            <v>SEE: E M V COMPANY</v>
          </cell>
        </row>
        <row r="5902">
          <cell r="D5902" t="str">
            <v>,  </v>
          </cell>
        </row>
        <row r="5903">
          <cell r="A5903" t="str">
            <v>33788 </v>
          </cell>
          <cell r="C5903" t="str">
            <v>GEORGE &amp; WRATHER OIL COMPANY </v>
          </cell>
          <cell r="D5903" t="str">
            <v>DENVER , CO  </v>
          </cell>
        </row>
        <row r="5904">
          <cell r="A5904" t="str">
            <v>10582 </v>
          </cell>
          <cell r="C5904" t="str">
            <v>GEORGE E WARREN CORP </v>
          </cell>
          <cell r="D5904" t="str">
            <v>3001 OCEAN DR SUITE 203</v>
          </cell>
          <cell r="E5904" t="str">
            <v>TRANSPORTER</v>
          </cell>
        </row>
        <row r="5905">
          <cell r="D5905" t="str">
            <v>VERO BEACH , FL  </v>
          </cell>
        </row>
        <row r="5906">
          <cell r="A5906" t="str">
            <v>100648 </v>
          </cell>
          <cell r="C5906" t="str">
            <v>GEORGETOWN TOWN </v>
          </cell>
          <cell r="D5906" t="str">
            <v>,  </v>
          </cell>
        </row>
        <row r="5907">
          <cell r="A5907" t="str">
            <v>33800 </v>
          </cell>
          <cell r="C5907" t="str">
            <v>GEORGIA COLORADO GAS CO., INC. </v>
          </cell>
          <cell r="D5907" t="str">
            <v>1905 SHERMAN STREET</v>
          </cell>
          <cell r="E5907" t="str">
            <v>LEVY PAYOR</v>
          </cell>
        </row>
        <row r="5908">
          <cell r="D5908" t="str">
            <v>DENVER , CO  </v>
          </cell>
          <cell r="E5908" t="str">
            <v>OPERATOR</v>
          </cell>
        </row>
        <row r="5909">
          <cell r="E5909" t="str">
            <v>PRODUCER</v>
          </cell>
        </row>
        <row r="5911">
          <cell r="A5911" t="str">
            <v>200211 </v>
          </cell>
          <cell r="C5911" t="str">
            <v>GEOSPATIAL CONSULTANTS INC </v>
          </cell>
          <cell r="D5911" t="str">
            <v>317 WEST 11TH AVENUE</v>
          </cell>
        </row>
        <row r="5912">
          <cell r="D5912" t="str">
            <v>DENVER , CO  </v>
          </cell>
        </row>
        <row r="5913">
          <cell r="A5913" t="str">
            <v>33825 </v>
          </cell>
          <cell r="C5913" t="str">
            <v>GEOTECH PRODUCTION INC </v>
          </cell>
          <cell r="D5913" t="str">
            <v>7844 S ESPANA WAY</v>
          </cell>
          <cell r="E5913" t="str">
            <v>LEVY PAYOR</v>
          </cell>
        </row>
        <row r="5914">
          <cell r="D5914" t="str">
            <v>AURORA , CO  </v>
          </cell>
          <cell r="E5914" t="str">
            <v>OPERATOR</v>
          </cell>
        </row>
        <row r="5915">
          <cell r="E5915" t="str">
            <v>PRODUCER</v>
          </cell>
        </row>
        <row r="5917">
          <cell r="A5917" t="str">
            <v>30401 </v>
          </cell>
          <cell r="C5917" t="str">
            <v>GEOTECHNICAL SERVICES </v>
          </cell>
          <cell r="D5917" t="str">
            <v>P O BOX 100636</v>
          </cell>
        </row>
        <row r="5918">
          <cell r="D5918" t="str">
            <v>DENVER , CO  </v>
          </cell>
        </row>
        <row r="5919">
          <cell r="A5919" t="str">
            <v>33848 </v>
          </cell>
          <cell r="C5919" t="str">
            <v>GERBER ENERGY CORP </v>
          </cell>
          <cell r="D5919" t="str">
            <v>2112 HURD DR</v>
          </cell>
          <cell r="E5919" t="str">
            <v>OPERATOR</v>
          </cell>
        </row>
        <row r="5920">
          <cell r="D5920" t="str">
            <v>IRVING , TX  </v>
          </cell>
        </row>
        <row r="5921">
          <cell r="A5921" t="str">
            <v>33850 </v>
          </cell>
          <cell r="C5921" t="str">
            <v>GERMANY INVESTMENT CO </v>
          </cell>
          <cell r="D5921" t="str">
            <v>DENVER , CO  </v>
          </cell>
        </row>
        <row r="5922">
          <cell r="A5922" t="str">
            <v>33855 </v>
          </cell>
          <cell r="C5922" t="str">
            <v>GERMANY OIL COMPANY </v>
          </cell>
          <cell r="D5922" t="str">
            <v>110 CYPRESS STATION DR STE 220</v>
          </cell>
          <cell r="E5922" t="str">
            <v>LEVY PAYOR</v>
          </cell>
        </row>
        <row r="5923">
          <cell r="D5923" t="str">
            <v>HOUSTON , TX  </v>
          </cell>
          <cell r="E5923" t="str">
            <v>OPERATOR</v>
          </cell>
        </row>
        <row r="5924">
          <cell r="E5924" t="str">
            <v>PRODUCER</v>
          </cell>
        </row>
        <row r="5926">
          <cell r="A5926" t="str">
            <v>33866 </v>
          </cell>
          <cell r="C5926" t="str">
            <v>GERONIMO OIL COMPANY </v>
          </cell>
          <cell r="D5926" t="str">
            <v>DENVER , CO  </v>
          </cell>
        </row>
        <row r="5927">
          <cell r="A5927" t="str">
            <v>33870 </v>
          </cell>
          <cell r="C5927" t="str">
            <v>GERRITY OIL &amp; GAS CORP </v>
          </cell>
          <cell r="D5927" t="str">
            <v>SUITE 2000</v>
          </cell>
          <cell r="E5927" t="str">
            <v>OPERATOR</v>
          </cell>
        </row>
        <row r="5928">
          <cell r="D5928" t="str">
            <v>DENVER , CO  </v>
          </cell>
          <cell r="E5928" t="str">
            <v>PRODUCER</v>
          </cell>
        </row>
        <row r="5930">
          <cell r="A5930" t="str">
            <v>33888 </v>
          </cell>
          <cell r="C5930" t="str">
            <v>GETTY OIL COMPANY </v>
          </cell>
          <cell r="D5930" t="str">
            <v>DENVER , CO  </v>
          </cell>
        </row>
        <row r="5931">
          <cell r="A5931" t="str">
            <v>33950 </v>
          </cell>
          <cell r="C5931" t="str">
            <v>GEYER* ALBERT P </v>
          </cell>
          <cell r="D5931" t="str">
            <v>5005 TULE LAKE DR</v>
          </cell>
        </row>
        <row r="5932">
          <cell r="D5932" t="str">
            <v>LITTLETON , CO  </v>
          </cell>
        </row>
        <row r="5933">
          <cell r="A5933" t="str">
            <v>10280 </v>
          </cell>
          <cell r="C5933" t="str">
            <v>GEYSER PETROEUM INC </v>
          </cell>
          <cell r="D5933" t="str">
            <v>345 MIRON DR</v>
          </cell>
          <cell r="E5933" t="str">
            <v>OPERATOR</v>
          </cell>
        </row>
        <row r="5934">
          <cell r="D5934" t="str">
            <v>SOUTHLAKE , TX  </v>
          </cell>
        </row>
        <row r="5935">
          <cell r="A5935" t="str">
            <v>33960 </v>
          </cell>
          <cell r="C5935" t="str">
            <v>GGR OIL CO </v>
          </cell>
          <cell r="D5935" t="str">
            <v>P O BOX 396</v>
          </cell>
          <cell r="E5935" t="str">
            <v>OPERATOR</v>
          </cell>
        </row>
        <row r="5936">
          <cell r="D5936" t="str">
            <v>ORDWAY , CO  </v>
          </cell>
          <cell r="E5936" t="str">
            <v>PRODUCER</v>
          </cell>
        </row>
        <row r="5938">
          <cell r="C5938" t="str">
            <v>GGSI GATHERING &amp; PROCESSING </v>
          </cell>
          <cell r="D5938" t="str">
            <v>1100 WESTERN UNITED LIFE BLDG</v>
          </cell>
        </row>
        <row r="5939">
          <cell r="D5939" t="str">
            <v>MIDLAND , TX  </v>
          </cell>
        </row>
        <row r="5940">
          <cell r="A5940" t="str">
            <v>40500 </v>
          </cell>
          <cell r="C5940" t="str">
            <v>GIANT EXPL AND PROD COMPANY </v>
          </cell>
          <cell r="D5940" t="str">
            <v>P O BOX 2810</v>
          </cell>
          <cell r="E5940" t="str">
            <v>LEVY PAYOR</v>
          </cell>
        </row>
        <row r="5941">
          <cell r="D5941" t="str">
            <v>FARMINGTON , NM  </v>
          </cell>
          <cell r="E5941" t="str">
            <v>OPERATOR</v>
          </cell>
        </row>
        <row r="5942">
          <cell r="E5942" t="str">
            <v>PRODUCER</v>
          </cell>
        </row>
        <row r="5944">
          <cell r="A5944" t="str">
            <v>33990 </v>
          </cell>
          <cell r="C5944" t="str">
            <v>GIANT REFINING COMPANY </v>
          </cell>
          <cell r="D5944" t="str">
            <v>5764 US HIGHWAY 64</v>
          </cell>
          <cell r="E5944" t="str">
            <v>LEVY PAYOR</v>
          </cell>
        </row>
        <row r="5945">
          <cell r="D5945" t="str">
            <v>FARMINGTON , NM  </v>
          </cell>
          <cell r="E5945" t="str">
            <v>TRANSPORTER</v>
          </cell>
        </row>
        <row r="5947">
          <cell r="A5947" t="str">
            <v>100254 </v>
          </cell>
          <cell r="C5947" t="str">
            <v>GIBRALTAR OIL CO </v>
          </cell>
          <cell r="D5947" t="str">
            <v>770 DENVER CLUB BLDG</v>
          </cell>
        </row>
        <row r="5948">
          <cell r="D5948" t="str">
            <v>DENVER , CO  </v>
          </cell>
        </row>
        <row r="5949">
          <cell r="A5949" t="str">
            <v>10554 </v>
          </cell>
          <cell r="C5949" t="str">
            <v>GIBSON ENERGY LLC </v>
          </cell>
          <cell r="D5949" t="str">
            <v>3819 TOWN CROSSING BLVD</v>
          </cell>
          <cell r="E5949" t="str">
            <v>TRANSPORTER</v>
          </cell>
        </row>
        <row r="5950">
          <cell r="D5950" t="str">
            <v>MESQUITE , TX  </v>
          </cell>
        </row>
        <row r="5951">
          <cell r="A5951" t="str">
            <v>10554 </v>
          </cell>
          <cell r="B5951" t="str">
            <v>A </v>
          </cell>
          <cell r="C5951" t="str">
            <v>GIBSON ENERGY LLC </v>
          </cell>
          <cell r="D5951" t="str">
            <v>216 16TH STREET STE 1600</v>
          </cell>
        </row>
        <row r="5952">
          <cell r="D5952" t="str">
            <v>DENVER , CO  </v>
          </cell>
        </row>
        <row r="5953">
          <cell r="A5953" t="str">
            <v>34110 </v>
          </cell>
          <cell r="C5953" t="str">
            <v>GIBSON WELL SERVICES CO* J W </v>
          </cell>
          <cell r="D5953" t="str">
            <v>P O BOX 226</v>
          </cell>
          <cell r="E5953" t="str">
            <v>DRILLER</v>
          </cell>
        </row>
        <row r="5954">
          <cell r="D5954" t="str">
            <v>FT LUPTON , CO  </v>
          </cell>
        </row>
        <row r="5955">
          <cell r="A5955" t="str">
            <v>34100 </v>
          </cell>
          <cell r="C5955" t="str">
            <v>GIBSON* J W </v>
          </cell>
          <cell r="D5955" t="str">
            <v>P O BOX 237</v>
          </cell>
          <cell r="E5955" t="str">
            <v>INJECTION WELL OPER</v>
          </cell>
        </row>
        <row r="5956">
          <cell r="D5956" t="str">
            <v>HENDERSON , CO  </v>
          </cell>
          <cell r="E5956" t="str">
            <v>LEVY PAYOR</v>
          </cell>
        </row>
        <row r="5957">
          <cell r="E5957" t="str">
            <v>OPERATOR</v>
          </cell>
        </row>
        <row r="5958">
          <cell r="E5958" t="str">
            <v>PRODUCER</v>
          </cell>
        </row>
        <row r="5960">
          <cell r="A5960" t="str">
            <v>34108 </v>
          </cell>
          <cell r="C5960" t="str">
            <v>GILBERT* M.P. </v>
          </cell>
          <cell r="D5960" t="str">
            <v>DENVER , CO  </v>
          </cell>
        </row>
        <row r="5961">
          <cell r="A5961" t="str">
            <v>34105 </v>
          </cell>
          <cell r="C5961" t="str">
            <v>GILBERT-STEWART OPERATING LLC </v>
          </cell>
          <cell r="D5961" t="str">
            <v>1801 BROADWAY STE 450</v>
          </cell>
          <cell r="E5961" t="str">
            <v>INJECTION WELL OPER</v>
          </cell>
        </row>
        <row r="5962">
          <cell r="D5962" t="str">
            <v>DENVER , CO  </v>
          </cell>
          <cell r="E5962" t="str">
            <v>LEVY PAYOR</v>
          </cell>
        </row>
        <row r="5963">
          <cell r="E5963" t="str">
            <v>OPERATOR</v>
          </cell>
        </row>
        <row r="5964">
          <cell r="E5964" t="str">
            <v>PRODUCER</v>
          </cell>
        </row>
        <row r="5966">
          <cell r="A5966" t="str">
            <v>34176 </v>
          </cell>
          <cell r="C5966" t="str">
            <v>GILCREST GAS PROCESSING PLANT </v>
          </cell>
          <cell r="D5966" t="str">
            <v>1675 LARIMER ST STE 820</v>
          </cell>
        </row>
        <row r="5967">
          <cell r="D5967" t="str">
            <v>DENVER , CO  </v>
          </cell>
        </row>
        <row r="5968">
          <cell r="A5968" t="str">
            <v>34146 </v>
          </cell>
          <cell r="C5968" t="str">
            <v>GILLASPEY &amp; ASSOC,*C J </v>
          </cell>
          <cell r="D5968" t="str">
            <v>1710 NORWOOD AVENUE</v>
          </cell>
        </row>
        <row r="5969">
          <cell r="D5969" t="str">
            <v>PUEBLO , CO  </v>
          </cell>
        </row>
        <row r="5970">
          <cell r="A5970" t="str">
            <v>34148 </v>
          </cell>
          <cell r="C5970" t="str">
            <v>GILLIAM DRILLING CO </v>
          </cell>
          <cell r="D5970" t="str">
            <v>DENVER , CO  </v>
          </cell>
        </row>
        <row r="5971">
          <cell r="A5971" t="str">
            <v>100750 </v>
          </cell>
          <cell r="C5971" t="str">
            <v>GILLON* ROBERT E </v>
          </cell>
          <cell r="D5971" t="str">
            <v>7315 UPHAM COURT</v>
          </cell>
        </row>
        <row r="5972">
          <cell r="D5972" t="str">
            <v>LITTLETON , CO  </v>
          </cell>
        </row>
        <row r="5973">
          <cell r="A5973" t="str">
            <v>34150 </v>
          </cell>
          <cell r="C5973" t="str">
            <v>GILMORE OIL &amp; GAS </v>
          </cell>
          <cell r="D5973" t="str">
            <v>470 DENVER CLUB BLDG</v>
          </cell>
          <cell r="E5973" t="str">
            <v>OPERATOR</v>
          </cell>
        </row>
        <row r="5974">
          <cell r="D5974" t="str">
            <v>DENVER , CO  </v>
          </cell>
        </row>
        <row r="5975">
          <cell r="C5975" t="str">
            <v>Gilpin County </v>
          </cell>
          <cell r="D5975" t="str">
            <v>Central City , CO  </v>
          </cell>
        </row>
        <row r="5976">
          <cell r="A5976" t="str">
            <v>34162 </v>
          </cell>
          <cell r="C5976" t="str">
            <v>GILS HOT OIL SERVICE </v>
          </cell>
          <cell r="D5976" t="str">
            <v>P O BOX 418</v>
          </cell>
          <cell r="E5976" t="str">
            <v>OPERATOR</v>
          </cell>
        </row>
        <row r="5977">
          <cell r="D5977" t="str">
            <v>STRASBURG , CO  </v>
          </cell>
          <cell r="E5977" t="str">
            <v>PRODUCER</v>
          </cell>
        </row>
        <row r="5979">
          <cell r="A5979" t="str">
            <v>34175 </v>
          </cell>
          <cell r="C5979" t="str">
            <v>GILSTER III, INC.* RALPH R. </v>
          </cell>
          <cell r="D5979" t="str">
            <v>ONE O'CONNOR PLAZA</v>
          </cell>
        </row>
        <row r="5980">
          <cell r="D5980" t="str">
            <v>VICTORIA , TX  </v>
          </cell>
        </row>
        <row r="5981">
          <cell r="A5981" t="str">
            <v>34200 </v>
          </cell>
          <cell r="C5981" t="str">
            <v>GINTHER WARREN &amp; CO </v>
          </cell>
          <cell r="D5981" t="str">
            <v>DENVER , CO  </v>
          </cell>
        </row>
        <row r="5982">
          <cell r="A5982" t="str">
            <v>34300 </v>
          </cell>
          <cell r="C5982" t="str">
            <v>GIPSON-KELLY </v>
          </cell>
          <cell r="D5982" t="str">
            <v>5201 W FREEWAY</v>
          </cell>
          <cell r="E5982" t="str">
            <v>OPERATOR</v>
          </cell>
        </row>
        <row r="5983">
          <cell r="D5983" t="str">
            <v>FORT WORTH , TX  </v>
          </cell>
        </row>
        <row r="5984">
          <cell r="A5984" t="str">
            <v>34330 </v>
          </cell>
          <cell r="C5984" t="str">
            <v>GKM INC </v>
          </cell>
          <cell r="D5984" t="str">
            <v>7030 SOUTH YALE</v>
          </cell>
          <cell r="E5984" t="str">
            <v>LEVY PAYOR</v>
          </cell>
        </row>
        <row r="5985">
          <cell r="D5985" t="str">
            <v>TULSA , OK  </v>
          </cell>
          <cell r="E5985" t="str">
            <v>OPERATOR</v>
          </cell>
        </row>
        <row r="5987">
          <cell r="A5987" t="str">
            <v>10378 </v>
          </cell>
          <cell r="C5987" t="str">
            <v>GLADE* CHRIS OIL &amp; GAS LLC </v>
          </cell>
          <cell r="D5987" t="str">
            <v>2545 S. CODY WAY</v>
          </cell>
          <cell r="E5987" t="str">
            <v>OPERATOR</v>
          </cell>
        </row>
        <row r="5988">
          <cell r="D5988" t="str">
            <v>LAKEWOOD , CO  </v>
          </cell>
          <cell r="E5988" t="str">
            <v>PRODUCER</v>
          </cell>
        </row>
        <row r="5990">
          <cell r="A5990" t="str">
            <v>34350 </v>
          </cell>
          <cell r="C5990" t="str">
            <v>GLADE* N W </v>
          </cell>
          <cell r="D5990" t="str">
            <v>NO LONGER AT THIS ADDRESS</v>
          </cell>
          <cell r="E5990" t="str">
            <v>OPERATOR</v>
          </cell>
        </row>
        <row r="5991">
          <cell r="D5991" t="str">
            <v>DENVER , CO  </v>
          </cell>
        </row>
        <row r="5992">
          <cell r="A5992" t="str">
            <v>100610 </v>
          </cell>
          <cell r="C5992" t="str">
            <v>GLAHN* JOHN W </v>
          </cell>
          <cell r="D5992" t="str">
            <v>333 CONOCO BLDG</v>
          </cell>
        </row>
        <row r="5993">
          <cell r="D5993" t="str">
            <v>DENVER , CO  </v>
          </cell>
        </row>
        <row r="5994">
          <cell r="A5994" t="str">
            <v>34355 </v>
          </cell>
          <cell r="C5994" t="str">
            <v>GLASSCOCK DRILLING COMPANY* C G </v>
          </cell>
          <cell r="D5994" t="str">
            <v>1735 STOUT ST</v>
          </cell>
        </row>
        <row r="5995">
          <cell r="D5995" t="str">
            <v>DENVER , CO  </v>
          </cell>
        </row>
        <row r="5996">
          <cell r="A5996" t="str">
            <v>100922 </v>
          </cell>
          <cell r="C5996" t="str">
            <v>GLED OIL ET AL </v>
          </cell>
          <cell r="D5996" t="str">
            <v>,  </v>
          </cell>
        </row>
        <row r="5997">
          <cell r="A5997" t="str">
            <v>100491 </v>
          </cell>
          <cell r="C5997" t="str">
            <v>GLENDALE CITY </v>
          </cell>
          <cell r="D5997" t="str">
            <v>,  </v>
          </cell>
        </row>
        <row r="5998">
          <cell r="A5998" t="str">
            <v>34370 </v>
          </cell>
          <cell r="C5998" t="str">
            <v>GLENNON* T J </v>
          </cell>
          <cell r="D5998" t="str">
            <v>1020 15TH ST</v>
          </cell>
        </row>
        <row r="5999">
          <cell r="D5999" t="str">
            <v>DENVER , CO  </v>
          </cell>
        </row>
        <row r="6000">
          <cell r="A6000" t="str">
            <v>34358 </v>
          </cell>
          <cell r="C6000" t="str">
            <v>GLENWOOD OIL COMPANY </v>
          </cell>
          <cell r="D6000" t="str">
            <v>DENVER , CO  </v>
          </cell>
        </row>
        <row r="6001">
          <cell r="A6001" t="str">
            <v>100454 </v>
          </cell>
          <cell r="C6001" t="str">
            <v>GLENWOOD SPRINGS CITY </v>
          </cell>
          <cell r="D6001" t="str">
            <v>109 8TH ST</v>
          </cell>
        </row>
        <row r="6002">
          <cell r="D6002" t="str">
            <v>GLENWOOD SPRINGS , CO  </v>
          </cell>
        </row>
        <row r="6003">
          <cell r="A6003" t="str">
            <v>34360 </v>
          </cell>
          <cell r="C6003" t="str">
            <v>GLG ENERGY, L P </v>
          </cell>
          <cell r="D6003" t="str">
            <v>5 INVERNESS DRIVE EAST</v>
          </cell>
        </row>
        <row r="6004">
          <cell r="D6004" t="str">
            <v>ENGLEWOOD , CO  </v>
          </cell>
        </row>
        <row r="6005">
          <cell r="A6005" t="str">
            <v>34388 </v>
          </cell>
          <cell r="C6005" t="str">
            <v>GLINES &amp; SWEARENGEN </v>
          </cell>
          <cell r="D6005" t="str">
            <v>DENVER , CO  </v>
          </cell>
        </row>
        <row r="6006">
          <cell r="A6006" t="str">
            <v>10135 </v>
          </cell>
          <cell r="C6006" t="str">
            <v>GLOBAL GEOPHYSICAL SERVICES INC </v>
          </cell>
          <cell r="D6006" t="str">
            <v>13927 SOUTH GESSNER RD</v>
          </cell>
          <cell r="E6006" t="str">
            <v>SEISMIC OPERATOR</v>
          </cell>
        </row>
        <row r="6007">
          <cell r="D6007" t="str">
            <v>MISSOURI CITY , TX  </v>
          </cell>
        </row>
        <row r="6008">
          <cell r="A6008" t="str">
            <v>34390 </v>
          </cell>
          <cell r="C6008" t="str">
            <v>GLOBAL NATURAL RES OF NEVADA </v>
          </cell>
          <cell r="D6008" t="str">
            <v>P O BOX 4682</v>
          </cell>
        </row>
        <row r="6009">
          <cell r="D6009" t="str">
            <v>HOUSTON , TX  </v>
          </cell>
        </row>
        <row r="6010">
          <cell r="A6010" t="str">
            <v>34400 </v>
          </cell>
          <cell r="C6010" t="str">
            <v>GLOBE DRLG CO LTD </v>
          </cell>
          <cell r="D6010" t="str">
            <v>DENVER , CO  </v>
          </cell>
        </row>
        <row r="6011">
          <cell r="A6011" t="str">
            <v>34407 </v>
          </cell>
          <cell r="C6011" t="str">
            <v>GLOBE MINERALS INC </v>
          </cell>
          <cell r="D6011" t="str">
            <v>1101 NEWHOUSE BLDG</v>
          </cell>
        </row>
        <row r="6012">
          <cell r="D6012" t="str">
            <v>SALT LAKE CITY , UT  </v>
          </cell>
        </row>
        <row r="6013">
          <cell r="A6013" t="str">
            <v>34408 </v>
          </cell>
          <cell r="C6013" t="str">
            <v>GLOBE OIL &amp; GAS COMPANY </v>
          </cell>
          <cell r="D6013" t="str">
            <v>DENVER , CO  </v>
          </cell>
        </row>
        <row r="6014">
          <cell r="A6014" t="str">
            <v>34410 </v>
          </cell>
          <cell r="C6014" t="str">
            <v>GLOBE OIL &amp; REFINING </v>
          </cell>
          <cell r="D6014" t="str">
            <v>DENVER , CO  </v>
          </cell>
        </row>
        <row r="6015">
          <cell r="A6015" t="str">
            <v>200022 </v>
          </cell>
          <cell r="C6015" t="str">
            <v>GMG OIL &amp; GAS CORP </v>
          </cell>
          <cell r="D6015" t="str">
            <v>P O BOX 2536</v>
          </cell>
        </row>
        <row r="6016">
          <cell r="D6016" t="str">
            <v>GRAND JUNCTION , CO  </v>
          </cell>
        </row>
        <row r="6017">
          <cell r="A6017" t="str">
            <v>10243 </v>
          </cell>
          <cell r="C6017" t="str">
            <v>GMT EXPLORATION COMPANY LLC </v>
          </cell>
          <cell r="D6017" t="str">
            <v>1560 BROADWAY STE 2000</v>
          </cell>
          <cell r="E6017" t="str">
            <v>OPERATOR</v>
          </cell>
        </row>
        <row r="6018">
          <cell r="D6018" t="str">
            <v>DENVER , CO  </v>
          </cell>
          <cell r="E6018" t="str">
            <v>PRODUCER</v>
          </cell>
        </row>
        <row r="6020">
          <cell r="A6020" t="str">
            <v>34490 </v>
          </cell>
          <cell r="C6020" t="str">
            <v>GO PUMPING &amp; CONSULTING INC </v>
          </cell>
          <cell r="D6020" t="str">
            <v>1357 FACTORY CIRCLE</v>
          </cell>
          <cell r="E6020" t="str">
            <v>LEVY PAYOR</v>
          </cell>
        </row>
        <row r="6021">
          <cell r="D6021" t="str">
            <v>FORT LUPTON , CO  </v>
          </cell>
          <cell r="E6021" t="str">
            <v>OPERATOR</v>
          </cell>
        </row>
        <row r="6022">
          <cell r="E6022" t="str">
            <v>PRODUCER</v>
          </cell>
        </row>
        <row r="6024">
          <cell r="A6024" t="str">
            <v>34478 </v>
          </cell>
          <cell r="C6024" t="str">
            <v>GOETZ INSURORS </v>
          </cell>
          <cell r="D6024" t="str">
            <v>P O BOX 190</v>
          </cell>
          <cell r="E6024" t="str">
            <v>INSURANCE AGENT</v>
          </cell>
        </row>
        <row r="6025">
          <cell r="D6025" t="str">
            <v>FT MORGAN , CO  </v>
          </cell>
        </row>
        <row r="6026">
          <cell r="A6026" t="str">
            <v>34480 </v>
          </cell>
          <cell r="C6026" t="str">
            <v>GOFF-LEEPER DRILLING COMPANY </v>
          </cell>
          <cell r="D6026" t="str">
            <v>421 STANOLDID BLDG</v>
          </cell>
        </row>
        <row r="6027">
          <cell r="D6027" t="str">
            <v>TULSA , OK  </v>
          </cell>
        </row>
        <row r="6028">
          <cell r="A6028" t="str">
            <v>100751 </v>
          </cell>
          <cell r="C6028" t="str">
            <v>GOLD COAST PETROLEUM CORP </v>
          </cell>
          <cell r="D6028" t="str">
            <v>1600 DOUGHERTY FERRY RD</v>
          </cell>
        </row>
        <row r="6029">
          <cell r="D6029" t="str">
            <v>ST LOUIS , MO  </v>
          </cell>
        </row>
        <row r="6030">
          <cell r="A6030" t="str">
            <v>100316 </v>
          </cell>
          <cell r="C6030" t="str">
            <v>GOLD COIN MINING &amp; LEASING COMPANY </v>
          </cell>
          <cell r="D6030" t="str">
            <v>622 OLD FIRST NATIONAL BANK</v>
          </cell>
        </row>
        <row r="6031">
          <cell r="D6031" t="str">
            <v>DENVER , CO  </v>
          </cell>
        </row>
        <row r="6032">
          <cell r="A6032" t="str">
            <v>33830 </v>
          </cell>
          <cell r="C6032" t="str">
            <v>GOLD KING PETROLEUM CORP </v>
          </cell>
          <cell r="D6032" t="str">
            <v>1304 WALNUT HILL LANE #140</v>
          </cell>
          <cell r="E6032" t="str">
            <v>INJECTION WELL OPER</v>
          </cell>
        </row>
        <row r="6033">
          <cell r="D6033" t="str">
            <v>IRVING , TX  </v>
          </cell>
          <cell r="E6033" t="str">
            <v>LEVY PAYOR</v>
          </cell>
        </row>
        <row r="6034">
          <cell r="E6034" t="str">
            <v>OPERATOR</v>
          </cell>
        </row>
        <row r="6035">
          <cell r="E6035" t="str">
            <v>PRODUCER</v>
          </cell>
        </row>
        <row r="6037">
          <cell r="A6037" t="str">
            <v>100307 </v>
          </cell>
          <cell r="C6037" t="str">
            <v>GOLDBERG* S. M. </v>
          </cell>
          <cell r="D6037" t="str">
            <v>250 EQUITABLE BLDG</v>
          </cell>
        </row>
        <row r="6038">
          <cell r="D6038" t="str">
            <v>DENVER , CO  </v>
          </cell>
        </row>
        <row r="6039">
          <cell r="A6039" t="str">
            <v>36000 </v>
          </cell>
          <cell r="C6039" t="str">
            <v>GOLDEN BEAR ENERGY INC </v>
          </cell>
          <cell r="D6039" t="str">
            <v>1013 JAY COURT</v>
          </cell>
        </row>
        <row r="6040">
          <cell r="D6040" t="str">
            <v>LOVELAND , CO  </v>
          </cell>
        </row>
        <row r="6041">
          <cell r="A6041" t="str">
            <v>34515 </v>
          </cell>
          <cell r="C6041" t="str">
            <v>GOLDEN BUCKEYE PETROLEUM CORP </v>
          </cell>
          <cell r="D6041" t="str">
            <v>1801 BROADWAY</v>
          </cell>
        </row>
        <row r="6042">
          <cell r="D6042" t="str">
            <v>DENVER , CO  </v>
          </cell>
        </row>
        <row r="6043">
          <cell r="C6043" t="str">
            <v>GOLDEN CITY </v>
          </cell>
          <cell r="D6043" t="str">
            <v>,  </v>
          </cell>
        </row>
        <row r="6044">
          <cell r="A6044" t="str">
            <v>200117 </v>
          </cell>
          <cell r="C6044" t="str">
            <v>GOLDEN EAGLE ENERGY MARKETING LLC </v>
          </cell>
          <cell r="D6044" t="str">
            <v>1001 16TH ST #138</v>
          </cell>
          <cell r="E6044" t="str">
            <v>LEVY PAYOR</v>
          </cell>
        </row>
        <row r="6045">
          <cell r="D6045" t="str">
            <v>DENVER , CO  </v>
          </cell>
          <cell r="E6045" t="str">
            <v>TRANSPORTER</v>
          </cell>
        </row>
        <row r="6047">
          <cell r="A6047" t="str">
            <v>34600 </v>
          </cell>
          <cell r="C6047" t="str">
            <v>GOLDEN OIL CO </v>
          </cell>
          <cell r="D6047" t="str">
            <v>DENVER , CO  </v>
          </cell>
        </row>
        <row r="6048">
          <cell r="A6048" t="str">
            <v>34530 </v>
          </cell>
          <cell r="C6048" t="str">
            <v>GOLDEN OIL CO LTD </v>
          </cell>
          <cell r="D6048" t="str">
            <v>DENVER , CO  </v>
          </cell>
        </row>
        <row r="6049">
          <cell r="A6049" t="str">
            <v>54455 </v>
          </cell>
          <cell r="C6049" t="str">
            <v>GOLDEN OIL EXPLORATION </v>
          </cell>
          <cell r="D6049" t="str">
            <v>SUITE 204</v>
          </cell>
        </row>
        <row r="6050">
          <cell r="D6050" t="str">
            <v>LAKEWOOD , CO  </v>
          </cell>
        </row>
        <row r="6051">
          <cell r="A6051" t="str">
            <v>34605 </v>
          </cell>
          <cell r="C6051" t="str">
            <v>GOLDER ASSOCIATES INC </v>
          </cell>
          <cell r="D6051" t="str">
            <v>44 UNION BLVD #300</v>
          </cell>
        </row>
        <row r="6052">
          <cell r="D6052" t="str">
            <v>LAKEWOOD , CO  </v>
          </cell>
        </row>
        <row r="6053">
          <cell r="A6053" t="str">
            <v>34605 </v>
          </cell>
          <cell r="B6053" t="str">
            <v>A </v>
          </cell>
          <cell r="C6053" t="str">
            <v>GOLDER ASSOCIATES INC </v>
          </cell>
          <cell r="D6053" t="str">
            <v>2809 EAST HARMONY RD #310</v>
          </cell>
        </row>
        <row r="6054">
          <cell r="D6054" t="str">
            <v>FORT COLLINS , CO  </v>
          </cell>
        </row>
        <row r="6055">
          <cell r="A6055" t="str">
            <v>34610 </v>
          </cell>
          <cell r="C6055" t="str">
            <v>GOLDSTON OIL CORP </v>
          </cell>
          <cell r="D6055" t="str">
            <v>P O BOX 570365</v>
          </cell>
        </row>
        <row r="6056">
          <cell r="D6056" t="str">
            <v>HOUSTON , TX  </v>
          </cell>
        </row>
        <row r="6057">
          <cell r="A6057" t="str">
            <v>34525 </v>
          </cell>
          <cell r="C6057" t="str">
            <v>GOOD* R H </v>
          </cell>
          <cell r="D6057" t="str">
            <v>17279 HIGHWAY 34</v>
          </cell>
        </row>
        <row r="6058">
          <cell r="D6058" t="str">
            <v>FORT MORGAN , CO  </v>
          </cell>
        </row>
        <row r="6059">
          <cell r="A6059" t="str">
            <v>34545 </v>
          </cell>
          <cell r="C6059" t="str">
            <v>GOODALL OIL COMPANY </v>
          </cell>
          <cell r="D6059" t="str">
            <v>534 COMMONWEALTH BLDG</v>
          </cell>
        </row>
        <row r="6060">
          <cell r="D6060" t="str">
            <v>DNEVER , CO  </v>
          </cell>
        </row>
        <row r="6061">
          <cell r="A6061" t="str">
            <v>34535 </v>
          </cell>
          <cell r="C6061" t="str">
            <v>GOODALL/CALSTAR </v>
          </cell>
          <cell r="D6061" t="str">
            <v>DENVER , CO  </v>
          </cell>
        </row>
        <row r="6062">
          <cell r="A6062" t="str">
            <v>34540 </v>
          </cell>
          <cell r="C6062" t="str">
            <v>GOODRICH OIL COMPANY </v>
          </cell>
          <cell r="D6062" t="str">
            <v>505 TRAVIS STREET</v>
          </cell>
          <cell r="E6062" t="str">
            <v>OPERATOR</v>
          </cell>
        </row>
        <row r="6063">
          <cell r="D6063" t="str">
            <v>SHREVEPORT , LA  </v>
          </cell>
        </row>
        <row r="6064">
          <cell r="A6064" t="str">
            <v>34548 </v>
          </cell>
          <cell r="C6064" t="str">
            <v>GOODSTEIN OIL &amp; GAS CO </v>
          </cell>
          <cell r="D6064" t="str">
            <v>DENVER , CO  </v>
          </cell>
        </row>
        <row r="6065">
          <cell r="A6065" t="str">
            <v>10395 </v>
          </cell>
          <cell r="C6065" t="str">
            <v>GOODWIN ENERGY MANAGEMENT LLC </v>
          </cell>
          <cell r="D6065" t="str">
            <v>740 S OGDEN STREET</v>
          </cell>
          <cell r="E6065" t="str">
            <v>LEVY PAYOR</v>
          </cell>
        </row>
        <row r="6066">
          <cell r="D6066" t="str">
            <v>DENVER , CO  </v>
          </cell>
          <cell r="E6066" t="str">
            <v>OPERATOR</v>
          </cell>
        </row>
        <row r="6067">
          <cell r="E6067" t="str">
            <v>PRODUCER</v>
          </cell>
        </row>
        <row r="6069">
          <cell r="A6069" t="str">
            <v>34560 </v>
          </cell>
          <cell r="C6069" t="str">
            <v>GOOLSBY BROS </v>
          </cell>
          <cell r="D6069" t="str">
            <v>1645 COURT PLACE</v>
          </cell>
          <cell r="E6069" t="str">
            <v>OPERATOR</v>
          </cell>
        </row>
        <row r="6070">
          <cell r="D6070" t="str">
            <v>DENVER , CO  </v>
          </cell>
        </row>
        <row r="6071">
          <cell r="A6071" t="str">
            <v>200264 </v>
          </cell>
          <cell r="C6071" t="str">
            <v>GOOLSBY BROTHERS &amp; ASSOCIATES INC </v>
          </cell>
          <cell r="D6071" t="str">
            <v>575 UNION BLVD #208</v>
          </cell>
        </row>
        <row r="6072">
          <cell r="D6072" t="str">
            <v>LAKEWOOD , CO  </v>
          </cell>
        </row>
        <row r="6073">
          <cell r="A6073" t="str">
            <v>34571 </v>
          </cell>
          <cell r="C6073" t="str">
            <v>GOPHER DRILLING INC </v>
          </cell>
          <cell r="D6073" t="str">
            <v>32082 S RAILWAY</v>
          </cell>
          <cell r="E6073" t="str">
            <v>OPERATOR</v>
          </cell>
        </row>
        <row r="6074">
          <cell r="D6074" t="str">
            <v>WRAY , CO  </v>
          </cell>
          <cell r="E6074" t="str">
            <v>PRODUCER</v>
          </cell>
        </row>
        <row r="6076">
          <cell r="A6076" t="str">
            <v>34720 </v>
          </cell>
          <cell r="C6076" t="str">
            <v>GORDON ENGINEERING INC </v>
          </cell>
          <cell r="D6076" t="str">
            <v>PO BOX 3525</v>
          </cell>
          <cell r="E6076" t="str">
            <v>LEVY PAYOR</v>
          </cell>
        </row>
        <row r="6077">
          <cell r="D6077" t="str">
            <v>GRAND JUNCTION , CO  </v>
          </cell>
          <cell r="E6077" t="str">
            <v>OPERATOR</v>
          </cell>
        </row>
        <row r="6078">
          <cell r="E6078" t="str">
            <v>PRODUCER</v>
          </cell>
        </row>
        <row r="6080">
          <cell r="A6080" t="str">
            <v>34720 </v>
          </cell>
          <cell r="B6080" t="str">
            <v>A </v>
          </cell>
          <cell r="C6080" t="str">
            <v>GORDON ENGINEERING INC </v>
          </cell>
          <cell r="D6080" t="str">
            <v>414 B STREET</v>
          </cell>
        </row>
        <row r="6081">
          <cell r="D6081" t="str">
            <v>ROCK SPRINGS , WY  </v>
          </cell>
        </row>
        <row r="6082">
          <cell r="A6082" t="str">
            <v>34730 </v>
          </cell>
          <cell r="C6082" t="str">
            <v>GORE RANCH RESOURCES CORP. </v>
          </cell>
          <cell r="D6082" t="str">
            <v>1593 E ARROWHEAD RD</v>
          </cell>
        </row>
        <row r="6083">
          <cell r="D6083" t="str">
            <v>LITTLETON , CO  </v>
          </cell>
        </row>
        <row r="6084">
          <cell r="C6084" t="str">
            <v>GORSUCH KIRGIS L.L.C. </v>
          </cell>
          <cell r="D6084" t="str">
            <v>SUITE 1100</v>
          </cell>
        </row>
        <row r="6085">
          <cell r="D6085" t="str">
            <v>DENVER , CO  </v>
          </cell>
        </row>
        <row r="6086">
          <cell r="A6086" t="str">
            <v>34750 </v>
          </cell>
          <cell r="C6086" t="str">
            <v>GORSUCH KIRGIS LLC </v>
          </cell>
          <cell r="D6086" t="str">
            <v>SUITE 1100</v>
          </cell>
        </row>
        <row r="6087">
          <cell r="D6087" t="str">
            <v>DENVER , CO  </v>
          </cell>
        </row>
        <row r="6088">
          <cell r="A6088" t="str">
            <v>34725 </v>
          </cell>
          <cell r="C6088" t="str">
            <v>GOSNEY &amp; SONS INC </v>
          </cell>
          <cell r="D6088" t="str">
            <v>P O BOX 367</v>
          </cell>
          <cell r="E6088" t="str">
            <v>LEVY PAYOR</v>
          </cell>
        </row>
        <row r="6089">
          <cell r="D6089" t="str">
            <v>BAYFIELD , CO  </v>
          </cell>
          <cell r="E6089" t="str">
            <v>OPERATOR</v>
          </cell>
        </row>
        <row r="6090">
          <cell r="E6090" t="str">
            <v>PRODUCER</v>
          </cell>
        </row>
        <row r="6092">
          <cell r="A6092" t="str">
            <v>34800 </v>
          </cell>
          <cell r="C6092" t="str">
            <v>GOSSE &amp; SIMPSON, P.C. </v>
          </cell>
          <cell r="D6092" t="str">
            <v>SUITE 900</v>
          </cell>
        </row>
        <row r="6093">
          <cell r="D6093" t="str">
            <v>DENVER , CO  </v>
          </cell>
        </row>
        <row r="6094">
          <cell r="A6094" t="str">
            <v>34900 </v>
          </cell>
          <cell r="C6094" t="str">
            <v>GOULD &amp; ASSOCIATES* JOSEPH B </v>
          </cell>
          <cell r="D6094" t="str">
            <v>101 CONVENTION CTR DR STE 675</v>
          </cell>
          <cell r="E6094" t="str">
            <v>LEVY PAYOR</v>
          </cell>
        </row>
        <row r="6095">
          <cell r="D6095" t="str">
            <v>LAS VEGAS , NV  </v>
          </cell>
          <cell r="E6095" t="str">
            <v>OPERATOR</v>
          </cell>
        </row>
        <row r="6096">
          <cell r="E6096" t="str">
            <v>PRODUCER</v>
          </cell>
        </row>
        <row r="6098">
          <cell r="A6098" t="str">
            <v>34470 </v>
          </cell>
          <cell r="C6098" t="str">
            <v>GOWER OIL COMPANY </v>
          </cell>
          <cell r="D6098" t="str">
            <v>444 17TH ST STE 804</v>
          </cell>
        </row>
        <row r="6099">
          <cell r="D6099" t="str">
            <v>DENVER , CO  </v>
          </cell>
        </row>
        <row r="6100">
          <cell r="A6100" t="str">
            <v>34925 </v>
          </cell>
          <cell r="C6100" t="str">
            <v>GOZA* JAY </v>
          </cell>
          <cell r="D6100" t="str">
            <v>1944 26TH AVENUE CT</v>
          </cell>
        </row>
        <row r="6101">
          <cell r="D6101" t="str">
            <v>GREELEY , CO  </v>
          </cell>
        </row>
        <row r="6102">
          <cell r="A6102" t="str">
            <v>35025 </v>
          </cell>
          <cell r="C6102" t="str">
            <v>GRACE PETROLEUM CORP </v>
          </cell>
          <cell r="D6102" t="str">
            <v>6501 N BROADWAY</v>
          </cell>
        </row>
        <row r="6103">
          <cell r="D6103" t="str">
            <v>OKLAHOMA CITY , OK  </v>
          </cell>
        </row>
        <row r="6104">
          <cell r="A6104" t="str">
            <v>35026 </v>
          </cell>
          <cell r="C6104" t="str">
            <v>GRACE PETROLEUM CORP </v>
          </cell>
          <cell r="D6104" t="str">
            <v>6501 N BROADWAY</v>
          </cell>
        </row>
        <row r="6105">
          <cell r="D6105" t="str">
            <v>OKLAHOMA CITY , OK  </v>
          </cell>
        </row>
        <row r="6106">
          <cell r="A6106" t="str">
            <v>34989 </v>
          </cell>
          <cell r="C6106" t="str">
            <v>GRACE* MRS CORINNE </v>
          </cell>
          <cell r="D6106" t="str">
            <v>1141 E BETHANY HOME RD</v>
          </cell>
        </row>
        <row r="6107">
          <cell r="D6107" t="str">
            <v>PHOENIX , AZ  </v>
          </cell>
        </row>
        <row r="6108">
          <cell r="A6108" t="str">
            <v>34988 </v>
          </cell>
          <cell r="C6108" t="str">
            <v>GRACE*MICHAEL </v>
          </cell>
          <cell r="D6108" t="str">
            <v>DENVER , CO  </v>
          </cell>
          <cell r="E6108" t="str">
            <v>OPERATOR</v>
          </cell>
        </row>
        <row r="6110">
          <cell r="A6110" t="str">
            <v>35027 </v>
          </cell>
          <cell r="C6110" t="str">
            <v>GRACECHURCH, INC </v>
          </cell>
          <cell r="D6110" t="str">
            <v>5613 DTC PARKWAY</v>
          </cell>
        </row>
        <row r="6111">
          <cell r="D6111" t="str">
            <v>ENGLEWOOD , CO  </v>
          </cell>
        </row>
        <row r="6112">
          <cell r="A6112" t="str">
            <v>35045 </v>
          </cell>
          <cell r="C6112" t="str">
            <v>GRAHAM RESOURCES INC </v>
          </cell>
          <cell r="D6112" t="str">
            <v>109 NORTHPARK BLVD</v>
          </cell>
          <cell r="E6112" t="str">
            <v>OPERATOR</v>
          </cell>
        </row>
        <row r="6113">
          <cell r="D6113" t="str">
            <v>COVINGTON , LA  </v>
          </cell>
        </row>
        <row r="6114">
          <cell r="C6114" t="str">
            <v>GRAHAM ROYALTY LTD </v>
          </cell>
          <cell r="D6114" t="str">
            <v>1675 LARIMER SUITE 400</v>
          </cell>
        </row>
        <row r="6115">
          <cell r="D6115" t="str">
            <v>DENVER , CO  </v>
          </cell>
        </row>
        <row r="6116">
          <cell r="A6116" t="str">
            <v>35048 </v>
          </cell>
          <cell r="C6116" t="str">
            <v>GRAHAM ROYALTY LTD </v>
          </cell>
          <cell r="D6116" t="str">
            <v>1675 LARIMER</v>
          </cell>
        </row>
        <row r="6117">
          <cell r="D6117" t="str">
            <v>DENVER , CO  </v>
          </cell>
        </row>
        <row r="6118">
          <cell r="A6118" t="str">
            <v>35047 </v>
          </cell>
          <cell r="C6118" t="str">
            <v>GRAHAM ROYALTY LTD </v>
          </cell>
          <cell r="D6118" t="str">
            <v>1675 LARIMER</v>
          </cell>
        </row>
        <row r="6119">
          <cell r="D6119" t="str">
            <v>DENVER , CO  </v>
          </cell>
        </row>
        <row r="6120">
          <cell r="A6120" t="str">
            <v>35050 </v>
          </cell>
          <cell r="C6120" t="str">
            <v>GRAHAM-MICHAELIS DRILLING CO </v>
          </cell>
          <cell r="D6120" t="str">
            <v>211 NO BROADWAY</v>
          </cell>
          <cell r="E6120" t="str">
            <v>OPERATOR</v>
          </cell>
        </row>
        <row r="6121">
          <cell r="D6121" t="str">
            <v>WICHITA , KS  </v>
          </cell>
        </row>
        <row r="6122">
          <cell r="A6122" t="str">
            <v>35066 </v>
          </cell>
          <cell r="C6122" t="str">
            <v>GRAMPS FIELD </v>
          </cell>
          <cell r="D6122" t="str">
            <v>406 BOTULPH LN STE 1</v>
          </cell>
        </row>
        <row r="6123">
          <cell r="D6123" t="str">
            <v>SANTA FE , NM  </v>
          </cell>
        </row>
        <row r="6124">
          <cell r="C6124" t="str">
            <v>GRANADA TOWN </v>
          </cell>
          <cell r="D6124" t="str">
            <v>,  </v>
          </cell>
        </row>
        <row r="6125">
          <cell r="C6125" t="str">
            <v>Grand County </v>
          </cell>
          <cell r="D6125" t="str">
            <v>PO Box 264, 308 Byers Ave</v>
          </cell>
        </row>
        <row r="6126">
          <cell r="D6126" t="str">
            <v>Hot Sulphur Springs , CO  </v>
          </cell>
        </row>
        <row r="6127">
          <cell r="A6127" t="str">
            <v>35080 </v>
          </cell>
          <cell r="C6127" t="str">
            <v>GRAND MESA OPERATING CO </v>
          </cell>
          <cell r="D6127" t="str">
            <v>1700 N. WATERFRONT PKWY BL 600</v>
          </cell>
          <cell r="E6127" t="str">
            <v>LEVY PAYOR</v>
          </cell>
        </row>
        <row r="6128">
          <cell r="D6128" t="str">
            <v>WICHITA , KS  </v>
          </cell>
          <cell r="E6128" t="str">
            <v>OPERATOR</v>
          </cell>
        </row>
        <row r="6129">
          <cell r="E6129" t="str">
            <v>PIT OPERATOR</v>
          </cell>
        </row>
        <row r="6130">
          <cell r="E6130" t="str">
            <v>PRODUCER</v>
          </cell>
        </row>
        <row r="6132">
          <cell r="A6132" t="str">
            <v>35084 </v>
          </cell>
          <cell r="C6132" t="str">
            <v>GRAND RESOURCES INC </v>
          </cell>
          <cell r="D6132" t="str">
            <v>2250 E 73RD ST</v>
          </cell>
          <cell r="E6132" t="str">
            <v>OPERATOR</v>
          </cell>
        </row>
        <row r="6133">
          <cell r="D6133" t="str">
            <v>TULSA , OK  </v>
          </cell>
        </row>
        <row r="6134">
          <cell r="A6134" t="str">
            <v>10403 </v>
          </cell>
          <cell r="C6134" t="str">
            <v>GRAND RIVER GATHERING LLC </v>
          </cell>
          <cell r="D6134" t="str">
            <v>999 18TH STREET #3400S</v>
          </cell>
          <cell r="E6134" t="str">
            <v>DOWNSTREAM GAS FAC</v>
          </cell>
        </row>
        <row r="6135">
          <cell r="D6135" t="str">
            <v>DENVER , CO  </v>
          </cell>
          <cell r="E6135" t="str">
            <v>GATHERER</v>
          </cell>
        </row>
        <row r="6137">
          <cell r="A6137" t="str">
            <v>10403 </v>
          </cell>
          <cell r="B6137" t="str">
            <v>A </v>
          </cell>
          <cell r="C6137" t="str">
            <v>GRAND RIVER GATHERING LLC </v>
          </cell>
          <cell r="D6137" t="str">
            <v>2100 MCKINNEY AVENUE</v>
          </cell>
        </row>
        <row r="6138">
          <cell r="D6138" t="str">
            <v>DALLAS , TX  </v>
          </cell>
        </row>
        <row r="6139">
          <cell r="A6139" t="str">
            <v>10403 </v>
          </cell>
          <cell r="B6139" t="str">
            <v>B </v>
          </cell>
          <cell r="C6139" t="str">
            <v>GRAND RIVER GATHERING LLC </v>
          </cell>
          <cell r="D6139" t="str">
            <v>707 WAPITI COURT #202</v>
          </cell>
        </row>
        <row r="6140">
          <cell r="D6140" t="str">
            <v>RIFLE , CO  </v>
          </cell>
        </row>
        <row r="6141">
          <cell r="A6141" t="str">
            <v>35086 </v>
          </cell>
          <cell r="C6141" t="str">
            <v>GRAND VALLEY CITIZENS ALLIANCE </v>
          </cell>
          <cell r="D6141" t="str">
            <v>PO BOX 116</v>
          </cell>
        </row>
        <row r="6142">
          <cell r="D6142" t="str">
            <v>PARACHUTE , CO  </v>
          </cell>
        </row>
        <row r="6143">
          <cell r="A6143" t="str">
            <v>200357 </v>
          </cell>
          <cell r="C6143" t="str">
            <v>GRAND VALLEY CONSULTING, LLC </v>
          </cell>
          <cell r="D6143" t="str">
            <v>3510 PONDEROSA WAY</v>
          </cell>
        </row>
        <row r="6144">
          <cell r="D6144" t="str">
            <v>GRAND JUNCTION , CO  </v>
          </cell>
        </row>
        <row r="6145">
          <cell r="A6145" t="str">
            <v>35085 </v>
          </cell>
          <cell r="C6145" t="str">
            <v>GRAND VALLEY GAS </v>
          </cell>
          <cell r="D6145" t="str">
            <v>VALLEY TOWER 50 W BROADWAY</v>
          </cell>
          <cell r="E6145" t="str">
            <v>GATHERER</v>
          </cell>
        </row>
        <row r="6146">
          <cell r="D6146" t="str">
            <v>SALT LAKE CITY , UT  </v>
          </cell>
        </row>
        <row r="6147">
          <cell r="A6147" t="str">
            <v>35090 </v>
          </cell>
          <cell r="C6147" t="str">
            <v>GRAND VALLEY GAS TRANSMISSION </v>
          </cell>
          <cell r="D6147" t="str">
            <v>47 WEST 200 SOUTH</v>
          </cell>
          <cell r="E6147" t="str">
            <v>GATHERER</v>
          </cell>
        </row>
        <row r="6148">
          <cell r="D6148" t="str">
            <v>SALT LAKE CITY , UT  </v>
          </cell>
        </row>
        <row r="6149">
          <cell r="A6149" t="str">
            <v>35094 </v>
          </cell>
          <cell r="C6149" t="str">
            <v>GRAND VALLEY NATIONAL BANK </v>
          </cell>
          <cell r="D6149" t="str">
            <v>P O BOX 848</v>
          </cell>
          <cell r="E6149" t="str">
            <v>FINANCIAL ASSURANCE</v>
          </cell>
        </row>
        <row r="6150">
          <cell r="D6150" t="str">
            <v>GRAND JUNCTION , CO  </v>
          </cell>
        </row>
        <row r="6151">
          <cell r="A6151" t="str">
            <v>35095 </v>
          </cell>
          <cell r="C6151" t="str">
            <v>GRAND VALLEY RESOURCES INC </v>
          </cell>
          <cell r="D6151" t="str">
            <v>P O BOX 39</v>
          </cell>
          <cell r="E6151" t="str">
            <v>GATHERER</v>
          </cell>
        </row>
        <row r="6152">
          <cell r="D6152" t="str">
            <v>RANGELY , CO  </v>
          </cell>
          <cell r="E6152" t="str">
            <v>LEVY PAYOR</v>
          </cell>
        </row>
        <row r="6153">
          <cell r="E6153" t="str">
            <v>OPERATOR</v>
          </cell>
        </row>
        <row r="6154">
          <cell r="E6154" t="str">
            <v>PRODUCER</v>
          </cell>
        </row>
        <row r="6155">
          <cell r="E6155" t="str">
            <v>TRANSPORTER</v>
          </cell>
        </row>
        <row r="6157">
          <cell r="A6157" t="str">
            <v>35108 </v>
          </cell>
          <cell r="C6157" t="str">
            <v>GRANMESA PETROLEUM COMPANY,INC </v>
          </cell>
          <cell r="D6157" t="str">
            <v>DENVER , CO  </v>
          </cell>
        </row>
        <row r="6158">
          <cell r="A6158" t="str">
            <v>10015 </v>
          </cell>
          <cell r="C6158" t="str">
            <v>GRANT GEOPHYSICAL CORP </v>
          </cell>
          <cell r="D6158" t="str">
            <v>16850 PARK ROW</v>
          </cell>
          <cell r="E6158" t="str">
            <v>SEISMIC OPERATOR</v>
          </cell>
        </row>
        <row r="6159">
          <cell r="D6159" t="str">
            <v>HOUSTON , TX  </v>
          </cell>
        </row>
        <row r="6160">
          <cell r="A6160" t="str">
            <v>10015 </v>
          </cell>
          <cell r="B6160" t="str">
            <v>A </v>
          </cell>
          <cell r="C6160" t="str">
            <v>GRANT GEOPHYSICAL CORP </v>
          </cell>
          <cell r="D6160" t="str">
            <v>7309 FLINT RD SE</v>
          </cell>
        </row>
        <row r="6161">
          <cell r="D6161" t="str">
            <v>CALGARY, ALBERTZ , AB  </v>
          </cell>
        </row>
        <row r="6162">
          <cell r="A6162" t="str">
            <v>100025 </v>
          </cell>
          <cell r="C6162" t="str">
            <v>GRANT NORPAC </v>
          </cell>
          <cell r="D6162" t="str">
            <v>10550 RICHMOND AVE</v>
          </cell>
        </row>
        <row r="6163">
          <cell r="D6163" t="str">
            <v>HOUSTON , TX  </v>
          </cell>
        </row>
        <row r="6164">
          <cell r="A6164" t="str">
            <v>35109 </v>
          </cell>
          <cell r="C6164" t="str">
            <v>GRARIDGE CORPORATION </v>
          </cell>
          <cell r="D6164" t="str">
            <v>DENVER , CO  </v>
          </cell>
        </row>
        <row r="6165">
          <cell r="A6165" t="str">
            <v>35120 </v>
          </cell>
          <cell r="C6165" t="str">
            <v>GRASSY HILL MANAGEMENT, INC </v>
          </cell>
          <cell r="D6165" t="str">
            <v>8341 WCR 19</v>
          </cell>
          <cell r="E6165" t="str">
            <v>OPERATOR</v>
          </cell>
        </row>
        <row r="6166">
          <cell r="D6166" t="str">
            <v>FT LUPSTON , CO  </v>
          </cell>
        </row>
        <row r="6167">
          <cell r="A6167" t="str">
            <v>100585 </v>
          </cell>
          <cell r="C6167" t="str">
            <v>GRAY* LLOYD G </v>
          </cell>
          <cell r="D6167" t="str">
            <v>1400 E CORNELL AVE</v>
          </cell>
        </row>
        <row r="6168">
          <cell r="D6168" t="str">
            <v>ENGLEWOOD , CO  </v>
          </cell>
        </row>
        <row r="6169">
          <cell r="A6169" t="str">
            <v>100291 </v>
          </cell>
          <cell r="C6169" t="str">
            <v>GRAY, HUMPHRIES, LININGER, INC. </v>
          </cell>
          <cell r="D6169" t="str">
            <v>608 KITTREDGE BLDG</v>
          </cell>
        </row>
        <row r="6170">
          <cell r="D6170" t="str">
            <v>DENVER , CO  </v>
          </cell>
        </row>
        <row r="6171">
          <cell r="A6171" t="str">
            <v>35088 </v>
          </cell>
          <cell r="C6171" t="str">
            <v>GRAY-COCHRANE CORP </v>
          </cell>
          <cell r="D6171" t="str">
            <v>DENVER , CO  </v>
          </cell>
        </row>
        <row r="6172">
          <cell r="A6172" t="str">
            <v>35190 </v>
          </cell>
          <cell r="C6172" t="str">
            <v>GRAYHORSE OPERATING INC </v>
          </cell>
          <cell r="D6172" t="str">
            <v>20 EAST 5TH ST STE 320</v>
          </cell>
          <cell r="E6172" t="str">
            <v>OPERATOR</v>
          </cell>
        </row>
        <row r="6173">
          <cell r="D6173" t="str">
            <v>TULSA , OK  </v>
          </cell>
          <cell r="E6173" t="str">
            <v>PRODUCER</v>
          </cell>
        </row>
        <row r="6175">
          <cell r="A6175" t="str">
            <v>35125 </v>
          </cell>
          <cell r="C6175" t="str">
            <v>GRAYROCK CORP </v>
          </cell>
          <cell r="D6175" t="str">
            <v>2121 SAN JACINTO ST</v>
          </cell>
          <cell r="E6175" t="str">
            <v>OPERATOR</v>
          </cell>
        </row>
        <row r="6176">
          <cell r="D6176" t="str">
            <v>DALLAS , TX  </v>
          </cell>
          <cell r="E6176" t="str">
            <v>PRODUCER</v>
          </cell>
        </row>
        <row r="6178">
          <cell r="A6178" t="str">
            <v>35126 </v>
          </cell>
          <cell r="C6178" t="str">
            <v>GRAYROCK CORP. </v>
          </cell>
          <cell r="D6178" t="str">
            <v>2121 SAN JACINTO</v>
          </cell>
          <cell r="E6178" t="str">
            <v>PIT OPERATOR</v>
          </cell>
        </row>
        <row r="6179">
          <cell r="D6179" t="str">
            <v>DALLAS , TX  </v>
          </cell>
        </row>
        <row r="6180">
          <cell r="A6180" t="str">
            <v>35162 </v>
          </cell>
          <cell r="C6180" t="str">
            <v>GREAT AMERICAN BANK </v>
          </cell>
          <cell r="D6180" t="str">
            <v>SAN FRANCISCO , CA  </v>
          </cell>
          <cell r="E6180" t="str">
            <v>FINANCIAL ASSURANCE</v>
          </cell>
        </row>
        <row r="6182">
          <cell r="A6182" t="str">
            <v>35166 </v>
          </cell>
          <cell r="C6182" t="str">
            <v>GREAT AMERICAN INSURANCE CO </v>
          </cell>
          <cell r="D6182" t="str">
            <v>950 TOWER LN STE 340</v>
          </cell>
          <cell r="E6182" t="str">
            <v>FINANCIAL ASSURANCE</v>
          </cell>
        </row>
        <row r="6183">
          <cell r="D6183" t="str">
            <v>FOSTER CITY , CA  </v>
          </cell>
        </row>
        <row r="6184">
          <cell r="A6184" t="str">
            <v>35166 </v>
          </cell>
          <cell r="B6184" t="str">
            <v>A </v>
          </cell>
          <cell r="C6184" t="str">
            <v>GREAT AMERICAN INSURANCE CO </v>
          </cell>
          <cell r="D6184" t="str">
            <v>301 EAST 4TH STREET</v>
          </cell>
        </row>
        <row r="6185">
          <cell r="D6185" t="str">
            <v>CINCINNATI , OH  </v>
          </cell>
        </row>
        <row r="6186">
          <cell r="A6186" t="str">
            <v>35180 </v>
          </cell>
          <cell r="C6186" t="str">
            <v>GREAT BASINS PETR CO </v>
          </cell>
          <cell r="D6186" t="str">
            <v>DENVER , CO  </v>
          </cell>
        </row>
        <row r="6187">
          <cell r="A6187" t="str">
            <v>35240 </v>
          </cell>
          <cell r="C6187" t="str">
            <v>GREAT DIVIDE EXPL CO </v>
          </cell>
          <cell r="D6187" t="str">
            <v>ADDRESS UNKNOWN</v>
          </cell>
        </row>
        <row r="6188">
          <cell r="D6188" t="str">
            <v>MORRISON , CO  </v>
          </cell>
        </row>
        <row r="6189">
          <cell r="A6189" t="str">
            <v>35242 </v>
          </cell>
          <cell r="C6189" t="str">
            <v>GREAT DIVIDE GAS SERVICES, LLC </v>
          </cell>
          <cell r="D6189" t="str">
            <v>SUITE 2100 SOUTH TOWER 600 17TH ST</v>
          </cell>
          <cell r="E6189" t="str">
            <v>GATHERER</v>
          </cell>
        </row>
        <row r="6190">
          <cell r="D6190" t="str">
            <v>DENVER , CO  </v>
          </cell>
        </row>
        <row r="6191">
          <cell r="A6191" t="str">
            <v>35260 </v>
          </cell>
          <cell r="C6191" t="str">
            <v>GREAT EASTERN ENERGY &amp; DEV CO </v>
          </cell>
          <cell r="D6191" t="str">
            <v>5990 GREENWOOD PLAZA BLVD</v>
          </cell>
          <cell r="E6191" t="str">
            <v>INJECTION WELL OPER</v>
          </cell>
        </row>
        <row r="6192">
          <cell r="D6192" t="str">
            <v>ENGLEWOOD , CO  </v>
          </cell>
          <cell r="E6192" t="str">
            <v>OPERATOR</v>
          </cell>
        </row>
        <row r="6193">
          <cell r="E6193" t="str">
            <v>PRODUCER</v>
          </cell>
        </row>
        <row r="6195">
          <cell r="A6195" t="str">
            <v>100960 </v>
          </cell>
          <cell r="C6195" t="str">
            <v>GREAT LAKE OIL &amp; GAS CO </v>
          </cell>
          <cell r="D6195" t="str">
            <v>,  </v>
          </cell>
        </row>
        <row r="6196">
          <cell r="A6196" t="str">
            <v>200072 </v>
          </cell>
          <cell r="C6196" t="str">
            <v>GREAT LAKES NATURAL GAS CORP </v>
          </cell>
          <cell r="D6196" t="str">
            <v>417 S HILL ST #465</v>
          </cell>
        </row>
        <row r="6197">
          <cell r="D6197" t="str">
            <v>LOS ANGELES , CA  </v>
          </cell>
        </row>
        <row r="6198">
          <cell r="A6198" t="str">
            <v>200100 </v>
          </cell>
          <cell r="C6198" t="str">
            <v>GREAT NORTHERN DRILLING CO INC </v>
          </cell>
          <cell r="D6198" t="str">
            <v>P O BOX 1953</v>
          </cell>
        </row>
        <row r="6199">
          <cell r="D6199" t="str">
            <v>BILLINGS , MT  </v>
          </cell>
        </row>
        <row r="6200">
          <cell r="A6200" t="str">
            <v>69792 </v>
          </cell>
          <cell r="C6200" t="str">
            <v>GREAT NORTHERN GAS COMPANY </v>
          </cell>
          <cell r="D6200" t="str">
            <v>621 17TH ST STE 2150</v>
          </cell>
          <cell r="E6200" t="str">
            <v>LEVY PAYOR</v>
          </cell>
        </row>
        <row r="6201">
          <cell r="D6201" t="str">
            <v>DENVER , CO  </v>
          </cell>
          <cell r="E6201" t="str">
            <v>OPERATOR</v>
          </cell>
        </row>
        <row r="6202">
          <cell r="E6202" t="str">
            <v>PRODUCER</v>
          </cell>
        </row>
        <row r="6204">
          <cell r="A6204" t="str">
            <v>69790 </v>
          </cell>
          <cell r="C6204" t="str">
            <v>GREAT NORTHERN GAS COMPANY </v>
          </cell>
          <cell r="D6204" t="str">
            <v>,  </v>
          </cell>
        </row>
        <row r="6205">
          <cell r="A6205" t="str">
            <v>35273 </v>
          </cell>
          <cell r="C6205" t="str">
            <v>GREAT PLAINS INSURANCE CO INC </v>
          </cell>
          <cell r="D6205" t="str">
            <v>10050 REGENCY CIRCLE</v>
          </cell>
          <cell r="E6205" t="str">
            <v>FINANCIAL ASSURANCE</v>
          </cell>
        </row>
        <row r="6206">
          <cell r="D6206" t="str">
            <v>OMAHA , NE  </v>
          </cell>
        </row>
        <row r="6207">
          <cell r="A6207" t="str">
            <v>200001 </v>
          </cell>
          <cell r="C6207" t="str">
            <v>GREAT WESTERN BANK </v>
          </cell>
          <cell r="D6207" t="str">
            <v>PO BOX 2345</v>
          </cell>
          <cell r="E6207" t="str">
            <v>FINANCIAL ASSURANCE</v>
          </cell>
        </row>
        <row r="6208">
          <cell r="D6208" t="str">
            <v>SIOUX FALLS , SD  </v>
          </cell>
        </row>
        <row r="6209">
          <cell r="A6209" t="str">
            <v>35600 </v>
          </cell>
          <cell r="C6209" t="str">
            <v>GREAT WESTERN DRILLING COMPANY </v>
          </cell>
          <cell r="D6209" t="str">
            <v>P O BOX 1659</v>
          </cell>
          <cell r="E6209" t="str">
            <v>DRILLER</v>
          </cell>
        </row>
        <row r="6210">
          <cell r="D6210" t="str">
            <v>MIDLAND , TX  </v>
          </cell>
          <cell r="E6210" t="str">
            <v>LEVY PAYOR</v>
          </cell>
        </row>
        <row r="6211">
          <cell r="E6211" t="str">
            <v>OPERATOR</v>
          </cell>
        </row>
        <row r="6212">
          <cell r="E6212" t="str">
            <v>PRODUCER</v>
          </cell>
        </row>
        <row r="6214">
          <cell r="A6214" t="str">
            <v>35600 </v>
          </cell>
          <cell r="B6214" t="str">
            <v>A </v>
          </cell>
          <cell r="C6214" t="str">
            <v>GREAT WESTERN DRILLING COMPANY </v>
          </cell>
          <cell r="D6214" t="str">
            <v>PO BOX 515</v>
          </cell>
        </row>
        <row r="6215">
          <cell r="D6215" t="str">
            <v>LOVINGTON , NM  </v>
          </cell>
        </row>
        <row r="6216">
          <cell r="A6216" t="str">
            <v>35605 </v>
          </cell>
          <cell r="C6216" t="str">
            <v>GREAT WESTERN OIL &amp; GAS </v>
          </cell>
          <cell r="D6216" t="str">
            <v>1111 BAGBY ST</v>
          </cell>
          <cell r="E6216" t="str">
            <v>LEVY PAYOR</v>
          </cell>
        </row>
        <row r="6217">
          <cell r="D6217" t="str">
            <v>HOUSTON , TX  </v>
          </cell>
          <cell r="E6217" t="str">
            <v>OPERATOR</v>
          </cell>
        </row>
        <row r="6218">
          <cell r="E6218" t="str">
            <v>PRODUCER</v>
          </cell>
        </row>
        <row r="6220">
          <cell r="A6220" t="str">
            <v>36730 </v>
          </cell>
          <cell r="C6220" t="str">
            <v>GREAT WESTERN ONSHORE INC </v>
          </cell>
          <cell r="D6220" t="str">
            <v>1111 BAGBY STE 1700</v>
          </cell>
        </row>
        <row r="6221">
          <cell r="D6221" t="str">
            <v>HOUSTON , TX  </v>
          </cell>
        </row>
        <row r="6222">
          <cell r="A6222" t="str">
            <v>10110 </v>
          </cell>
          <cell r="B6222" t="str">
            <v>A </v>
          </cell>
          <cell r="C6222" t="str">
            <v>GREAT WESTERN OPERATING COMPANY LLC </v>
          </cell>
          <cell r="D6222" t="str">
            <v>700 AUTOMATION DR - UNIT A</v>
          </cell>
        </row>
        <row r="6223">
          <cell r="D6223" t="str">
            <v>WINDSOR , CO  </v>
          </cell>
        </row>
        <row r="6224">
          <cell r="A6224" t="str">
            <v>10110 </v>
          </cell>
          <cell r="C6224" t="str">
            <v>GREAT WESTERN OPERATING COMPANY LLC </v>
          </cell>
          <cell r="D6224" t="str">
            <v>1001 17TH STREET #2000</v>
          </cell>
          <cell r="E6224" t="str">
            <v>DOWNSTREAM GAS FAC</v>
          </cell>
        </row>
        <row r="6225">
          <cell r="D6225" t="str">
            <v>DENVER , CO  </v>
          </cell>
          <cell r="E6225" t="str">
            <v>GATHERER</v>
          </cell>
        </row>
        <row r="6226">
          <cell r="E6226" t="str">
            <v>LEVY PAYOR</v>
          </cell>
        </row>
        <row r="6227">
          <cell r="E6227" t="str">
            <v>OPERATOR</v>
          </cell>
        </row>
        <row r="6228">
          <cell r="E6228" t="str">
            <v>PRODUCER</v>
          </cell>
        </row>
        <row r="6230">
          <cell r="A6230" t="str">
            <v>35610 </v>
          </cell>
          <cell r="C6230" t="str">
            <v>GREELEY GAS COMPANY </v>
          </cell>
          <cell r="D6230" t="str">
            <v>1301 PENNSYLVANIA ST</v>
          </cell>
          <cell r="E6230" t="str">
            <v>DOWNSTREAM GAS FAC</v>
          </cell>
        </row>
        <row r="6231">
          <cell r="D6231" t="str">
            <v>DENVER , CO  </v>
          </cell>
          <cell r="E6231" t="str">
            <v>GATHERER</v>
          </cell>
        </row>
        <row r="6233">
          <cell r="A6233" t="str">
            <v>100213 </v>
          </cell>
          <cell r="C6233" t="str">
            <v>GREELEY GAS GATHERING </v>
          </cell>
          <cell r="D6233" t="str">
            <v>SUITE 800 1301 PENNSYLVANIA ST</v>
          </cell>
        </row>
        <row r="6234">
          <cell r="D6234" t="str">
            <v>DENVER , CO  </v>
          </cell>
        </row>
        <row r="6235">
          <cell r="A6235" t="str">
            <v>100432 </v>
          </cell>
          <cell r="C6235" t="str">
            <v>GREELEY REAL ESTATE &amp; DEVELOPMENT CO INC </v>
          </cell>
          <cell r="D6235" t="str">
            <v>2400 10TH ST</v>
          </cell>
        </row>
        <row r="6236">
          <cell r="D6236" t="str">
            <v>GREELEY , CO  </v>
          </cell>
        </row>
        <row r="6237">
          <cell r="A6237" t="str">
            <v>35625 </v>
          </cell>
          <cell r="C6237" t="str">
            <v>GREELEY TRIBUNE </v>
          </cell>
          <cell r="D6237" t="str">
            <v>P O BOX 1138</v>
          </cell>
        </row>
        <row r="6238">
          <cell r="D6238" t="str">
            <v>GREELEY , CO  </v>
          </cell>
        </row>
        <row r="6239">
          <cell r="A6239" t="str">
            <v>200358 </v>
          </cell>
          <cell r="C6239" t="str">
            <v>GREEN ACRES CONSULTING, INC </v>
          </cell>
          <cell r="D6239" t="str">
            <v>PO BOX 843, 1300 DECKER DRIVE</v>
          </cell>
        </row>
        <row r="6240">
          <cell r="D6240" t="str">
            <v>WORLAND , WY  </v>
          </cell>
        </row>
        <row r="6241">
          <cell r="C6241" t="str">
            <v>Green Acres MHP </v>
          </cell>
          <cell r="D6241" t="str">
            <v>EAGLE , CO  </v>
          </cell>
        </row>
        <row r="6242">
          <cell r="C6242" t="str">
            <v>GREEN MOUNTAIN FALLS TOWN </v>
          </cell>
          <cell r="D6242" t="str">
            <v>,  </v>
          </cell>
        </row>
        <row r="6243">
          <cell r="A6243" t="str">
            <v>35700 </v>
          </cell>
          <cell r="C6243" t="str">
            <v>GREEN OIL CO </v>
          </cell>
          <cell r="D6243" t="str">
            <v>DENVER , CO  </v>
          </cell>
        </row>
        <row r="6244">
          <cell r="A6244" t="str">
            <v>1001007 </v>
          </cell>
          <cell r="C6244" t="str">
            <v>GREEN RIVER ENERGY RESOURCES INC </v>
          </cell>
          <cell r="D6244" t="str">
            <v>PO BOX 2597</v>
          </cell>
          <cell r="E6244" t="str">
            <v>SEISMIC OPERATOR</v>
          </cell>
        </row>
        <row r="6245">
          <cell r="D6245" t="str">
            <v>COLUMBIA FALLS , MT  </v>
          </cell>
        </row>
        <row r="6246">
          <cell r="A6246" t="str">
            <v>35703 </v>
          </cell>
          <cell r="C6246" t="str">
            <v>GREENBRIER OIL </v>
          </cell>
          <cell r="D6246" t="str">
            <v>DENVER , CO  </v>
          </cell>
        </row>
        <row r="6247">
          <cell r="A6247" t="str">
            <v>35705 </v>
          </cell>
          <cell r="C6247" t="str">
            <v>GREENHILL PETROLEUM CORP. </v>
          </cell>
          <cell r="D6247" t="str">
            <v>11490 WESTHEIMER RD</v>
          </cell>
        </row>
        <row r="6248">
          <cell r="D6248" t="str">
            <v>HOUSTON , TX  </v>
          </cell>
        </row>
        <row r="6249">
          <cell r="A6249" t="str">
            <v>10628 </v>
          </cell>
          <cell r="C6249" t="str">
            <v>GREENLEAF ENVIRONMENTAL SERVICES LLC </v>
          </cell>
          <cell r="D6249" t="str">
            <v>PO BOX 99</v>
          </cell>
          <cell r="E6249" t="str">
            <v>INJECTION WELL OPER</v>
          </cell>
        </row>
        <row r="6250">
          <cell r="D6250" t="str">
            <v>EASTLAKE , CO  </v>
          </cell>
          <cell r="E6250" t="str">
            <v>OPERATOR</v>
          </cell>
        </row>
        <row r="6252">
          <cell r="A6252" t="str">
            <v>200528 </v>
          </cell>
          <cell r="C6252" t="str">
            <v>GREENSHELL ENERGY CORP </v>
          </cell>
          <cell r="D6252" t="str">
            <v>7900 E UNION AVENUE #1100</v>
          </cell>
        </row>
        <row r="6253">
          <cell r="D6253" t="str">
            <v>DENVER , CO  </v>
          </cell>
        </row>
        <row r="6254">
          <cell r="A6254" t="str">
            <v>35710 </v>
          </cell>
          <cell r="C6254" t="str">
            <v>GREENSTREET* LLOYD </v>
          </cell>
          <cell r="D6254" t="str">
            <v>2020 DOVER ST</v>
          </cell>
          <cell r="E6254" t="str">
            <v>OPERATOR</v>
          </cell>
        </row>
        <row r="6255">
          <cell r="D6255" t="str">
            <v>LAKEWOOD , CO  </v>
          </cell>
          <cell r="E6255" t="str">
            <v>PRODUCER</v>
          </cell>
        </row>
        <row r="6257">
          <cell r="A6257" t="str">
            <v>35715 </v>
          </cell>
          <cell r="C6257" t="str">
            <v>GREENWOOD HOLDINGS </v>
          </cell>
          <cell r="D6257" t="str">
            <v>2582 S TEJON ST</v>
          </cell>
        </row>
        <row r="6258">
          <cell r="D6258" t="str">
            <v>ENGLEWOOD , CO  </v>
          </cell>
        </row>
        <row r="6259">
          <cell r="C6259" t="str">
            <v>GREENWOOD VILLAGE CITY </v>
          </cell>
          <cell r="D6259" t="str">
            <v>,  </v>
          </cell>
        </row>
        <row r="6260">
          <cell r="A6260" t="str">
            <v>35725 </v>
          </cell>
          <cell r="C6260" t="str">
            <v>GREER* ALBERT R </v>
          </cell>
          <cell r="D6260" t="str">
            <v>4900 COLLEGE BLVD</v>
          </cell>
          <cell r="E6260" t="str">
            <v>LEVY PAYOR</v>
          </cell>
        </row>
        <row r="6261">
          <cell r="D6261" t="str">
            <v>FARMINGTON , NM  </v>
          </cell>
        </row>
        <row r="6262">
          <cell r="A6262" t="str">
            <v>35720 </v>
          </cell>
          <cell r="C6262" t="str">
            <v>GREER* JAMES R &amp; NATALIE </v>
          </cell>
          <cell r="D6262" t="str">
            <v>7882 CO RD 100</v>
          </cell>
          <cell r="E6262" t="str">
            <v>DOMESTIC WELL OPER</v>
          </cell>
        </row>
        <row r="6263">
          <cell r="D6263" t="str">
            <v>HESPERUS , CO  </v>
          </cell>
        </row>
        <row r="6264">
          <cell r="A6264" t="str">
            <v>200392 </v>
          </cell>
          <cell r="C6264" t="str">
            <v>GREG CARNES </v>
          </cell>
          <cell r="D6264" t="str">
            <v>P.O. BOX 1990</v>
          </cell>
        </row>
        <row r="6265">
          <cell r="D6265" t="str">
            <v>LEES SUMMIT , MO  </v>
          </cell>
        </row>
        <row r="6266">
          <cell r="A6266" t="str">
            <v>35750 </v>
          </cell>
          <cell r="C6266" t="str">
            <v>GREGORY* J D (DON) </v>
          </cell>
          <cell r="D6266" t="str">
            <v>P O BOX 26</v>
          </cell>
        </row>
        <row r="6267">
          <cell r="D6267" t="str">
            <v>KIMBALL , NE  </v>
          </cell>
        </row>
        <row r="6268">
          <cell r="A6268" t="str">
            <v>35760 </v>
          </cell>
          <cell r="C6268" t="str">
            <v>GREINER* J B &amp; ROOT* VEARL </v>
          </cell>
          <cell r="D6268" t="str">
            <v>8195 NO 81ST ST</v>
          </cell>
        </row>
        <row r="6269">
          <cell r="D6269" t="str">
            <v>LONGMONT , CO  </v>
          </cell>
        </row>
        <row r="6270">
          <cell r="A6270" t="str">
            <v>35850 </v>
          </cell>
          <cell r="C6270" t="str">
            <v>GREMLIN OIL CO </v>
          </cell>
          <cell r="D6270" t="str">
            <v>P O BOX 20955</v>
          </cell>
          <cell r="E6270" t="str">
            <v>OPERATOR</v>
          </cell>
        </row>
        <row r="6271">
          <cell r="D6271" t="str">
            <v>BILLINGS , MT  </v>
          </cell>
        </row>
        <row r="6272">
          <cell r="A6272" t="str">
            <v>10034 </v>
          </cell>
          <cell r="C6272" t="str">
            <v>GREY WOLF DRILLLING COMPANY L P </v>
          </cell>
          <cell r="D6272" t="str">
            <v>2136 N OIL DRIVE</v>
          </cell>
          <cell r="E6272" t="str">
            <v>DRILLER</v>
          </cell>
        </row>
        <row r="6273">
          <cell r="D6273" t="str">
            <v>CASPER , WY  </v>
          </cell>
        </row>
        <row r="6274">
          <cell r="A6274" t="str">
            <v>35990 </v>
          </cell>
          <cell r="C6274" t="str">
            <v>GRIFF OIL &amp; GAS INC </v>
          </cell>
          <cell r="D6274" t="str">
            <v>ROUTE 3 BOX 768</v>
          </cell>
          <cell r="E6274" t="str">
            <v>OPERATOR</v>
          </cell>
        </row>
        <row r="6275">
          <cell r="D6275" t="str">
            <v>MANY , LA  </v>
          </cell>
        </row>
        <row r="6276">
          <cell r="A6276" t="str">
            <v>36006 </v>
          </cell>
          <cell r="C6276" t="str">
            <v>GRIFFEN DRILLING CORP </v>
          </cell>
          <cell r="D6276" t="str">
            <v>DENVER , CO  </v>
          </cell>
        </row>
        <row r="6277">
          <cell r="A6277" t="str">
            <v>35996 </v>
          </cell>
          <cell r="C6277" t="str">
            <v>GRIFFEX, VESSELS, BASS &amp; BROWN </v>
          </cell>
          <cell r="D6277" t="str">
            <v>DENVER , CO  </v>
          </cell>
        </row>
        <row r="6278">
          <cell r="A6278" t="str">
            <v>35998 </v>
          </cell>
          <cell r="C6278" t="str">
            <v>GRIFFIN *BENNIE C </v>
          </cell>
          <cell r="D6278" t="str">
            <v>4502 N DOVER ST</v>
          </cell>
          <cell r="E6278" t="str">
            <v>LEVY PAYOR</v>
          </cell>
        </row>
        <row r="6279">
          <cell r="D6279" t="str">
            <v>CHICAGO , IL  </v>
          </cell>
          <cell r="E6279" t="str">
            <v>OPERATOR</v>
          </cell>
        </row>
        <row r="6281">
          <cell r="A6281" t="str">
            <v>100182 </v>
          </cell>
          <cell r="C6281" t="str">
            <v>GRIFFIN MANAGEMENT LLC </v>
          </cell>
          <cell r="D6281" t="str">
            <v>PO BOX 347</v>
          </cell>
          <cell r="E6281" t="str">
            <v>OPERATOR</v>
          </cell>
        </row>
        <row r="6282">
          <cell r="D6282" t="str">
            <v>PRATT , KS  </v>
          </cell>
          <cell r="E6282" t="str">
            <v>PRODUCER</v>
          </cell>
        </row>
        <row r="6284">
          <cell r="A6284" t="str">
            <v>36030 </v>
          </cell>
          <cell r="C6284" t="str">
            <v>GRIFFIN OIL &amp; GAS, INC. </v>
          </cell>
          <cell r="D6284" t="str">
            <v>DENVER , CO  </v>
          </cell>
        </row>
        <row r="6285">
          <cell r="A6285" t="str">
            <v>36008 </v>
          </cell>
          <cell r="C6285" t="str">
            <v>GRIFFIN PETROLEUM CORP </v>
          </cell>
          <cell r="D6285" t="str">
            <v>DENVER , CO  </v>
          </cell>
        </row>
        <row r="6286">
          <cell r="A6286" t="str">
            <v>36020 </v>
          </cell>
          <cell r="C6286" t="str">
            <v>GRIFFIN RESOURCES CO </v>
          </cell>
          <cell r="D6286" t="str">
            <v>ROUTE 3 BOX 768</v>
          </cell>
          <cell r="E6286" t="str">
            <v>OPERATOR</v>
          </cell>
        </row>
        <row r="6287">
          <cell r="D6287" t="str">
            <v>MANY , LA  </v>
          </cell>
        </row>
        <row r="6288">
          <cell r="A6288" t="str">
            <v>36051 </v>
          </cell>
          <cell r="C6288" t="str">
            <v>GRIFFITH EXPLORATION CORP </v>
          </cell>
          <cell r="D6288" t="str">
            <v>645 PETROLEUM CLUB BLDG</v>
          </cell>
        </row>
        <row r="6289">
          <cell r="D6289" t="str">
            <v>DENVER , CO  </v>
          </cell>
        </row>
        <row r="6290">
          <cell r="A6290" t="str">
            <v>200336 </v>
          </cell>
          <cell r="C6290" t="str">
            <v>GRIGGS* MARY C </v>
          </cell>
          <cell r="D6290" t="str">
            <v>3293 S JAY STREET</v>
          </cell>
        </row>
        <row r="6291">
          <cell r="D6291" t="str">
            <v>DENVER , CO  </v>
          </cell>
        </row>
        <row r="6292">
          <cell r="A6292" t="str">
            <v>10590 </v>
          </cell>
          <cell r="C6292" t="str">
            <v>GRIZZLY OPERATING LLC </v>
          </cell>
          <cell r="D6292" t="str">
            <v>1600 STOUT ST SUITE 1800</v>
          </cell>
          <cell r="E6292" t="str">
            <v>LEVY PAYOR</v>
          </cell>
        </row>
        <row r="6293">
          <cell r="D6293" t="str">
            <v>DENVER , CO  </v>
          </cell>
          <cell r="E6293" t="str">
            <v>OPERATOR</v>
          </cell>
        </row>
        <row r="6294">
          <cell r="E6294" t="str">
            <v>PRODUCER</v>
          </cell>
        </row>
        <row r="6296">
          <cell r="A6296" t="str">
            <v>10590 </v>
          </cell>
          <cell r="B6296" t="str">
            <v>A </v>
          </cell>
          <cell r="C6296" t="str">
            <v>GRIZZLY OPERATING LLC </v>
          </cell>
          <cell r="D6296" t="str">
            <v>3561 GREEN MOUNTAIN DR</v>
          </cell>
        </row>
        <row r="6297">
          <cell r="D6297" t="str">
            <v>LIVERMORE , CO  </v>
          </cell>
        </row>
        <row r="6298">
          <cell r="A6298" t="str">
            <v>10524 </v>
          </cell>
          <cell r="C6298" t="str">
            <v>GRMR OIL &amp; GAS LLC </v>
          </cell>
          <cell r="D6298" t="str">
            <v>P.O. BOX 6280</v>
          </cell>
          <cell r="E6298" t="str">
            <v>LEVY PAYOR</v>
          </cell>
        </row>
        <row r="6299">
          <cell r="D6299" t="str">
            <v>BROOMFIELD , CO  </v>
          </cell>
          <cell r="E6299" t="str">
            <v>OPERATOR</v>
          </cell>
        </row>
        <row r="6300">
          <cell r="E6300" t="str">
            <v>PRODUCER</v>
          </cell>
        </row>
        <row r="6302">
          <cell r="A6302" t="str">
            <v>36050 </v>
          </cell>
          <cell r="C6302" t="str">
            <v>GROCOCK* GERALD R </v>
          </cell>
          <cell r="D6302" t="str">
            <v>226 CR 65</v>
          </cell>
        </row>
        <row r="6303">
          <cell r="D6303" t="str">
            <v>EVERGREEN , CO  </v>
          </cell>
        </row>
        <row r="6304">
          <cell r="A6304" t="str">
            <v>36097 </v>
          </cell>
          <cell r="C6304" t="str">
            <v>GROSS* MELVIN R </v>
          </cell>
          <cell r="D6304" t="str">
            <v>48584 SNEAD DRIVE</v>
          </cell>
          <cell r="E6304" t="str">
            <v>DOMESTIC WELL OPER</v>
          </cell>
        </row>
        <row r="6305">
          <cell r="D6305" t="str">
            <v>BURLINGTON , CO  </v>
          </cell>
        </row>
        <row r="6306">
          <cell r="A6306" t="str">
            <v>36100 </v>
          </cell>
          <cell r="C6306" t="str">
            <v>GROSS* TODD </v>
          </cell>
          <cell r="D6306" t="str">
            <v>DENVER , CO  </v>
          </cell>
        </row>
        <row r="6307">
          <cell r="A6307" t="str">
            <v>36108 </v>
          </cell>
          <cell r="C6307" t="str">
            <v>GROSSMAN DRILLING COMPANY </v>
          </cell>
          <cell r="D6307" t="str">
            <v>DENVER , CO  </v>
          </cell>
        </row>
        <row r="6308">
          <cell r="A6308" t="str">
            <v>200425 </v>
          </cell>
          <cell r="C6308" t="str">
            <v>GROUSE MOUNTAIN ENVIRONMENTAL CONSULANTS </v>
          </cell>
          <cell r="D6308" t="str">
            <v>760 W FETTERMAN ST</v>
          </cell>
        </row>
        <row r="6309">
          <cell r="D6309" t="str">
            <v>BUFFALO , WY  </v>
          </cell>
        </row>
        <row r="6310">
          <cell r="C6310" t="str">
            <v>GROVER TOWN </v>
          </cell>
          <cell r="D6310" t="str">
            <v>,  </v>
          </cell>
        </row>
        <row r="6311">
          <cell r="A6311" t="str">
            <v>36170 </v>
          </cell>
          <cell r="C6311" t="str">
            <v>GRUENERWALD &amp; ASSOC INC* WM </v>
          </cell>
          <cell r="D6311" t="str">
            <v>P O BOX 60669</v>
          </cell>
          <cell r="E6311" t="str">
            <v>OPERATOR</v>
          </cell>
        </row>
        <row r="6312">
          <cell r="D6312" t="str">
            <v>COLORADO SPGS , CO  </v>
          </cell>
          <cell r="E6312" t="str">
            <v>PRODUCER</v>
          </cell>
        </row>
        <row r="6314">
          <cell r="A6314" t="str">
            <v>36171 </v>
          </cell>
          <cell r="C6314" t="str">
            <v>GRUENERWALD,WM &amp; ASSOC.,INC. </v>
          </cell>
          <cell r="D6314" t="str">
            <v>P.O. BOX 60669</v>
          </cell>
          <cell r="E6314" t="str">
            <v>LEVY PAYOR</v>
          </cell>
        </row>
        <row r="6315">
          <cell r="D6315" t="str">
            <v>COLORADO SPGS , CO  </v>
          </cell>
          <cell r="E6315" t="str">
            <v>PIT OPERATOR</v>
          </cell>
        </row>
        <row r="6317">
          <cell r="A6317" t="str">
            <v>36150 </v>
          </cell>
          <cell r="C6317" t="str">
            <v>GRUSS* JOSEPH S </v>
          </cell>
          <cell r="D6317" t="str">
            <v>P O BOX 420</v>
          </cell>
        </row>
        <row r="6318">
          <cell r="D6318" t="str">
            <v>FARMINGTON , NM  </v>
          </cell>
        </row>
        <row r="6319">
          <cell r="A6319" t="str">
            <v>36205 </v>
          </cell>
          <cell r="C6319" t="str">
            <v>GRYNBERG* CELESTE C </v>
          </cell>
          <cell r="D6319" t="str">
            <v>5299 DTC BLVD STE 500</v>
          </cell>
          <cell r="E6319" t="str">
            <v>LEVY PAYOR</v>
          </cell>
        </row>
        <row r="6320">
          <cell r="D6320" t="str">
            <v>GREENWOOD VILLAGE , CO  </v>
          </cell>
        </row>
        <row r="6321">
          <cell r="A6321" t="str">
            <v>36200 </v>
          </cell>
          <cell r="C6321" t="str">
            <v>GRYNBERG* JACK DBA GRYNBERG PETROLEUM CO </v>
          </cell>
          <cell r="D6321" t="str">
            <v>3600 S. YOSEMITE ST - STE 900</v>
          </cell>
          <cell r="E6321" t="str">
            <v>LEVY PAYOR</v>
          </cell>
        </row>
        <row r="6322">
          <cell r="D6322" t="str">
            <v>DENVER , CO  </v>
          </cell>
          <cell r="E6322" t="str">
            <v>OPERATOR</v>
          </cell>
        </row>
        <row r="6323">
          <cell r="E6323" t="str">
            <v>PRODUCER</v>
          </cell>
        </row>
        <row r="6325">
          <cell r="A6325" t="str">
            <v>36200 </v>
          </cell>
          <cell r="B6325" t="str">
            <v>A </v>
          </cell>
          <cell r="C6325" t="str">
            <v>GRYNBERG* JACK DBA GRYNBERG PETROLEUM CO </v>
          </cell>
          <cell r="D6325" t="str">
            <v>801 BREEZE ST</v>
          </cell>
        </row>
        <row r="6326">
          <cell r="D6326" t="str">
            <v>CRAIG , CO  </v>
          </cell>
        </row>
        <row r="6327">
          <cell r="A6327" t="str">
            <v>10151 </v>
          </cell>
          <cell r="C6327" t="str">
            <v>GSL ENERGY CORPORATION </v>
          </cell>
          <cell r="D6327" t="str">
            <v>1875 LAWRENCE ST STE 1400</v>
          </cell>
          <cell r="E6327" t="str">
            <v>OPERATOR</v>
          </cell>
        </row>
        <row r="6328">
          <cell r="D6328" t="str">
            <v>DENVER , CO  </v>
          </cell>
          <cell r="E6328" t="str">
            <v>PRODUCER</v>
          </cell>
        </row>
        <row r="6330">
          <cell r="A6330" t="str">
            <v>8116 </v>
          </cell>
          <cell r="C6330" t="str">
            <v>GUARANTY BANK &amp; TRUST COMPANY </v>
          </cell>
          <cell r="D6330" t="str">
            <v>807 MOUNTAIN AVE</v>
          </cell>
          <cell r="E6330" t="str">
            <v>FINANCIAL ASSURANCE</v>
          </cell>
        </row>
        <row r="6331">
          <cell r="D6331" t="str">
            <v>BERTHOUD , CO  </v>
          </cell>
        </row>
        <row r="6332">
          <cell r="A6332" t="str">
            <v>30268 </v>
          </cell>
          <cell r="C6332" t="str">
            <v>GUARANTY BANK &amp; TRUST COMPANY </v>
          </cell>
          <cell r="D6332" t="str">
            <v>P O BOX 536</v>
          </cell>
          <cell r="E6332" t="str">
            <v>FINANCIAL ASSURANCE</v>
          </cell>
        </row>
        <row r="6333">
          <cell r="D6333" t="str">
            <v>STRASBURG , CO  </v>
          </cell>
        </row>
        <row r="6334">
          <cell r="A6334" t="str">
            <v>30463 </v>
          </cell>
          <cell r="C6334" t="str">
            <v>GUARANTY BANK &amp; TRUST COMPANY </v>
          </cell>
          <cell r="D6334" t="str">
            <v>P O BOX 5847</v>
          </cell>
          <cell r="E6334" t="str">
            <v>FINANCIAL ASSURANCE</v>
          </cell>
        </row>
        <row r="6335">
          <cell r="D6335" t="str">
            <v>DENVER , CO  </v>
          </cell>
        </row>
        <row r="6336">
          <cell r="A6336" t="str">
            <v>100369 </v>
          </cell>
          <cell r="C6336" t="str">
            <v>GUARANTY BANK &amp; TRUST COMPANY </v>
          </cell>
          <cell r="D6336" t="str">
            <v>11806 E OSWEGO ST</v>
          </cell>
          <cell r="E6336" t="str">
            <v>FINANCIAL ASSURANCE</v>
          </cell>
        </row>
        <row r="6337">
          <cell r="D6337" t="str">
            <v>ENGLEWOOD , CO  </v>
          </cell>
        </row>
        <row r="6338">
          <cell r="A6338" t="str">
            <v>100621 </v>
          </cell>
          <cell r="C6338" t="str">
            <v>GUARANTY BANK &amp; TRUST COMPANY </v>
          </cell>
          <cell r="D6338" t="str">
            <v>5445 DTC PKWY PENTHOUSE ONE</v>
          </cell>
          <cell r="E6338" t="str">
            <v>FINANCIAL ASSURANCE</v>
          </cell>
        </row>
        <row r="6339">
          <cell r="D6339" t="str">
            <v>GREENWOOD VILLAGE , CO  </v>
          </cell>
        </row>
        <row r="6340">
          <cell r="A6340" t="str">
            <v>100875 </v>
          </cell>
          <cell r="C6340" t="str">
            <v>GUARANTY BANK &amp; TRUST COMPANY </v>
          </cell>
          <cell r="D6340" t="str">
            <v>1813 61ST AVE #200</v>
          </cell>
          <cell r="E6340" t="str">
            <v>FINANCIAL ASSURANCE</v>
          </cell>
        </row>
        <row r="6341">
          <cell r="D6341" t="str">
            <v>GREELEY , CO  </v>
          </cell>
        </row>
        <row r="6342">
          <cell r="A6342" t="str">
            <v>29163 </v>
          </cell>
          <cell r="C6342" t="str">
            <v>GUARANTY BANK AND TRUST COMPANY </v>
          </cell>
          <cell r="D6342" t="str">
            <v>1331 17TH STREET 2ND FLOOR</v>
          </cell>
          <cell r="E6342" t="str">
            <v>FINANCIAL ASSURANCE</v>
          </cell>
        </row>
        <row r="6343">
          <cell r="D6343" t="str">
            <v>DENVER , CO  </v>
          </cell>
        </row>
        <row r="6344">
          <cell r="A6344" t="str">
            <v>100911 </v>
          </cell>
          <cell r="C6344" t="str">
            <v>GUARANTY BANK AND TRUST COMPANY </v>
          </cell>
          <cell r="D6344" t="str">
            <v>1331 17TH ST</v>
          </cell>
          <cell r="E6344" t="str">
            <v>FINANCIAL ASSURANCE</v>
          </cell>
        </row>
        <row r="6345">
          <cell r="D6345" t="str">
            <v>DENVER , CO  </v>
          </cell>
        </row>
        <row r="6346">
          <cell r="A6346" t="str">
            <v>36230 </v>
          </cell>
          <cell r="C6346" t="str">
            <v>GUARDIAN INDUSTRIES CORP </v>
          </cell>
          <cell r="D6346" t="str">
            <v>14600 ROMINE RD</v>
          </cell>
        </row>
        <row r="6347">
          <cell r="D6347" t="str">
            <v>CARLETON , MI  </v>
          </cell>
        </row>
        <row r="6348">
          <cell r="A6348" t="str">
            <v>100026 </v>
          </cell>
          <cell r="C6348" t="str">
            <v>GUARDIAN LEASING CO </v>
          </cell>
          <cell r="D6348" t="str">
            <v>,  </v>
          </cell>
        </row>
        <row r="6349">
          <cell r="A6349" t="str">
            <v>36240 </v>
          </cell>
          <cell r="C6349" t="str">
            <v>GUARDIAN OIL &amp; GAS INC </v>
          </cell>
          <cell r="D6349" t="str">
            <v>6001 N CLARK STREET</v>
          </cell>
        </row>
        <row r="6350">
          <cell r="D6350" t="str">
            <v>CHICAGO , IL  </v>
          </cell>
        </row>
        <row r="6351">
          <cell r="A6351" t="str">
            <v>36300 </v>
          </cell>
          <cell r="C6351" t="str">
            <v>GUEST &amp; MOLLER OIL CO </v>
          </cell>
          <cell r="D6351" t="str">
            <v>DENVER , CO  </v>
          </cell>
        </row>
        <row r="6352">
          <cell r="A6352" t="str">
            <v>36400 </v>
          </cell>
          <cell r="C6352" t="str">
            <v>GUIDA* ARTHUR M </v>
          </cell>
          <cell r="D6352" t="str">
            <v>DENVER , CO  </v>
          </cell>
          <cell r="E6352" t="str">
            <v>OPERATOR</v>
          </cell>
        </row>
        <row r="6354">
          <cell r="A6354" t="str">
            <v>36500 </v>
          </cell>
          <cell r="C6354" t="str">
            <v>GULF ENERGY CORP </v>
          </cell>
          <cell r="D6354" t="str">
            <v>FORWARDING ORDER EXPIRED</v>
          </cell>
          <cell r="E6354" t="str">
            <v>GATHERER</v>
          </cell>
        </row>
        <row r="6355">
          <cell r="D6355" t="str">
            <v>WEST VALLEY , UT  </v>
          </cell>
          <cell r="E6355" t="str">
            <v>OPERATOR</v>
          </cell>
        </row>
        <row r="6356">
          <cell r="E6356" t="str">
            <v>TRANSPORTER</v>
          </cell>
        </row>
        <row r="6358">
          <cell r="A6358" t="str">
            <v>36505 </v>
          </cell>
          <cell r="C6358" t="str">
            <v>GULF ENERGY GATH &amp; PROC CORP </v>
          </cell>
          <cell r="D6358" t="str">
            <v>1301 MCKINNEY</v>
          </cell>
          <cell r="E6358" t="str">
            <v>GATHERER</v>
          </cell>
        </row>
        <row r="6359">
          <cell r="D6359" t="str">
            <v>HOUSTON , TX  </v>
          </cell>
          <cell r="E6359" t="str">
            <v>LEVY PAYOR</v>
          </cell>
        </row>
        <row r="6361">
          <cell r="A6361" t="str">
            <v>10728 </v>
          </cell>
          <cell r="C6361" t="str">
            <v>GULF EXPLORATION LLC </v>
          </cell>
          <cell r="D6361" t="str">
            <v>9701 N BROADWAY EXTENSION</v>
          </cell>
          <cell r="E6361" t="str">
            <v>OPERATOR</v>
          </cell>
        </row>
        <row r="6362">
          <cell r="D6362" t="str">
            <v>OKLAHOMA CITY , OK  </v>
          </cell>
          <cell r="E6362" t="str">
            <v>PRODUCER</v>
          </cell>
        </row>
        <row r="6364">
          <cell r="A6364" t="str">
            <v>36521 </v>
          </cell>
          <cell r="C6364" t="str">
            <v>GULF INSURANCE COMPANY </v>
          </cell>
          <cell r="D6364" t="str">
            <v>P O BOX 1771</v>
          </cell>
          <cell r="E6364" t="str">
            <v>FINANCIAL ASSURANCE</v>
          </cell>
        </row>
        <row r="6365">
          <cell r="D6365" t="str">
            <v>DALLAS , TX  </v>
          </cell>
        </row>
        <row r="6366">
          <cell r="A6366" t="str">
            <v>36522 </v>
          </cell>
          <cell r="C6366" t="str">
            <v>GULF INSURANCE COMPANY </v>
          </cell>
          <cell r="D6366" t="str">
            <v>1095 EVERGREEN CIR STE 300</v>
          </cell>
          <cell r="E6366" t="str">
            <v>FINANCIAL ASSURANCE</v>
          </cell>
        </row>
        <row r="6367">
          <cell r="D6367" t="str">
            <v>THE WOODLANDS , TX  </v>
          </cell>
        </row>
        <row r="6368">
          <cell r="A6368" t="str">
            <v>36523 </v>
          </cell>
          <cell r="C6368" t="str">
            <v>GULF INSURANCE COMPANY </v>
          </cell>
          <cell r="D6368" t="str">
            <v>ONE STATE STREET PLAZA</v>
          </cell>
          <cell r="E6368" t="str">
            <v>FINANCIAL ASSURANCE</v>
          </cell>
        </row>
        <row r="6369">
          <cell r="D6369" t="str">
            <v>NEW YORK , NY  </v>
          </cell>
        </row>
        <row r="6370">
          <cell r="A6370" t="str">
            <v>36600 </v>
          </cell>
          <cell r="C6370" t="str">
            <v>GULF OIL CORPORATION </v>
          </cell>
          <cell r="D6370" t="str">
            <v>6001 BOLLINGER CANYON RD</v>
          </cell>
          <cell r="E6370" t="str">
            <v>LEVY PAYOR</v>
          </cell>
        </row>
        <row r="6371">
          <cell r="D6371" t="str">
            <v>SAN RAMON , CA  </v>
          </cell>
        </row>
        <row r="6372">
          <cell r="A6372" t="str">
            <v>36601 </v>
          </cell>
          <cell r="C6372" t="str">
            <v>GULF OIL CORPORATION </v>
          </cell>
          <cell r="D6372" t="str">
            <v>6001 BOLLINGER CANYON RD</v>
          </cell>
        </row>
        <row r="6373">
          <cell r="D6373" t="str">
            <v>SAN RAMON , CA  </v>
          </cell>
        </row>
        <row r="6374">
          <cell r="A6374" t="str">
            <v>36508 </v>
          </cell>
          <cell r="C6374" t="str">
            <v>GULFLAND INC. </v>
          </cell>
          <cell r="D6374" t="str">
            <v>DENVER , CO  </v>
          </cell>
        </row>
        <row r="6375">
          <cell r="A6375" t="str">
            <v>10339 </v>
          </cell>
          <cell r="C6375" t="str">
            <v>GULFPORT ENERGY CORPORATION </v>
          </cell>
          <cell r="D6375" t="str">
            <v>14313 N. MAY AVENUE - SUITE 100</v>
          </cell>
          <cell r="E6375" t="str">
            <v>LEVY PAYOR</v>
          </cell>
        </row>
        <row r="6376">
          <cell r="D6376" t="str">
            <v>OKLAHOMA CITY , OK  </v>
          </cell>
          <cell r="E6376" t="str">
            <v>OPERATOR</v>
          </cell>
        </row>
        <row r="6377">
          <cell r="E6377" t="str">
            <v>PRODUCER</v>
          </cell>
        </row>
        <row r="6378">
          <cell r="E6378" t="str">
            <v>SEISMIC OPERATOR</v>
          </cell>
        </row>
        <row r="6380">
          <cell r="A6380" t="str">
            <v>36630 </v>
          </cell>
          <cell r="C6380" t="str">
            <v>GUMZ* H F </v>
          </cell>
          <cell r="D6380" t="str">
            <v>DENVER , CO  </v>
          </cell>
        </row>
        <row r="6381">
          <cell r="A6381" t="str">
            <v>36635 </v>
          </cell>
          <cell r="C6381" t="str">
            <v>GUNGOLL EXPLORATION INC* CARL E </v>
          </cell>
          <cell r="D6381" t="str">
            <v>P O BOX 18466</v>
          </cell>
          <cell r="E6381" t="str">
            <v>LEVY PAYOR</v>
          </cell>
        </row>
        <row r="6382">
          <cell r="D6382" t="str">
            <v>OKLAHOMA CITY , OK  </v>
          </cell>
          <cell r="E6382" t="str">
            <v>OPERATOR</v>
          </cell>
        </row>
        <row r="6383">
          <cell r="E6383" t="str">
            <v>PRODUCER</v>
          </cell>
        </row>
        <row r="6385">
          <cell r="A6385" t="str">
            <v>100574 </v>
          </cell>
          <cell r="C6385" t="str">
            <v>GUNNISON COUNTY </v>
          </cell>
          <cell r="D6385" t="str">
            <v>200 EAST VIRGINIA</v>
          </cell>
        </row>
        <row r="6386">
          <cell r="D6386" t="str">
            <v>GUNNISON , CO  </v>
          </cell>
        </row>
        <row r="6387">
          <cell r="A6387" t="str">
            <v>100122 </v>
          </cell>
          <cell r="C6387" t="str">
            <v>GUNNISON ENERGY CORPORATION </v>
          </cell>
          <cell r="D6387" t="str">
            <v>1801 BROADWAY #1150</v>
          </cell>
          <cell r="E6387" t="str">
            <v>DOWNSTREAM GAS FAC</v>
          </cell>
        </row>
        <row r="6388">
          <cell r="D6388" t="str">
            <v>DENVER , CO  </v>
          </cell>
          <cell r="E6388" t="str">
            <v>DRILLER</v>
          </cell>
        </row>
        <row r="6389">
          <cell r="E6389" t="str">
            <v>GATHERER</v>
          </cell>
        </row>
        <row r="6390">
          <cell r="E6390" t="str">
            <v>INJECTION WELL OPER</v>
          </cell>
        </row>
        <row r="6391">
          <cell r="E6391" t="str">
            <v>LEVY PAYOR</v>
          </cell>
        </row>
        <row r="6392">
          <cell r="E6392" t="str">
            <v>OPERATOR</v>
          </cell>
        </row>
        <row r="6393">
          <cell r="E6393" t="str">
            <v>PRODUCER</v>
          </cell>
        </row>
        <row r="6394">
          <cell r="E6394" t="str">
            <v>TRANSPORTER</v>
          </cell>
        </row>
        <row r="6396">
          <cell r="A6396" t="str">
            <v>100122 </v>
          </cell>
          <cell r="B6396" t="str">
            <v>A </v>
          </cell>
          <cell r="C6396" t="str">
            <v>GUNNISON ENERGY CORPORATION </v>
          </cell>
          <cell r="D6396" t="str">
            <v>1601 FORUM PL #1400</v>
          </cell>
        </row>
        <row r="6397">
          <cell r="D6397" t="str">
            <v>WEST PALM BEACH , FL  </v>
          </cell>
        </row>
        <row r="6398">
          <cell r="A6398" t="str">
            <v>10515 </v>
          </cell>
          <cell r="C6398" t="str">
            <v>GUNNISON ENERGY LLC </v>
          </cell>
          <cell r="D6398" t="str">
            <v>1801 BROADWAY #1150</v>
          </cell>
          <cell r="E6398" t="str">
            <v>OPERATOR</v>
          </cell>
        </row>
        <row r="6399">
          <cell r="D6399" t="str">
            <v>DENVER , CO  </v>
          </cell>
          <cell r="E6399" t="str">
            <v>PRODUCER</v>
          </cell>
        </row>
        <row r="6401">
          <cell r="A6401" t="str">
            <v>10515 </v>
          </cell>
          <cell r="B6401" t="str">
            <v>A </v>
          </cell>
          <cell r="C6401" t="str">
            <v>GUNNISON ENERGY LLC </v>
          </cell>
          <cell r="D6401" t="str">
            <v>1601 FORUM PLACE #1400</v>
          </cell>
        </row>
        <row r="6402">
          <cell r="D6402" t="str">
            <v>WEST PALM BEACH , FL  </v>
          </cell>
        </row>
        <row r="6403">
          <cell r="A6403" t="str">
            <v>100126 </v>
          </cell>
          <cell r="C6403" t="str">
            <v>GUNNISON GAS GATHERING LLC </v>
          </cell>
          <cell r="D6403" t="str">
            <v>P O BOX 2058</v>
          </cell>
          <cell r="E6403" t="str">
            <v>DOWNSTREAM GAS FAC</v>
          </cell>
        </row>
        <row r="6404">
          <cell r="D6404" t="str">
            <v>FARMINGTON , NM  </v>
          </cell>
          <cell r="E6404" t="str">
            <v>OPERATOR</v>
          </cell>
        </row>
        <row r="6406">
          <cell r="A6406" t="str">
            <v>36647 </v>
          </cell>
          <cell r="C6406" t="str">
            <v>GUNNISON SAVINGS &amp; LOAN ASSOC. </v>
          </cell>
          <cell r="D6406" t="str">
            <v>303 N MAIN ST</v>
          </cell>
          <cell r="E6406" t="str">
            <v>FINANCIAL ASSURANCE</v>
          </cell>
        </row>
        <row r="6407">
          <cell r="D6407" t="str">
            <v>GUNNISON , CO  </v>
          </cell>
        </row>
        <row r="6408">
          <cell r="A6408" t="str">
            <v>36650 </v>
          </cell>
          <cell r="C6408" t="str">
            <v>GUNTER OIL WELL SERVICE </v>
          </cell>
          <cell r="D6408" t="str">
            <v>PO BOX 896</v>
          </cell>
          <cell r="E6408" t="str">
            <v>DRILLER</v>
          </cell>
        </row>
        <row r="6409">
          <cell r="D6409" t="str">
            <v>BRIGHTON , CO  </v>
          </cell>
        </row>
        <row r="6410">
          <cell r="A6410" t="str">
            <v>36685 </v>
          </cell>
          <cell r="C6410" t="str">
            <v>GUS OIL </v>
          </cell>
          <cell r="D6410" t="str">
            <v>P O BOX 67800</v>
          </cell>
          <cell r="E6410" t="str">
            <v>LEVY PAYOR</v>
          </cell>
        </row>
        <row r="6411">
          <cell r="D6411" t="str">
            <v>LOS ANGELES , CA  </v>
          </cell>
        </row>
        <row r="6412">
          <cell r="A6412" t="str">
            <v>36690 </v>
          </cell>
          <cell r="C6412" t="str">
            <v>GUSHER OIL &amp; GAS CO INC </v>
          </cell>
          <cell r="D6412" t="str">
            <v>518 17TH ST STE 1610</v>
          </cell>
          <cell r="E6412" t="str">
            <v>OPERATOR</v>
          </cell>
        </row>
        <row r="6413">
          <cell r="D6413" t="str">
            <v>DENVER , CO  </v>
          </cell>
          <cell r="E6413" t="str">
            <v>PRODUCER</v>
          </cell>
        </row>
        <row r="6415">
          <cell r="A6415" t="str">
            <v>36710 </v>
          </cell>
          <cell r="C6415" t="str">
            <v>GUSTAVSON ASSOCIATES </v>
          </cell>
          <cell r="D6415" t="str">
            <v>5757 CENTRAL AVE</v>
          </cell>
        </row>
        <row r="6416">
          <cell r="D6416" t="str">
            <v>BOULDER , CO  </v>
          </cell>
        </row>
        <row r="6417">
          <cell r="A6417" t="str">
            <v>36718 </v>
          </cell>
          <cell r="C6417" t="str">
            <v>GUTRU* ROBERT J. </v>
          </cell>
          <cell r="D6417" t="str">
            <v>DENVER , CO  </v>
          </cell>
        </row>
        <row r="6418">
          <cell r="A6418" t="str">
            <v>36788 </v>
          </cell>
          <cell r="C6418" t="str">
            <v>GVR </v>
          </cell>
          <cell r="D6418" t="str">
            <v>DENVER , CO  </v>
          </cell>
        </row>
        <row r="6419">
          <cell r="A6419" t="str">
            <v>36740 </v>
          </cell>
          <cell r="C6419" t="str">
            <v>GWR OPERATING CO </v>
          </cell>
          <cell r="D6419" t="str">
            <v>1111 BAGBY STE 1700</v>
          </cell>
          <cell r="E6419" t="str">
            <v>LEVY PAYOR</v>
          </cell>
        </row>
        <row r="6420">
          <cell r="D6420" t="str">
            <v>HOUSTON , TX  </v>
          </cell>
          <cell r="E6420" t="str">
            <v>OPERATOR</v>
          </cell>
        </row>
        <row r="6421">
          <cell r="E6421" t="str">
            <v>PRODUCER</v>
          </cell>
        </row>
        <row r="6423">
          <cell r="C6423" t="str">
            <v>GYPSUM </v>
          </cell>
          <cell r="D6423" t="str">
            <v>,  </v>
          </cell>
        </row>
        <row r="6424">
          <cell r="A6424" t="str">
            <v>100720 </v>
          </cell>
          <cell r="C6424" t="str">
            <v>GYPSY OIL COMPANY (ROLAND OIL CO.) </v>
          </cell>
          <cell r="D6424" t="str">
            <v>,  </v>
          </cell>
        </row>
        <row r="6425">
          <cell r="A6425" t="str">
            <v>200145 </v>
          </cell>
          <cell r="C6425" t="str">
            <v>H &amp; B PETROLEUM CONSULTANTS </v>
          </cell>
          <cell r="D6425" t="str">
            <v>PO BOX 847</v>
          </cell>
        </row>
        <row r="6426">
          <cell r="D6426" t="str">
            <v>MILLS , WY  </v>
          </cell>
        </row>
        <row r="6427">
          <cell r="C6427" t="str">
            <v>H &amp; B PETROLEUM CONSULTANTS </v>
          </cell>
          <cell r="D6427" t="str">
            <v>PO BOX 847</v>
          </cell>
        </row>
        <row r="6428">
          <cell r="D6428" t="str">
            <v>MILLS , WY  </v>
          </cell>
        </row>
        <row r="6429">
          <cell r="C6429" t="str">
            <v>H &amp; B PETROLEUM CONSULTANTS </v>
          </cell>
          <cell r="D6429" t="str">
            <v>PO BOX 847</v>
          </cell>
        </row>
        <row r="6430">
          <cell r="D6430" t="str">
            <v>MILLS , WY  </v>
          </cell>
        </row>
        <row r="6431">
          <cell r="C6431" t="str">
            <v>H &amp; B PETROLEUM CONSULTANTS </v>
          </cell>
          <cell r="D6431" t="str">
            <v>PO BOX 847</v>
          </cell>
        </row>
        <row r="6432">
          <cell r="D6432" t="str">
            <v>MILLS , WY  </v>
          </cell>
        </row>
        <row r="6433">
          <cell r="A6433" t="str">
            <v>36850 </v>
          </cell>
          <cell r="C6433" t="str">
            <v>H &amp; H GAS CO </v>
          </cell>
          <cell r="D6433" t="str">
            <v>P O BOX 908</v>
          </cell>
        </row>
        <row r="6434">
          <cell r="D6434" t="str">
            <v>RANGELY , CO  </v>
          </cell>
        </row>
        <row r="6435">
          <cell r="A6435" t="str">
            <v>36855 </v>
          </cell>
          <cell r="C6435" t="str">
            <v>H &amp; H OIL CO </v>
          </cell>
          <cell r="D6435" t="str">
            <v>DENVER , CO  </v>
          </cell>
        </row>
        <row r="6436">
          <cell r="A6436" t="str">
            <v>36857 </v>
          </cell>
          <cell r="C6436" t="str">
            <v>H &amp; K ENERGY INC </v>
          </cell>
          <cell r="D6436" t="str">
            <v>MOVED LEFT NO FOWARDING</v>
          </cell>
        </row>
        <row r="6437">
          <cell r="D6437" t="str">
            <v>LONGMONT , CO  </v>
          </cell>
        </row>
        <row r="6438">
          <cell r="A6438" t="str">
            <v>36960 </v>
          </cell>
          <cell r="C6438" t="str">
            <v>H &amp; M OIL PRODUCERS INC </v>
          </cell>
          <cell r="D6438" t="str">
            <v>5690 DTC BLVD</v>
          </cell>
          <cell r="E6438" t="str">
            <v>OPERATOR</v>
          </cell>
        </row>
        <row r="6439">
          <cell r="D6439" t="str">
            <v>ENGLEWOOD , CO  </v>
          </cell>
          <cell r="E6439" t="str">
            <v>PRODUCER</v>
          </cell>
        </row>
        <row r="6441">
          <cell r="A6441" t="str">
            <v>10032 </v>
          </cell>
          <cell r="C6441" t="str">
            <v>H &amp; M PETROLEUM CORPORATION </v>
          </cell>
          <cell r="D6441" t="str">
            <v>PO BOX 467</v>
          </cell>
          <cell r="E6441" t="str">
            <v>INJECTION WELL OPER</v>
          </cell>
        </row>
        <row r="6442">
          <cell r="D6442" t="str">
            <v>SIDNEY , NE  </v>
          </cell>
          <cell r="E6442" t="str">
            <v>OPERATOR</v>
          </cell>
        </row>
        <row r="6443">
          <cell r="E6443" t="str">
            <v>PIT OPERATOR</v>
          </cell>
        </row>
        <row r="6444">
          <cell r="E6444" t="str">
            <v>PRODUCER</v>
          </cell>
        </row>
        <row r="6446">
          <cell r="A6446" t="str">
            <v>36981 </v>
          </cell>
          <cell r="C6446" t="str">
            <v>H &amp; R WELL SERVICES </v>
          </cell>
          <cell r="D6446" t="str">
            <v>0902 RD 4</v>
          </cell>
        </row>
        <row r="6447">
          <cell r="D6447" t="str">
            <v>WIGGINS , CO  </v>
          </cell>
        </row>
        <row r="6448">
          <cell r="A6448" t="str">
            <v>36980 </v>
          </cell>
          <cell r="C6448" t="str">
            <v>H &amp; R WELL SERVICES, INC </v>
          </cell>
          <cell r="D6448" t="str">
            <v>17509 CR 14</v>
          </cell>
          <cell r="E6448" t="str">
            <v>DRILLER</v>
          </cell>
        </row>
        <row r="6449">
          <cell r="D6449" t="str">
            <v>FORT MORGAN , CO  </v>
          </cell>
          <cell r="E6449" t="str">
            <v>INJECTION WELL OPER</v>
          </cell>
        </row>
        <row r="6450">
          <cell r="E6450" t="str">
            <v>LEVY PAYOR</v>
          </cell>
        </row>
        <row r="6451">
          <cell r="E6451" t="str">
            <v>OPERATOR</v>
          </cell>
        </row>
        <row r="6452">
          <cell r="E6452" t="str">
            <v>PRODUCER</v>
          </cell>
        </row>
        <row r="6454">
          <cell r="A6454" t="str">
            <v>36775 </v>
          </cell>
          <cell r="C6454" t="str">
            <v>H B B INC </v>
          </cell>
          <cell r="D6454" t="str">
            <v>P O BOX 1509</v>
          </cell>
          <cell r="E6454" t="str">
            <v>OPERATOR</v>
          </cell>
        </row>
        <row r="6455">
          <cell r="D6455" t="str">
            <v>EVERGREEN , CO  </v>
          </cell>
        </row>
        <row r="6456">
          <cell r="A6456" t="str">
            <v>36900 </v>
          </cell>
          <cell r="C6456" t="str">
            <v>H M H PRODUCTION COMPANY </v>
          </cell>
          <cell r="D6456" t="str">
            <v>ROAD 71</v>
          </cell>
        </row>
        <row r="6457">
          <cell r="D6457" t="str">
            <v>SHERIDAN LAKE , CO  </v>
          </cell>
        </row>
        <row r="6458">
          <cell r="A6458" t="str">
            <v>36858 </v>
          </cell>
          <cell r="C6458" t="str">
            <v>H&amp;M DRILLING </v>
          </cell>
          <cell r="D6458" t="str">
            <v>DENVER , CO  </v>
          </cell>
        </row>
        <row r="6459">
          <cell r="A6459" t="str">
            <v>37050 </v>
          </cell>
          <cell r="C6459" t="str">
            <v>H-30 DRILLING CO </v>
          </cell>
          <cell r="D6459" t="str">
            <v>251 N WATER</v>
          </cell>
          <cell r="E6459" t="str">
            <v>DRILLER</v>
          </cell>
        </row>
        <row r="6460">
          <cell r="D6460" t="str">
            <v>WICHITA , KS  </v>
          </cell>
        </row>
        <row r="6461">
          <cell r="A6461" t="str">
            <v>39408 </v>
          </cell>
          <cell r="C6461" t="str">
            <v>H.E.R. DRILLING COMPANY </v>
          </cell>
          <cell r="D6461" t="str">
            <v>DENVER , CO  </v>
          </cell>
        </row>
        <row r="6462">
          <cell r="A6462" t="str">
            <v>200424 </v>
          </cell>
          <cell r="C6462" t="str">
            <v>H2E INCORPORATED </v>
          </cell>
          <cell r="D6462" t="str">
            <v>7100 BROADWAY BLDG 2 #B-PH</v>
          </cell>
        </row>
        <row r="6463">
          <cell r="D6463" t="str">
            <v>DENVER , CO  </v>
          </cell>
        </row>
        <row r="6464">
          <cell r="A6464" t="str">
            <v>10498 </v>
          </cell>
          <cell r="C6464" t="str">
            <v>H2E OPERATIONS LLC </v>
          </cell>
          <cell r="D6464" t="str">
            <v>2150 ANDREA LANE</v>
          </cell>
          <cell r="E6464" t="str">
            <v>INJECTION WELL OPER</v>
          </cell>
        </row>
        <row r="6465">
          <cell r="D6465" t="str">
            <v>FORT MYERS , FL  </v>
          </cell>
          <cell r="E6465" t="str">
            <v>LEVY PAYOR</v>
          </cell>
        </row>
        <row r="6466">
          <cell r="E6466" t="str">
            <v>OPERATOR</v>
          </cell>
        </row>
        <row r="6467">
          <cell r="E6467" t="str">
            <v>PRODUCER</v>
          </cell>
        </row>
        <row r="6468">
          <cell r="E6468" t="str">
            <v>TRANSPORTER</v>
          </cell>
        </row>
        <row r="6470">
          <cell r="A6470" t="str">
            <v>37000 </v>
          </cell>
          <cell r="C6470" t="str">
            <v>HABCO, INC </v>
          </cell>
          <cell r="D6470" t="str">
            <v>4645 23RD STREET</v>
          </cell>
          <cell r="E6470" t="str">
            <v>LEVY PAYOR</v>
          </cell>
        </row>
        <row r="6471">
          <cell r="D6471" t="str">
            <v>GREELEY , CO  </v>
          </cell>
          <cell r="E6471" t="str">
            <v>OPERATOR</v>
          </cell>
        </row>
        <row r="6472">
          <cell r="E6472" t="str">
            <v>PRODUCER</v>
          </cell>
        </row>
        <row r="6474">
          <cell r="A6474" t="str">
            <v>37090 </v>
          </cell>
          <cell r="C6474" t="str">
            <v>HABERSHAM ENERGY COMPANY </v>
          </cell>
          <cell r="D6474" t="str">
            <v>PO BOX 3817</v>
          </cell>
          <cell r="E6474" t="str">
            <v>INJECTION WELL OPER</v>
          </cell>
        </row>
        <row r="6475">
          <cell r="D6475" t="str">
            <v>LITTELTON , CO  </v>
          </cell>
          <cell r="E6475" t="str">
            <v>LEVY PAYOR</v>
          </cell>
        </row>
        <row r="6476">
          <cell r="E6476" t="str">
            <v>OPERATOR</v>
          </cell>
        </row>
        <row r="6477">
          <cell r="E6477" t="str">
            <v>PRODUCER</v>
          </cell>
        </row>
        <row r="6479">
          <cell r="A6479" t="str">
            <v>100997 </v>
          </cell>
          <cell r="C6479" t="str">
            <v>HACKATHORN DRILLING CO </v>
          </cell>
          <cell r="D6479" t="str">
            <v>,  </v>
          </cell>
        </row>
        <row r="6480">
          <cell r="A6480" t="str">
            <v>37110 </v>
          </cell>
          <cell r="C6480" t="str">
            <v>HADSON GAS SYSTEMS INC </v>
          </cell>
          <cell r="D6480" t="str">
            <v>600 E CARPENTER FREEWAY</v>
          </cell>
        </row>
        <row r="6481">
          <cell r="D6481" t="str">
            <v>IRVING , TX  </v>
          </cell>
        </row>
        <row r="6482">
          <cell r="A6482" t="str">
            <v>37130 </v>
          </cell>
          <cell r="C6482" t="str">
            <v>HAEFELE OIL COMPANY </v>
          </cell>
          <cell r="D6482" t="str">
            <v>7200 E. DRY CK RD</v>
          </cell>
        </row>
        <row r="6483">
          <cell r="D6483" t="str">
            <v>ENGLEWOOD , CO  </v>
          </cell>
        </row>
        <row r="6484">
          <cell r="A6484" t="str">
            <v>37160 </v>
          </cell>
          <cell r="C6484" t="str">
            <v>HAGER* TIMOTHY S </v>
          </cell>
          <cell r="D6484" t="str">
            <v>236 LINDEN ST</v>
          </cell>
        </row>
        <row r="6485">
          <cell r="D6485" t="str">
            <v>FORT COLLINS , CO  </v>
          </cell>
        </row>
        <row r="6486">
          <cell r="A6486" t="str">
            <v>37175 </v>
          </cell>
          <cell r="C6486" t="str">
            <v>HAINES* RICHARD </v>
          </cell>
          <cell r="D6486" t="str">
            <v>PO BOX 652</v>
          </cell>
          <cell r="E6486" t="str">
            <v>LEVY PAYOR</v>
          </cell>
        </row>
        <row r="6487">
          <cell r="D6487" t="str">
            <v>HOMINY , OK  </v>
          </cell>
          <cell r="E6487" t="str">
            <v>OPERATOR</v>
          </cell>
        </row>
        <row r="6488">
          <cell r="E6488" t="str">
            <v>PRODUCER</v>
          </cell>
        </row>
        <row r="6490">
          <cell r="A6490" t="str">
            <v>37200 </v>
          </cell>
          <cell r="C6490" t="str">
            <v>HALBERT, JENNINGS &amp; SIMIC </v>
          </cell>
          <cell r="D6490" t="str">
            <v>DENVER , CO  </v>
          </cell>
        </row>
        <row r="6491">
          <cell r="A6491" t="str">
            <v>10147 </v>
          </cell>
          <cell r="C6491" t="str">
            <v>HALCYON EXPLORATION COMPANY LLC </v>
          </cell>
          <cell r="D6491" t="str">
            <v>309 JERSEY STREET</v>
          </cell>
          <cell r="E6491" t="str">
            <v>OPERATOR</v>
          </cell>
        </row>
        <row r="6492">
          <cell r="D6492" t="str">
            <v>DENVER , CO  </v>
          </cell>
          <cell r="E6492" t="str">
            <v>PRODUCER</v>
          </cell>
        </row>
        <row r="6494">
          <cell r="A6494" t="str">
            <v>37230 </v>
          </cell>
          <cell r="C6494" t="str">
            <v>HALDE OIL INC </v>
          </cell>
          <cell r="D6494" t="str">
            <v>46321 HWY 24</v>
          </cell>
          <cell r="E6494" t="str">
            <v>INJECTION WELL OPER</v>
          </cell>
        </row>
        <row r="6495">
          <cell r="D6495" t="str">
            <v>BURLINGTON , CO  </v>
          </cell>
          <cell r="E6495" t="str">
            <v>OPERATOR</v>
          </cell>
        </row>
        <row r="6496">
          <cell r="E6496" t="str">
            <v>PRODUCER</v>
          </cell>
        </row>
        <row r="6498">
          <cell r="C6498" t="str">
            <v>HALEY&amp;HUGHES OPERATIONS </v>
          </cell>
          <cell r="D6498" t="str">
            <v>C/O HEARTLAND OIL &amp; GAS</v>
          </cell>
        </row>
        <row r="6499">
          <cell r="D6499" t="str">
            <v>BOULDER , CO  </v>
          </cell>
        </row>
        <row r="6500">
          <cell r="A6500" t="str">
            <v>89170 </v>
          </cell>
          <cell r="C6500" t="str">
            <v>HALEY/HUGHES OPERATIONS </v>
          </cell>
          <cell r="D6500" t="str">
            <v>5390 MANHATTAN CR STE 100</v>
          </cell>
          <cell r="E6500" t="str">
            <v>INJECTION WELL OPER</v>
          </cell>
        </row>
        <row r="6501">
          <cell r="D6501" t="str">
            <v>BOULDER , CO  </v>
          </cell>
          <cell r="E6501" t="str">
            <v>OPERATOR</v>
          </cell>
        </row>
        <row r="6502">
          <cell r="E6502" t="str">
            <v>PRODUCER</v>
          </cell>
        </row>
        <row r="6504">
          <cell r="A6504" t="str">
            <v>200078 </v>
          </cell>
          <cell r="C6504" t="str">
            <v>HALKER CONSULTING LLC </v>
          </cell>
          <cell r="D6504" t="str">
            <v>9400 STATION STREET #300</v>
          </cell>
        </row>
        <row r="6505">
          <cell r="D6505" t="str">
            <v>LONE TREE , CO  </v>
          </cell>
        </row>
        <row r="6506">
          <cell r="A6506" t="str">
            <v>37220 </v>
          </cell>
          <cell r="C6506" t="str">
            <v>HALL* BROOKS </v>
          </cell>
          <cell r="D6506" t="str">
            <v>P O BOX 208</v>
          </cell>
        </row>
        <row r="6507">
          <cell r="D6507" t="str">
            <v>FARMINGTON , NM  </v>
          </cell>
        </row>
        <row r="6508">
          <cell r="A6508" t="str">
            <v>37199 </v>
          </cell>
          <cell r="C6508" t="str">
            <v>HALLADOR PETROLEUM COMPANY </v>
          </cell>
          <cell r="D6508" t="str">
            <v>1660 LINCOLN ST STE 2700</v>
          </cell>
        </row>
        <row r="6509">
          <cell r="D6509" t="str">
            <v>DENVER , CO  </v>
          </cell>
        </row>
        <row r="6510">
          <cell r="A6510" t="str">
            <v>200049 </v>
          </cell>
          <cell r="C6510" t="str">
            <v>HALLAR* FRED C </v>
          </cell>
          <cell r="D6510" t="str">
            <v>,  </v>
          </cell>
        </row>
        <row r="6511">
          <cell r="A6511" t="str">
            <v>10418 </v>
          </cell>
          <cell r="C6511" t="str">
            <v>HALLIBURTON ENERGY SERVICES INC </v>
          </cell>
          <cell r="D6511" t="str">
            <v>3000 N SAM HOUSTON PKWY EAST</v>
          </cell>
          <cell r="E6511" t="str">
            <v>DOMESTIC WELL OPER</v>
          </cell>
        </row>
        <row r="6512">
          <cell r="D6512" t="str">
            <v>HOUSTON , TX  </v>
          </cell>
          <cell r="E6512" t="str">
            <v>VENDOR</v>
          </cell>
        </row>
        <row r="6514">
          <cell r="A6514" t="str">
            <v>10418 </v>
          </cell>
          <cell r="B6514" t="str">
            <v>A </v>
          </cell>
          <cell r="C6514" t="str">
            <v>HALLIBURTON ENERGY SERVICES INC </v>
          </cell>
          <cell r="D6514" t="str">
            <v>1125 17TH STREET #1900</v>
          </cell>
        </row>
        <row r="6515">
          <cell r="D6515" t="str">
            <v>DENVER , CO  </v>
          </cell>
        </row>
        <row r="6516">
          <cell r="A6516" t="str">
            <v>10418 </v>
          </cell>
          <cell r="B6516" t="str">
            <v>B </v>
          </cell>
          <cell r="C6516" t="str">
            <v>HALLIBURTON ENERGY SERVICES INC </v>
          </cell>
          <cell r="D6516" t="str">
            <v>3199 D ROAD</v>
          </cell>
        </row>
        <row r="6517">
          <cell r="D6517" t="str">
            <v>GRAND JUNCTION , CO  </v>
          </cell>
        </row>
        <row r="6518">
          <cell r="A6518" t="str">
            <v>37250 </v>
          </cell>
          <cell r="C6518" t="str">
            <v>HALLIBURTON RESOURCE MANAGEMENT </v>
          </cell>
          <cell r="D6518" t="str">
            <v>1125 17TH ST STE 1900</v>
          </cell>
          <cell r="E6518" t="str">
            <v>DRILLER</v>
          </cell>
        </row>
        <row r="6519">
          <cell r="D6519" t="str">
            <v>DENVER , CO  </v>
          </cell>
        </row>
        <row r="6520">
          <cell r="A6520" t="str">
            <v>37260 </v>
          </cell>
          <cell r="C6520" t="str">
            <v>HALLIBURTON SERVICES </v>
          </cell>
          <cell r="D6520" t="str">
            <v>P O BOX 659</v>
          </cell>
        </row>
        <row r="6521">
          <cell r="D6521" t="str">
            <v>BRIGHTON , CO  </v>
          </cell>
        </row>
        <row r="6522">
          <cell r="A6522" t="str">
            <v>200265 </v>
          </cell>
          <cell r="C6522" t="str">
            <v>HALLIBURTON SPERRY DRILLING </v>
          </cell>
          <cell r="D6522" t="str">
            <v>1125 17TH STREET #1900</v>
          </cell>
        </row>
        <row r="6523">
          <cell r="D6523" t="str">
            <v>DENVER , CO  </v>
          </cell>
        </row>
        <row r="6524">
          <cell r="A6524" t="str">
            <v>37295 </v>
          </cell>
          <cell r="C6524" t="str">
            <v>HALLWOOD ENERGY COMPANIES </v>
          </cell>
          <cell r="D6524" t="str">
            <v>SUITE 1700</v>
          </cell>
        </row>
        <row r="6525">
          <cell r="D6525" t="str">
            <v>DENVER , CO  </v>
          </cell>
        </row>
        <row r="6526">
          <cell r="A6526" t="str">
            <v>37290 </v>
          </cell>
          <cell r="B6526" t="str">
            <v>A </v>
          </cell>
          <cell r="C6526" t="str">
            <v>HALLWOOD PETROLEUM INC </v>
          </cell>
          <cell r="D6526" t="str">
            <v>STANFORD PL III STE 1700 4582 S ULSTER ST PKWY</v>
          </cell>
        </row>
        <row r="6527">
          <cell r="D6527" t="str">
            <v>DENVER , CO  </v>
          </cell>
        </row>
        <row r="6528">
          <cell r="A6528" t="str">
            <v>37290 </v>
          </cell>
          <cell r="C6528" t="str">
            <v>HALLWOOD PETROLEUM INC </v>
          </cell>
          <cell r="D6528" t="str">
            <v>500 W ILLINOIS</v>
          </cell>
          <cell r="E6528" t="str">
            <v>LEVY PAYOR</v>
          </cell>
        </row>
        <row r="6529">
          <cell r="D6529" t="str">
            <v>MIDLAND , TX  </v>
          </cell>
          <cell r="E6529" t="str">
            <v>OPERATOR</v>
          </cell>
        </row>
        <row r="6530">
          <cell r="E6530" t="str">
            <v>PRODUCER</v>
          </cell>
        </row>
        <row r="6532">
          <cell r="A6532" t="str">
            <v>100319 </v>
          </cell>
          <cell r="C6532" t="str">
            <v>HAMILTON OIL &amp; GAS CORPORATION </v>
          </cell>
          <cell r="D6532" t="str">
            <v>1507 MILE HIGH CENTER</v>
          </cell>
        </row>
        <row r="6533">
          <cell r="D6533" t="str">
            <v>DENVER , CO  </v>
          </cell>
        </row>
        <row r="6534">
          <cell r="A6534" t="str">
            <v>37303 </v>
          </cell>
          <cell r="C6534" t="str">
            <v>HAMMER* O H </v>
          </cell>
          <cell r="D6534" t="str">
            <v>MONTEZUMA HOTEL</v>
          </cell>
        </row>
        <row r="6535">
          <cell r="D6535" t="str">
            <v>BURLINGTON , CO  </v>
          </cell>
        </row>
        <row r="6536">
          <cell r="A6536" t="str">
            <v>37388 </v>
          </cell>
          <cell r="C6536" t="str">
            <v>HAMON * JAKE L. </v>
          </cell>
          <cell r="D6536" t="str">
            <v>DENVER , CO  </v>
          </cell>
        </row>
        <row r="6537">
          <cell r="C6537" t="str">
            <v>HAMON OPERATING CO </v>
          </cell>
          <cell r="D6537" t="str">
            <v>325 N ST PAUL SUITE 3900</v>
          </cell>
        </row>
        <row r="6538">
          <cell r="D6538" t="str">
            <v>DALLAS , TX  </v>
          </cell>
        </row>
        <row r="6539">
          <cell r="A6539" t="str">
            <v>37400 </v>
          </cell>
          <cell r="C6539" t="str">
            <v>HAMON OPERATING CO </v>
          </cell>
          <cell r="D6539" t="str">
            <v>325 N ST PAUL</v>
          </cell>
          <cell r="E6539" t="str">
            <v>OPERATOR</v>
          </cell>
        </row>
        <row r="6540">
          <cell r="D6540" t="str">
            <v>DALLAS , TX  </v>
          </cell>
          <cell r="E6540" t="str">
            <v>PRODUCER</v>
          </cell>
        </row>
        <row r="6542">
          <cell r="A6542" t="str">
            <v>100611 </v>
          </cell>
          <cell r="C6542" t="str">
            <v>HANCO OIL &amp; GAS CO LTD </v>
          </cell>
          <cell r="D6542" t="str">
            <v>916 KIRBY BLDG</v>
          </cell>
        </row>
        <row r="6543">
          <cell r="D6543" t="str">
            <v>DALLAS , TX  </v>
          </cell>
        </row>
        <row r="6544">
          <cell r="A6544" t="str">
            <v>100878 </v>
          </cell>
          <cell r="C6544" t="str">
            <v>HANCOCK OIL COMPANY </v>
          </cell>
          <cell r="D6544" t="str">
            <v>P O BOX 810</v>
          </cell>
        </row>
        <row r="6545">
          <cell r="D6545" t="str">
            <v>LONG BEACH , CA  </v>
          </cell>
        </row>
        <row r="6546">
          <cell r="A6546" t="str">
            <v>37500 </v>
          </cell>
          <cell r="C6546" t="str">
            <v>HANCOCK* BURTON W </v>
          </cell>
          <cell r="D6546" t="str">
            <v>P O BOX 989</v>
          </cell>
        </row>
        <row r="6547">
          <cell r="D6547" t="str">
            <v>BILLINGS , MT  </v>
          </cell>
        </row>
        <row r="6548">
          <cell r="A6548" t="str">
            <v>100935 </v>
          </cell>
          <cell r="C6548" t="str">
            <v>HANKS* ROGER C </v>
          </cell>
          <cell r="D6548" t="str">
            <v>816 EIGHTH ST</v>
          </cell>
        </row>
        <row r="6549">
          <cell r="D6549" t="str">
            <v>WICHITA FALLS , TX  </v>
          </cell>
        </row>
        <row r="6550">
          <cell r="A6550" t="str">
            <v>37510 </v>
          </cell>
          <cell r="C6550" t="str">
            <v>HANOVER ENERGY CORPORATION </v>
          </cell>
          <cell r="D6550" t="str">
            <v>6474 SOUTH QUEBEC STREET</v>
          </cell>
          <cell r="E6550" t="str">
            <v>OPERATOR</v>
          </cell>
        </row>
        <row r="6551">
          <cell r="D6551" t="str">
            <v>ENGLEWOOD , CO  </v>
          </cell>
        </row>
        <row r="6552">
          <cell r="A6552" t="str">
            <v>37512 </v>
          </cell>
          <cell r="C6552" t="str">
            <v>HANOVER INSURANCE CO *THE </v>
          </cell>
          <cell r="D6552" t="str">
            <v>440 LINCOLN STREET</v>
          </cell>
          <cell r="E6552" t="str">
            <v>FINANCIAL ASSURANCE</v>
          </cell>
        </row>
        <row r="6553">
          <cell r="D6553" t="str">
            <v>WORCESTER , MA  </v>
          </cell>
        </row>
        <row r="6554">
          <cell r="A6554" t="str">
            <v>37600 </v>
          </cell>
          <cell r="C6554" t="str">
            <v>HANSEN JR* GEORGE </v>
          </cell>
          <cell r="D6554" t="str">
            <v>DENVER , CO  </v>
          </cell>
        </row>
        <row r="6555">
          <cell r="A6555" t="str">
            <v>200395 </v>
          </cell>
          <cell r="C6555" t="str">
            <v>HANSEN PETROLEUM ENGINEERING </v>
          </cell>
          <cell r="D6555" t="str">
            <v>1059 BUFFALO RIDGE ROAD</v>
          </cell>
        </row>
        <row r="6556">
          <cell r="D6556" t="str">
            <v>CASTLE PINES , CO  </v>
          </cell>
        </row>
        <row r="6557">
          <cell r="A6557" t="str">
            <v>100862 </v>
          </cell>
          <cell r="C6557" t="str">
            <v>HANSON &amp; STRAHN INC </v>
          </cell>
          <cell r="D6557" t="str">
            <v>7000 YELLOWTAIL RD STE 120</v>
          </cell>
          <cell r="E6557" t="str">
            <v>OPERATOR</v>
          </cell>
        </row>
        <row r="6558">
          <cell r="D6558" t="str">
            <v>CHEYENNE , WY  </v>
          </cell>
        </row>
        <row r="6559">
          <cell r="A6559" t="str">
            <v>37605 </v>
          </cell>
          <cell r="C6559" t="str">
            <v>HANSON*PERRY DRILLING CO </v>
          </cell>
          <cell r="D6559" t="str">
            <v>DENVER , CO  </v>
          </cell>
        </row>
        <row r="6560">
          <cell r="A6560" t="str">
            <v>37608 </v>
          </cell>
          <cell r="C6560" t="str">
            <v>HARBAR OIL &amp; GAS CO. </v>
          </cell>
          <cell r="D6560" t="str">
            <v>DENVER , CO  </v>
          </cell>
        </row>
        <row r="6561">
          <cell r="A6561" t="str">
            <v>37708 </v>
          </cell>
          <cell r="C6561" t="str">
            <v>HARBINGER OIL COMPANY </v>
          </cell>
          <cell r="D6561" t="str">
            <v>DENVER , CO  </v>
          </cell>
        </row>
        <row r="6562">
          <cell r="A6562" t="str">
            <v>37700 </v>
          </cell>
          <cell r="C6562" t="str">
            <v>HARBISON-WALKER </v>
          </cell>
          <cell r="D6562" t="str">
            <v>2 GATEWAY CENTER</v>
          </cell>
          <cell r="E6562" t="str">
            <v>GATHERER</v>
          </cell>
        </row>
        <row r="6563">
          <cell r="D6563" t="str">
            <v>PITTSBURG , PA  </v>
          </cell>
        </row>
        <row r="6564">
          <cell r="A6564" t="str">
            <v>100703 </v>
          </cell>
          <cell r="C6564" t="str">
            <v>HARBOTTLE* W E </v>
          </cell>
          <cell r="D6564" t="str">
            <v>328 17TH ST</v>
          </cell>
        </row>
        <row r="6565">
          <cell r="D6565" t="str">
            <v>DENVER , CO  </v>
          </cell>
        </row>
        <row r="6566">
          <cell r="C6566" t="str">
            <v>HARBOUR RESOURCES INC </v>
          </cell>
          <cell r="D6566" t="str">
            <v>2581 S. EAGLE CIRCLE</v>
          </cell>
        </row>
        <row r="6567">
          <cell r="D6567" t="str">
            <v>AURORA , CO  </v>
          </cell>
        </row>
        <row r="6568">
          <cell r="A6568" t="str">
            <v>37625 </v>
          </cell>
          <cell r="C6568" t="str">
            <v>HARBOUR RESOURCES INC </v>
          </cell>
          <cell r="D6568" t="str">
            <v>621 17TH ST STE 2450</v>
          </cell>
          <cell r="E6568" t="str">
            <v>LEVY PAYOR</v>
          </cell>
        </row>
        <row r="6569">
          <cell r="D6569" t="str">
            <v>DENVER , CO  </v>
          </cell>
          <cell r="E6569" t="str">
            <v>OPERATOR</v>
          </cell>
        </row>
        <row r="6570">
          <cell r="E6570" t="str">
            <v>PRODUCER</v>
          </cell>
        </row>
        <row r="6572">
          <cell r="A6572" t="str">
            <v>10379 </v>
          </cell>
          <cell r="C6572" t="str">
            <v>HARBURG* RUDOLPH W </v>
          </cell>
          <cell r="D6572" t="str">
            <v>1020 MAPLETON AVE</v>
          </cell>
          <cell r="E6572" t="str">
            <v>OPERATOR</v>
          </cell>
        </row>
        <row r="6573">
          <cell r="D6573" t="str">
            <v>BOULDER , CO  </v>
          </cell>
          <cell r="E6573" t="str">
            <v>PRODUCER</v>
          </cell>
        </row>
        <row r="6575">
          <cell r="A6575" t="str">
            <v>37750 </v>
          </cell>
          <cell r="C6575" t="str">
            <v>HARDING* ROGER </v>
          </cell>
          <cell r="D6575" t="str">
            <v>P.O. BOX 100</v>
          </cell>
        </row>
        <row r="6576">
          <cell r="D6576" t="str">
            <v>ERIE , CO  </v>
          </cell>
        </row>
        <row r="6577">
          <cell r="A6577" t="str">
            <v>10437 </v>
          </cell>
          <cell r="C6577" t="str">
            <v>HARDWICK* JOHN K JR </v>
          </cell>
          <cell r="D6577" t="str">
            <v>24700 COUNTY ROAD 19</v>
          </cell>
          <cell r="E6577" t="str">
            <v>DOMESTIC WELL OPER</v>
          </cell>
        </row>
        <row r="6578">
          <cell r="D6578" t="str">
            <v>VERNON , CO  </v>
          </cell>
          <cell r="E6578" t="str">
            <v>OPERATOR</v>
          </cell>
        </row>
        <row r="6580">
          <cell r="A6580" t="str">
            <v>100053 </v>
          </cell>
          <cell r="C6580" t="str">
            <v>HARKEN OIL &amp; GAS INC </v>
          </cell>
          <cell r="D6580" t="str">
            <v>P O DRAWER 3057</v>
          </cell>
        </row>
        <row r="6581">
          <cell r="D6581" t="str">
            <v>ABILENE , TX  </v>
          </cell>
        </row>
        <row r="6582">
          <cell r="A6582" t="str">
            <v>38150 </v>
          </cell>
          <cell r="C6582" t="str">
            <v>HARLAN DRILLING CO </v>
          </cell>
          <cell r="D6582" t="str">
            <v>P O BOX 1367</v>
          </cell>
          <cell r="E6582" t="str">
            <v>OPERATOR</v>
          </cell>
        </row>
        <row r="6583">
          <cell r="D6583" t="str">
            <v>FARMINGTON , NM  </v>
          </cell>
        </row>
        <row r="6584">
          <cell r="A6584" t="str">
            <v>38280 </v>
          </cell>
          <cell r="C6584" t="str">
            <v>HARPEL DRILLING CO </v>
          </cell>
          <cell r="D6584" t="str">
            <v>P O BOX 2811</v>
          </cell>
          <cell r="E6584" t="str">
            <v>DRILLER</v>
          </cell>
        </row>
        <row r="6585">
          <cell r="D6585" t="str">
            <v>CASPER , WY  </v>
          </cell>
        </row>
        <row r="6586">
          <cell r="A6586" t="str">
            <v>38355 </v>
          </cell>
          <cell r="C6586" t="str">
            <v>HARPER &amp; TURNER OIL COMPANY </v>
          </cell>
          <cell r="D6586" t="str">
            <v>DENVER , CO  </v>
          </cell>
        </row>
        <row r="6587">
          <cell r="A6587" t="str">
            <v>11270 </v>
          </cell>
          <cell r="C6587" t="str">
            <v>HARPER OIL CO </v>
          </cell>
          <cell r="D6587" t="str">
            <v>1700 LINCOLN ST</v>
          </cell>
          <cell r="E6587" t="str">
            <v>OPERATOR</v>
          </cell>
        </row>
        <row r="6588">
          <cell r="D6588" t="str">
            <v>DENVER , CO  </v>
          </cell>
        </row>
        <row r="6589">
          <cell r="A6589" t="str">
            <v>38350 </v>
          </cell>
          <cell r="C6589" t="str">
            <v>HARPER/TURNER/DUNN/BOREING </v>
          </cell>
          <cell r="D6589" t="str">
            <v>DENVER , CO  </v>
          </cell>
        </row>
        <row r="6590">
          <cell r="A6590" t="str">
            <v>100929 </v>
          </cell>
          <cell r="C6590" t="str">
            <v>HARR P W </v>
          </cell>
          <cell r="D6590" t="str">
            <v>,  </v>
          </cell>
        </row>
        <row r="6591">
          <cell r="A6591" t="str">
            <v>38450 </v>
          </cell>
          <cell r="C6591" t="str">
            <v>HARRINGTON JR* MARTIN J </v>
          </cell>
          <cell r="D6591" t="str">
            <v>2236 S JACKSON ST</v>
          </cell>
        </row>
        <row r="6592">
          <cell r="D6592" t="str">
            <v>DENVER , CO  </v>
          </cell>
        </row>
        <row r="6593">
          <cell r="A6593" t="str">
            <v>38430 </v>
          </cell>
          <cell r="C6593" t="str">
            <v>HARRINGTON* D D </v>
          </cell>
          <cell r="D6593" t="str">
            <v>DENVER , CO  </v>
          </cell>
        </row>
        <row r="6594">
          <cell r="A6594" t="str">
            <v>38455 </v>
          </cell>
          <cell r="C6594" t="str">
            <v>HARRIS OIL AND GAS COMPANY </v>
          </cell>
          <cell r="D6594" t="str">
            <v>1125 17TH ST STE 2290</v>
          </cell>
          <cell r="E6594" t="str">
            <v>OPERATOR</v>
          </cell>
        </row>
        <row r="6595">
          <cell r="D6595" t="str">
            <v>DENVER , CO  </v>
          </cell>
          <cell r="E6595" t="str">
            <v>PRODUCER</v>
          </cell>
        </row>
        <row r="6597">
          <cell r="A6597" t="str">
            <v>38456 </v>
          </cell>
          <cell r="C6597" t="str">
            <v>HARRIS* DONALD C </v>
          </cell>
          <cell r="D6597" t="str">
            <v>BOX 33</v>
          </cell>
          <cell r="E6597" t="str">
            <v>OPERATOR</v>
          </cell>
        </row>
        <row r="6598">
          <cell r="D6598" t="str">
            <v>MARVEL , CO  </v>
          </cell>
          <cell r="E6598" t="str">
            <v>PRODUCER</v>
          </cell>
        </row>
        <row r="6600">
          <cell r="A6600" t="str">
            <v>62230 </v>
          </cell>
          <cell r="C6600" t="str">
            <v>HARRIS* JAMES B </v>
          </cell>
          <cell r="D6600" t="str">
            <v>3603 LEMMON AVE</v>
          </cell>
        </row>
        <row r="6601">
          <cell r="D6601" t="str">
            <v>DALLAS , TX  </v>
          </cell>
        </row>
        <row r="6602">
          <cell r="A6602" t="str">
            <v>62220 </v>
          </cell>
          <cell r="C6602" t="str">
            <v>HARRIS* JOHN J. </v>
          </cell>
          <cell r="D6602" t="str">
            <v>PO BOX 599</v>
          </cell>
        </row>
        <row r="6603">
          <cell r="D6603" t="str">
            <v>SOMIS , CA  </v>
          </cell>
        </row>
        <row r="6604">
          <cell r="A6604" t="str">
            <v>38466 </v>
          </cell>
          <cell r="C6604" t="str">
            <v>HARRISON &amp; SMITH </v>
          </cell>
          <cell r="D6604" t="str">
            <v>DENVER , CO  </v>
          </cell>
        </row>
        <row r="6605">
          <cell r="A6605" t="str">
            <v>100752 </v>
          </cell>
          <cell r="C6605" t="str">
            <v>HARRISON* R G </v>
          </cell>
          <cell r="D6605" t="str">
            <v>522 S PROSPECT</v>
          </cell>
        </row>
        <row r="6606">
          <cell r="D6606" t="str">
            <v>COLORADO SPRINGS , CO  </v>
          </cell>
        </row>
        <row r="6607">
          <cell r="A6607" t="str">
            <v>38470 </v>
          </cell>
          <cell r="C6607" t="str">
            <v>HARSH INTERNATIONAL INC </v>
          </cell>
          <cell r="D6607" t="str">
            <v>600 OAK AVE</v>
          </cell>
          <cell r="E6607" t="str">
            <v>OPERATOR</v>
          </cell>
        </row>
        <row r="6608">
          <cell r="D6608" t="str">
            <v>EATON , CO  </v>
          </cell>
          <cell r="E6608" t="str">
            <v>PRODUCER</v>
          </cell>
        </row>
        <row r="6610">
          <cell r="A6610" t="str">
            <v>100054 </v>
          </cell>
          <cell r="C6610" t="str">
            <v>HART EXPLORATION &amp; PRODUCTION </v>
          </cell>
          <cell r="D6610" t="str">
            <v>1300 MAIN ST 3RD FLR</v>
          </cell>
        </row>
        <row r="6611">
          <cell r="D6611" t="str">
            <v>HOUSTON , TX  </v>
          </cell>
        </row>
        <row r="6612">
          <cell r="A6612" t="str">
            <v>38494 </v>
          </cell>
          <cell r="C6612" t="str">
            <v>HART'S OIL &amp; GAS WORLD </v>
          </cell>
          <cell r="D6612" t="str">
            <v>SUITE 210</v>
          </cell>
        </row>
        <row r="6613">
          <cell r="D6613" t="str">
            <v>HOUSTON , TX  </v>
          </cell>
        </row>
        <row r="6614">
          <cell r="A6614" t="str">
            <v>38496 </v>
          </cell>
          <cell r="C6614" t="str">
            <v>HARTFORD FIRE INSURANCE COMPANY </v>
          </cell>
          <cell r="D6614" t="str">
            <v>690 ASYLUM AVE</v>
          </cell>
          <cell r="E6614" t="str">
            <v>FINANCIAL ASSURANCE</v>
          </cell>
        </row>
        <row r="6615">
          <cell r="D6615" t="str">
            <v>HARTFORD , CT  </v>
          </cell>
        </row>
        <row r="6616">
          <cell r="A6616" t="str">
            <v>38498 </v>
          </cell>
          <cell r="C6616" t="str">
            <v>HARTFORD THE* ITT </v>
          </cell>
          <cell r="D6616" t="str">
            <v>P O BOX 3615</v>
          </cell>
          <cell r="E6616" t="str">
            <v>FINANCIAL ASSURANCE</v>
          </cell>
        </row>
        <row r="6617">
          <cell r="D6617" t="str">
            <v>SAN FRANCISCO , CA  </v>
          </cell>
        </row>
        <row r="6618">
          <cell r="A6618" t="str">
            <v>38497 </v>
          </cell>
          <cell r="C6618" t="str">
            <v>HARTFORD* THE </v>
          </cell>
          <cell r="D6618" t="str">
            <v>ONE HARTFORD PLAZA</v>
          </cell>
          <cell r="E6618" t="str">
            <v>FINANCIAL ASSURANCE</v>
          </cell>
        </row>
        <row r="6619">
          <cell r="D6619" t="str">
            <v>HARTFORD , CT  </v>
          </cell>
        </row>
        <row r="6620">
          <cell r="A6620" t="str">
            <v>200232 </v>
          </cell>
          <cell r="C6620" t="str">
            <v>HARTL CONSULTING </v>
          </cell>
          <cell r="D6620" t="str">
            <v>294 8 MILE RD</v>
          </cell>
        </row>
        <row r="6621">
          <cell r="D6621" t="str">
            <v>RIVERTON , WY  </v>
          </cell>
        </row>
        <row r="6622">
          <cell r="C6622" t="str">
            <v>HARTMAN TOWN </v>
          </cell>
          <cell r="D6622" t="str">
            <v>,  </v>
          </cell>
        </row>
        <row r="6623">
          <cell r="A6623" t="str">
            <v>38490 </v>
          </cell>
          <cell r="C6623" t="str">
            <v>HARTMAN* DOYLE </v>
          </cell>
          <cell r="D6623" t="str">
            <v>P O BOX 10426</v>
          </cell>
          <cell r="E6623" t="str">
            <v>OPERATOR</v>
          </cell>
        </row>
        <row r="6624">
          <cell r="D6624" t="str">
            <v>MIDLAND , TX  </v>
          </cell>
          <cell r="E6624" t="str">
            <v>PRODUCER</v>
          </cell>
        </row>
        <row r="6626">
          <cell r="A6626" t="str">
            <v>200343 </v>
          </cell>
          <cell r="C6626" t="str">
            <v>HARTNETT RESOURCES LLC </v>
          </cell>
          <cell r="D6626" t="str">
            <v>3205 N UNIVERSITY DRIVE SUITE 231</v>
          </cell>
        </row>
        <row r="6627">
          <cell r="D6627" t="str">
            <v>NACOGDOCHES , TX  </v>
          </cell>
        </row>
        <row r="6628">
          <cell r="A6628" t="str">
            <v>38488 </v>
          </cell>
          <cell r="C6628" t="str">
            <v>HARTSHORN* W.F. JR. </v>
          </cell>
          <cell r="D6628" t="str">
            <v>DENVER , CO  </v>
          </cell>
        </row>
        <row r="6629">
          <cell r="A6629" t="str">
            <v>38495 </v>
          </cell>
          <cell r="C6629" t="str">
            <v>HARVEST ENERGY COMPANY </v>
          </cell>
          <cell r="D6629" t="str">
            <v>9957 TITAN PARK CIR</v>
          </cell>
          <cell r="E6629" t="str">
            <v>OPERATOR</v>
          </cell>
        </row>
        <row r="6630">
          <cell r="D6630" t="str">
            <v>LITTLETON , CO  </v>
          </cell>
          <cell r="E6630" t="str">
            <v>PRODUCER</v>
          </cell>
        </row>
        <row r="6632">
          <cell r="A6632" t="str">
            <v>10345 </v>
          </cell>
          <cell r="C6632" t="str">
            <v>HARVEST FOUR CORNERS LLC </v>
          </cell>
          <cell r="D6632" t="str">
            <v>1111 TRAVIS STREET</v>
          </cell>
          <cell r="E6632" t="str">
            <v>DOWNSTREAM GAS FAC</v>
          </cell>
        </row>
        <row r="6633">
          <cell r="D6633" t="str">
            <v>HOUSTON , TX  </v>
          </cell>
          <cell r="E6633" t="str">
            <v>OPERATOR</v>
          </cell>
        </row>
        <row r="6634">
          <cell r="E6634" t="str">
            <v>PRODUCER</v>
          </cell>
        </row>
        <row r="6636">
          <cell r="A6636" t="str">
            <v>10345 </v>
          </cell>
          <cell r="B6636" t="str">
            <v>A </v>
          </cell>
          <cell r="C6636" t="str">
            <v>HARVEST FOUR CORNERS LLC </v>
          </cell>
          <cell r="D6636" t="str">
            <v>1755 ARROYO DR</v>
          </cell>
        </row>
        <row r="6637">
          <cell r="D6637" t="str">
            <v>BLOOMFIELD , NM  </v>
          </cell>
        </row>
        <row r="6638">
          <cell r="A6638" t="str">
            <v>38500 </v>
          </cell>
          <cell r="C6638" t="str">
            <v>HARVEST QUEEN MILL &amp; ELE </v>
          </cell>
          <cell r="D6638" t="str">
            <v>DENVER , CO  </v>
          </cell>
        </row>
        <row r="6639">
          <cell r="A6639" t="str">
            <v>38570 </v>
          </cell>
          <cell r="C6639" t="str">
            <v>HARVEY EXPL </v>
          </cell>
          <cell r="D6639" t="str">
            <v>410 17TH ST</v>
          </cell>
          <cell r="E6639" t="str">
            <v>OPERATOR</v>
          </cell>
        </row>
        <row r="6640">
          <cell r="D6640" t="str">
            <v>DENVER , CO  </v>
          </cell>
        </row>
        <row r="6641">
          <cell r="A6641" t="str">
            <v>200009 </v>
          </cell>
          <cell r="C6641" t="str">
            <v>HARVEY FRANCIS L </v>
          </cell>
          <cell r="D6641" t="str">
            <v>,  </v>
          </cell>
        </row>
        <row r="6642">
          <cell r="A6642" t="str">
            <v>38540 </v>
          </cell>
          <cell r="C6642" t="str">
            <v>HARVEY JR* M J </v>
          </cell>
          <cell r="D6642" t="str">
            <v>P O BOX 12705</v>
          </cell>
        </row>
        <row r="6643">
          <cell r="D6643" t="str">
            <v>DALLAS , TX  </v>
          </cell>
        </row>
        <row r="6644">
          <cell r="A6644" t="str">
            <v>38542 </v>
          </cell>
          <cell r="C6644" t="str">
            <v>HARVEY OPERATING &amp; PROD CO </v>
          </cell>
          <cell r="D6644" t="str">
            <v>1801 BROADWAY</v>
          </cell>
          <cell r="E6644" t="str">
            <v>LEVY PAYOR</v>
          </cell>
        </row>
        <row r="6645">
          <cell r="D6645" t="str">
            <v>DENVER , CO  </v>
          </cell>
        </row>
        <row r="6646">
          <cell r="A6646" t="str">
            <v>10664 </v>
          </cell>
          <cell r="C6646" t="str">
            <v>HARWOOD FUNERAL SERVICES </v>
          </cell>
          <cell r="D6646" t="str">
            <v>225 E MAIN STREET</v>
          </cell>
          <cell r="E6646" t="str">
            <v>DOMESTIC WELL OPER</v>
          </cell>
        </row>
        <row r="6647">
          <cell r="D6647" t="str">
            <v>FLORENCE , CO  </v>
          </cell>
        </row>
        <row r="6648">
          <cell r="A6648" t="str">
            <v>38543 </v>
          </cell>
          <cell r="C6648" t="str">
            <v>HARWOOD OIL &amp; MINING CO </v>
          </cell>
          <cell r="D6648" t="str">
            <v>DENVER , CO  </v>
          </cell>
        </row>
        <row r="6649">
          <cell r="C6649" t="str">
            <v>HASWELL TOWN </v>
          </cell>
          <cell r="D6649" t="str">
            <v>,  </v>
          </cell>
        </row>
        <row r="6650">
          <cell r="A6650" t="str">
            <v>38545 </v>
          </cell>
          <cell r="C6650" t="str">
            <v>HASZ ENERGY &amp; DEVELOPMENT INC </v>
          </cell>
          <cell r="D6650" t="str">
            <v>, CO  </v>
          </cell>
          <cell r="E6650" t="str">
            <v>OPERATOR</v>
          </cell>
        </row>
        <row r="6652">
          <cell r="A6652" t="str">
            <v>200373 </v>
          </cell>
          <cell r="C6652" t="str">
            <v>HASZIER CPA LLC* CINDY C </v>
          </cell>
          <cell r="D6652" t="str">
            <v>12301 CR 66</v>
          </cell>
        </row>
        <row r="6653">
          <cell r="D6653" t="str">
            <v>GREELEY , CO  </v>
          </cell>
        </row>
        <row r="6654">
          <cell r="A6654" t="str">
            <v>38550 </v>
          </cell>
          <cell r="C6654" t="str">
            <v>HATHAWAY OPERATORS, INC </v>
          </cell>
          <cell r="D6654" t="str">
            <v>P O BOX 118</v>
          </cell>
          <cell r="E6654" t="str">
            <v>DOWNSTREAM GAS FAC</v>
          </cell>
        </row>
        <row r="6655">
          <cell r="D6655" t="str">
            <v>MARVEL , CO  </v>
          </cell>
          <cell r="E6655" t="str">
            <v>GATHERER</v>
          </cell>
        </row>
        <row r="6656">
          <cell r="E6656" t="str">
            <v>LEVY PAYOR</v>
          </cell>
        </row>
        <row r="6657">
          <cell r="E6657" t="str">
            <v>OPERATOR</v>
          </cell>
        </row>
        <row r="6658">
          <cell r="E6658" t="str">
            <v>PRODUCER</v>
          </cell>
        </row>
        <row r="6659">
          <cell r="E6659" t="str">
            <v>TRANSPORTER</v>
          </cell>
        </row>
        <row r="6661">
          <cell r="A6661" t="str">
            <v>38560 </v>
          </cell>
          <cell r="C6661" t="str">
            <v>HAUG* WANDA </v>
          </cell>
          <cell r="D6661" t="str">
            <v>5 CRESTWOOD DRIVE</v>
          </cell>
          <cell r="E6661" t="str">
            <v>OPERATOR</v>
          </cell>
        </row>
        <row r="6662">
          <cell r="D6662" t="str">
            <v>KIMBALLL , NE  </v>
          </cell>
          <cell r="E6662" t="str">
            <v>PRODUCER</v>
          </cell>
        </row>
        <row r="6664">
          <cell r="A6664" t="str">
            <v>29173 </v>
          </cell>
          <cell r="C6664" t="str">
            <v>HAVENSTRITE OIL COMPANY </v>
          </cell>
          <cell r="D6664" t="str">
            <v>811 W 7TH ST</v>
          </cell>
        </row>
        <row r="6665">
          <cell r="D6665" t="str">
            <v>LOS ANGELES , CA  </v>
          </cell>
        </row>
        <row r="6666">
          <cell r="A6666" t="str">
            <v>100612 </v>
          </cell>
          <cell r="C6666" t="str">
            <v>HAWKEYE OIL COMPANY </v>
          </cell>
          <cell r="D6666" t="str">
            <v>10465 MELODY DR STE 201</v>
          </cell>
        </row>
        <row r="6667">
          <cell r="D6667" t="str">
            <v>NORTHGLENN , CO  </v>
          </cell>
        </row>
        <row r="6668">
          <cell r="A6668" t="str">
            <v>38576 </v>
          </cell>
          <cell r="C6668" t="str">
            <v>HAWKINS JR* H L </v>
          </cell>
          <cell r="D6668" t="str">
            <v>1850 MELLIE ESPERSON BLDG</v>
          </cell>
        </row>
        <row r="6669">
          <cell r="D6669" t="str">
            <v>HOUSTON , TX  </v>
          </cell>
        </row>
        <row r="6670">
          <cell r="A6670" t="str">
            <v>38575 </v>
          </cell>
          <cell r="C6670" t="str">
            <v>HAWKINS* ROBERT </v>
          </cell>
          <cell r="D6670" t="str">
            <v>DENVER , CO  </v>
          </cell>
        </row>
        <row r="6671">
          <cell r="A6671" t="str">
            <v>12100 </v>
          </cell>
          <cell r="C6671" t="str">
            <v>HAWKS INDUSTRIES, INC </v>
          </cell>
          <cell r="D6671" t="str">
            <v>BOX 359</v>
          </cell>
          <cell r="E6671" t="str">
            <v>INJECTION WELL OPER</v>
          </cell>
        </row>
        <row r="6672">
          <cell r="D6672" t="str">
            <v>CASPER , WY  </v>
          </cell>
          <cell r="E6672" t="str">
            <v>LEVY PAYOR</v>
          </cell>
        </row>
        <row r="6673">
          <cell r="E6673" t="str">
            <v>OPERATOR</v>
          </cell>
        </row>
        <row r="6674">
          <cell r="E6674" t="str">
            <v>PRODUCER</v>
          </cell>
        </row>
        <row r="6676">
          <cell r="A6676" t="str">
            <v>38590 </v>
          </cell>
          <cell r="C6676" t="str">
            <v>HAWKS* JEFF </v>
          </cell>
          <cell r="D6676" t="str">
            <v>DENVER , CO  </v>
          </cell>
        </row>
        <row r="6677">
          <cell r="A6677" t="str">
            <v>38660 </v>
          </cell>
          <cell r="C6677" t="str">
            <v>HAWLEY*ROBERT C. </v>
          </cell>
          <cell r="D6677" t="str">
            <v>SUITE 575</v>
          </cell>
        </row>
        <row r="6678">
          <cell r="D6678" t="str">
            <v>DENVER , CO  </v>
          </cell>
        </row>
        <row r="6679">
          <cell r="A6679" t="str">
            <v>38665 </v>
          </cell>
          <cell r="C6679" t="str">
            <v>HAWN BROTHERS COMPANY </v>
          </cell>
          <cell r="D6679" t="str">
            <v>101 N SHORELINE</v>
          </cell>
          <cell r="E6679" t="str">
            <v>OPERATOR</v>
          </cell>
        </row>
        <row r="6680">
          <cell r="D6680" t="str">
            <v>CORPUS CHRISTI , TX  </v>
          </cell>
          <cell r="E6680" t="str">
            <v>PRODUCER</v>
          </cell>
        </row>
        <row r="6682">
          <cell r="A6682" t="str">
            <v>38690 </v>
          </cell>
          <cell r="C6682" t="str">
            <v>HAWTHORNE OIL &amp; GAS </v>
          </cell>
          <cell r="D6682" t="str">
            <v>1717 ST JAMES PL STE 200</v>
          </cell>
          <cell r="E6682" t="str">
            <v>INJECTION WELL OPER</v>
          </cell>
        </row>
        <row r="6683">
          <cell r="D6683" t="str">
            <v>HOUSTON , TX  </v>
          </cell>
          <cell r="E6683" t="str">
            <v>LEVY PAYOR</v>
          </cell>
        </row>
        <row r="6685">
          <cell r="A6685" t="str">
            <v>38701 </v>
          </cell>
          <cell r="C6685" t="str">
            <v>HAXTUN COMMUNITY BANK </v>
          </cell>
          <cell r="D6685" t="str">
            <v>P O BOX 8</v>
          </cell>
        </row>
        <row r="6686">
          <cell r="D6686" t="str">
            <v>HAXTUN , CO  </v>
          </cell>
        </row>
        <row r="6687">
          <cell r="C6687" t="str">
            <v>HAYDEN TOWN </v>
          </cell>
          <cell r="D6687" t="str">
            <v>,  </v>
          </cell>
        </row>
        <row r="6688">
          <cell r="A6688" t="str">
            <v>38706 </v>
          </cell>
          <cell r="C6688" t="str">
            <v>HAYES &amp; RAYBURN </v>
          </cell>
          <cell r="D6688" t="str">
            <v>DENVER , CO  </v>
          </cell>
          <cell r="E6688" t="str">
            <v>OPERATOR</v>
          </cell>
        </row>
        <row r="6690">
          <cell r="A6690" t="str">
            <v>38715 </v>
          </cell>
          <cell r="C6690" t="str">
            <v>HAYES OIL &amp; GAS COMPANY </v>
          </cell>
          <cell r="D6690" t="str">
            <v>3105 W ARKANSAS LN STE B-1</v>
          </cell>
          <cell r="E6690" t="str">
            <v>LEVY PAYOR</v>
          </cell>
        </row>
        <row r="6691">
          <cell r="D6691" t="str">
            <v>ARLINGTON , TX  </v>
          </cell>
          <cell r="E6691" t="str">
            <v>OPERATOR</v>
          </cell>
        </row>
        <row r="6692">
          <cell r="E6692" t="str">
            <v>PRODUCER</v>
          </cell>
        </row>
        <row r="6694">
          <cell r="A6694" t="str">
            <v>39075 </v>
          </cell>
          <cell r="C6694" t="str">
            <v>HAYES PETROLEUM COMPANY </v>
          </cell>
          <cell r="D6694" t="str">
            <v>226 1/2 E MAIN ST</v>
          </cell>
          <cell r="E6694" t="str">
            <v>DRILLER</v>
          </cell>
        </row>
        <row r="6695">
          <cell r="D6695" t="str">
            <v>RANGELY , CO  </v>
          </cell>
          <cell r="E6695" t="str">
            <v>OPERATOR</v>
          </cell>
        </row>
        <row r="6696">
          <cell r="E6696" t="str">
            <v>PRODUCER</v>
          </cell>
        </row>
        <row r="6698">
          <cell r="A6698" t="str">
            <v>38700 </v>
          </cell>
          <cell r="C6698" t="str">
            <v>HAYES* JAMES C </v>
          </cell>
          <cell r="D6698" t="str">
            <v>DENVER , CO  </v>
          </cell>
        </row>
        <row r="6699">
          <cell r="A6699" t="str">
            <v>38750 </v>
          </cell>
          <cell r="C6699" t="str">
            <v>HAYES* ROBERT L </v>
          </cell>
          <cell r="D6699" t="str">
            <v>12951 MIRIAM PLACE</v>
          </cell>
          <cell r="E6699" t="str">
            <v>OPERATOR</v>
          </cell>
        </row>
        <row r="6700">
          <cell r="D6700" t="str">
            <v>SANTA ANA , CA  </v>
          </cell>
        </row>
        <row r="6701">
          <cell r="A6701" t="str">
            <v>39200 </v>
          </cell>
          <cell r="C6701" t="str">
            <v>HAYNIE OIL INC </v>
          </cell>
          <cell r="D6701" t="str">
            <v>5690 DTC BLVD</v>
          </cell>
          <cell r="E6701" t="str">
            <v>LEVY PAYOR</v>
          </cell>
        </row>
        <row r="6702">
          <cell r="D6702" t="str">
            <v>ENGLEWOOD , CO  </v>
          </cell>
          <cell r="E6702" t="str">
            <v>OPERATOR</v>
          </cell>
        </row>
        <row r="6703">
          <cell r="E6703" t="str">
            <v>PRODUCER</v>
          </cell>
        </row>
        <row r="6705">
          <cell r="A6705" t="str">
            <v>70437 </v>
          </cell>
          <cell r="C6705" t="str">
            <v>HCC SURETY </v>
          </cell>
          <cell r="D6705" t="str">
            <v>333 W. HAMPDEN AVE STE 815</v>
          </cell>
          <cell r="E6705" t="str">
            <v>FINANCIAL ASSURANCE</v>
          </cell>
        </row>
        <row r="6706">
          <cell r="D6706" t="str">
            <v>ENGLEWOOD , CO  </v>
          </cell>
        </row>
        <row r="6707">
          <cell r="A6707" t="str">
            <v>70437 </v>
          </cell>
          <cell r="B6707" t="str">
            <v>A </v>
          </cell>
          <cell r="C6707" t="str">
            <v>HCC SURETY </v>
          </cell>
          <cell r="D6707" t="str">
            <v>601 S FIGUEROA STREET #1600</v>
          </cell>
        </row>
        <row r="6708">
          <cell r="D6708" t="str">
            <v>LOS ANGELES , CA  </v>
          </cell>
        </row>
        <row r="6709">
          <cell r="A6709" t="str">
            <v>39090 </v>
          </cell>
          <cell r="C6709" t="str">
            <v>HEADINGTON MINERALS, INC. </v>
          </cell>
          <cell r="D6709" t="str">
            <v>7557 RAMBLER ROAD</v>
          </cell>
          <cell r="E6709" t="str">
            <v>LEVY PAYOR</v>
          </cell>
        </row>
        <row r="6710">
          <cell r="D6710" t="str">
            <v>DALLAS , TX  </v>
          </cell>
        </row>
        <row r="6711">
          <cell r="A6711" t="str">
            <v>39101 </v>
          </cell>
          <cell r="C6711" t="str">
            <v>HEADINGTON OIL COMPANY LP </v>
          </cell>
          <cell r="D6711" t="str">
            <v>7557 RAMBLER RD STE 1100</v>
          </cell>
          <cell r="E6711" t="str">
            <v>OPERATOR</v>
          </cell>
        </row>
        <row r="6712">
          <cell r="D6712" t="str">
            <v>DALLAS , TX  </v>
          </cell>
          <cell r="E6712" t="str">
            <v>PIT OPERATOR</v>
          </cell>
        </row>
        <row r="6714">
          <cell r="A6714" t="str">
            <v>39100 </v>
          </cell>
          <cell r="C6714" t="str">
            <v>HEADINGTON OIL COMPANY LP </v>
          </cell>
          <cell r="D6714" t="str">
            <v>7114 W JEFFERSON AVE STE 106</v>
          </cell>
          <cell r="E6714" t="str">
            <v>LEVY PAYOR</v>
          </cell>
        </row>
        <row r="6715">
          <cell r="D6715" t="str">
            <v>DENVER , CO  </v>
          </cell>
          <cell r="E6715" t="str">
            <v>OPERATOR</v>
          </cell>
        </row>
        <row r="6716">
          <cell r="E6716" t="str">
            <v>PRODUCER</v>
          </cell>
        </row>
        <row r="6718">
          <cell r="A6718" t="str">
            <v>39147 </v>
          </cell>
          <cell r="C6718" t="str">
            <v>HEARTLAND FEDERAL SVGS &amp; LOAN </v>
          </cell>
          <cell r="D6718" t="str">
            <v>P O BOX 3051</v>
          </cell>
        </row>
        <row r="6719">
          <cell r="D6719" t="str">
            <v>PONCA CITY , OK  </v>
          </cell>
        </row>
        <row r="6720">
          <cell r="A6720" t="str">
            <v>39150 </v>
          </cell>
          <cell r="C6720" t="str">
            <v>HEARTLAND OIL &amp; GAS COMPANY </v>
          </cell>
          <cell r="D6720" t="str">
            <v>6666 GUNPARK DRIVE #200</v>
          </cell>
          <cell r="E6720" t="str">
            <v>INJECTION WELL OPER</v>
          </cell>
        </row>
        <row r="6721">
          <cell r="D6721" t="str">
            <v>BOULDER , CO  </v>
          </cell>
          <cell r="E6721" t="str">
            <v>LEVY PAYOR</v>
          </cell>
        </row>
        <row r="6722">
          <cell r="E6722" t="str">
            <v>OPERATOR</v>
          </cell>
        </row>
        <row r="6723">
          <cell r="E6723" t="str">
            <v>PRODUCER</v>
          </cell>
        </row>
        <row r="6725">
          <cell r="A6725" t="str">
            <v>39155 </v>
          </cell>
          <cell r="C6725" t="str">
            <v>HEARTLAND OIL &amp; GAS INC </v>
          </cell>
          <cell r="D6725" t="str">
            <v>NO FORWARDING ORDER</v>
          </cell>
          <cell r="E6725" t="str">
            <v>INJECTION WELL OPER</v>
          </cell>
        </row>
        <row r="6726">
          <cell r="D6726" t="str">
            <v>COLO SPRINGS , CO  </v>
          </cell>
          <cell r="E6726" t="str">
            <v>LEVY PAYOR</v>
          </cell>
        </row>
        <row r="6727">
          <cell r="E6727" t="str">
            <v>OPERATOR</v>
          </cell>
        </row>
        <row r="6729">
          <cell r="A6729" t="str">
            <v>200394 </v>
          </cell>
          <cell r="C6729" t="str">
            <v>HEATHER BADER </v>
          </cell>
          <cell r="D6729" t="str">
            <v>8089 S COUNTRY CLUB PARKWAY</v>
          </cell>
        </row>
        <row r="6730">
          <cell r="D6730" t="str">
            <v>AURORA , CO  </v>
          </cell>
        </row>
        <row r="6731">
          <cell r="A6731" t="str">
            <v>39490 </v>
          </cell>
          <cell r="C6731" t="str">
            <v>HEC PETROLEUM INC </v>
          </cell>
          <cell r="D6731" t="str">
            <v>500 WEST ILLINOIS</v>
          </cell>
          <cell r="E6731" t="str">
            <v>OPERATOR</v>
          </cell>
        </row>
        <row r="6732">
          <cell r="D6732" t="str">
            <v>MIDLAND , TX  </v>
          </cell>
          <cell r="E6732" t="str">
            <v>PRODUCER</v>
          </cell>
        </row>
        <row r="6734">
          <cell r="A6734" t="str">
            <v>39490 </v>
          </cell>
          <cell r="B6734" t="str">
            <v>A </v>
          </cell>
          <cell r="C6734" t="str">
            <v>HEC PETROLEUM INC </v>
          </cell>
          <cell r="D6734" t="str">
            <v>463 TURNER DR STE 101</v>
          </cell>
        </row>
        <row r="6735">
          <cell r="D6735" t="str">
            <v>DURANGO , CO  </v>
          </cell>
        </row>
        <row r="6736">
          <cell r="A6736" t="str">
            <v>39166 </v>
          </cell>
          <cell r="C6736" t="str">
            <v>HEFNER &amp; CHRIST </v>
          </cell>
          <cell r="D6736" t="str">
            <v>DENVER , CO  </v>
          </cell>
        </row>
        <row r="6737">
          <cell r="A6737" t="str">
            <v>39190 </v>
          </cell>
          <cell r="C6737" t="str">
            <v>HEGWER DRILLING COMPANY INC </v>
          </cell>
          <cell r="D6737" t="str">
            <v>DENVER , CO  </v>
          </cell>
        </row>
        <row r="6738">
          <cell r="A6738" t="str">
            <v>39191 </v>
          </cell>
          <cell r="C6738" t="str">
            <v>HEGWER* O.M. </v>
          </cell>
          <cell r="D6738" t="str">
            <v>DENVER , CO  </v>
          </cell>
        </row>
        <row r="6739">
          <cell r="A6739" t="str">
            <v>39195 </v>
          </cell>
          <cell r="C6739" t="str">
            <v>HEIM* ARTHUR </v>
          </cell>
          <cell r="D6739" t="str">
            <v>BOX 57</v>
          </cell>
          <cell r="E6739" t="str">
            <v>OPERATOR</v>
          </cell>
        </row>
        <row r="6740">
          <cell r="D6740" t="str">
            <v>BUSHNELL , NE  </v>
          </cell>
        </row>
        <row r="6741">
          <cell r="A6741" t="str">
            <v>39236 </v>
          </cell>
          <cell r="C6741" t="str">
            <v>HEINLE &amp; ASSOCIATES INC </v>
          </cell>
          <cell r="D6741" t="str">
            <v>1490 WEST CANAL CT STE 3000</v>
          </cell>
        </row>
        <row r="6742">
          <cell r="D6742" t="str">
            <v>LITTLETON , CO  </v>
          </cell>
        </row>
        <row r="6743">
          <cell r="A6743" t="str">
            <v>10547 </v>
          </cell>
          <cell r="C6743" t="str">
            <v>HELENA RESOURCES INC </v>
          </cell>
          <cell r="D6743" t="str">
            <v>2960 SIMMS DR</v>
          </cell>
          <cell r="E6743" t="str">
            <v>OPERATOR</v>
          </cell>
        </row>
        <row r="6744">
          <cell r="D6744" t="str">
            <v>LAKEWOOD , CO  </v>
          </cell>
          <cell r="E6744" t="str">
            <v>PRODUCER</v>
          </cell>
        </row>
        <row r="6746">
          <cell r="A6746" t="str">
            <v>100662 </v>
          </cell>
          <cell r="C6746" t="str">
            <v>HELIS, A PARTNERSHIP* ESTATE OF WM G </v>
          </cell>
          <cell r="D6746" t="str">
            <v>P O BOX 2919</v>
          </cell>
        </row>
        <row r="6747">
          <cell r="D6747" t="str">
            <v>CASPER , WY  </v>
          </cell>
        </row>
        <row r="6748">
          <cell r="A6748" t="str">
            <v>100952 </v>
          </cell>
          <cell r="C6748" t="str">
            <v>HELIUM CO </v>
          </cell>
          <cell r="D6748" t="str">
            <v>,  </v>
          </cell>
        </row>
        <row r="6749">
          <cell r="A6749" t="str">
            <v>10269 </v>
          </cell>
          <cell r="C6749" t="str">
            <v>HELLING* RAYMOND &amp; JOYCE </v>
          </cell>
          <cell r="D6749" t="str">
            <v>9566 HIGHWAY 385</v>
          </cell>
          <cell r="E6749" t="str">
            <v>DOMESTIC WELL OPER</v>
          </cell>
        </row>
        <row r="6750">
          <cell r="D6750" t="str">
            <v>IDALIA , CO  </v>
          </cell>
          <cell r="E6750" t="str">
            <v>OPERATOR</v>
          </cell>
        </row>
        <row r="6751">
          <cell r="E6751" t="str">
            <v>PRODUCER</v>
          </cell>
        </row>
        <row r="6753">
          <cell r="A6753" t="str">
            <v>39230 </v>
          </cell>
          <cell r="C6753" t="str">
            <v>HELMERICH &amp; PAYNE INC </v>
          </cell>
          <cell r="D6753" t="str">
            <v>1579 E 21ST ST</v>
          </cell>
        </row>
        <row r="6754">
          <cell r="D6754" t="str">
            <v>TULSA , OK  </v>
          </cell>
        </row>
        <row r="6755">
          <cell r="A6755" t="str">
            <v>39197 </v>
          </cell>
          <cell r="C6755" t="str">
            <v>HELMUR CORP </v>
          </cell>
          <cell r="D6755" t="str">
            <v>633 TURNER DR</v>
          </cell>
        </row>
        <row r="6756">
          <cell r="D6756" t="str">
            <v>DURANGO , CO  </v>
          </cell>
        </row>
        <row r="6757">
          <cell r="C6757" t="str">
            <v>HELMUR CORPORATION </v>
          </cell>
          <cell r="D6757" t="str">
            <v>633 TURNER DR</v>
          </cell>
        </row>
        <row r="6758">
          <cell r="D6758" t="str">
            <v>DURANGO , CO  </v>
          </cell>
        </row>
        <row r="6759">
          <cell r="A6759" t="str">
            <v>100660 </v>
          </cell>
          <cell r="C6759" t="str">
            <v>HELTON ENGINEERING &amp; GEOLOGICAL SERVICES INC </v>
          </cell>
          <cell r="D6759" t="str">
            <v>555 17TH ST</v>
          </cell>
        </row>
        <row r="6760">
          <cell r="D6760" t="str">
            <v>DENVER , CO  </v>
          </cell>
        </row>
        <row r="6761">
          <cell r="A6761" t="str">
            <v>100753 </v>
          </cell>
          <cell r="C6761" t="str">
            <v>HENDERSHOT OIL COMPANY </v>
          </cell>
          <cell r="D6761" t="str">
            <v>,  </v>
          </cell>
        </row>
        <row r="6762">
          <cell r="A6762" t="str">
            <v>39350 </v>
          </cell>
          <cell r="C6762" t="str">
            <v>HENDERSON PETROLEUM CORP </v>
          </cell>
          <cell r="D6762" t="str">
            <v>DENVER , CO  </v>
          </cell>
        </row>
        <row r="6763">
          <cell r="A6763" t="str">
            <v>100309 </v>
          </cell>
          <cell r="C6763" t="str">
            <v>HENDERSON* DON K </v>
          </cell>
          <cell r="D6763" t="str">
            <v>777 PEARL ST</v>
          </cell>
        </row>
        <row r="6764">
          <cell r="D6764" t="str">
            <v>DENVER , CO  </v>
          </cell>
        </row>
        <row r="6765">
          <cell r="A6765" t="str">
            <v>39348 </v>
          </cell>
          <cell r="C6765" t="str">
            <v>HENDERSON* JAMES </v>
          </cell>
          <cell r="D6765" t="str">
            <v>DENVER , CO  </v>
          </cell>
        </row>
        <row r="6766">
          <cell r="A6766" t="str">
            <v>39400 </v>
          </cell>
          <cell r="C6766" t="str">
            <v>HENDRICKS* HELEN CROSSLAND </v>
          </cell>
          <cell r="D6766" t="str">
            <v>808 W MOUNTAIN ST</v>
          </cell>
        </row>
        <row r="6767">
          <cell r="D6767" t="str">
            <v>KINGS MOUNTAIN , NC  </v>
          </cell>
        </row>
        <row r="6768">
          <cell r="A6768" t="str">
            <v>44000 </v>
          </cell>
          <cell r="C6768" t="str">
            <v>HENNINGS* J R </v>
          </cell>
          <cell r="D6768" t="str">
            <v>DENVER , CO  </v>
          </cell>
        </row>
        <row r="6769">
          <cell r="A6769" t="str">
            <v>100027 </v>
          </cell>
          <cell r="C6769" t="str">
            <v>HENRY H GUNGOLL ASSOCIATES </v>
          </cell>
          <cell r="D6769" t="str">
            <v>BOX 1422</v>
          </cell>
        </row>
        <row r="6770">
          <cell r="D6770" t="str">
            <v>ENID , OK  </v>
          </cell>
        </row>
        <row r="6771">
          <cell r="A6771" t="str">
            <v>39520 </v>
          </cell>
          <cell r="C6771" t="str">
            <v>HERA RESOURCES </v>
          </cell>
          <cell r="D6771" t="str">
            <v>3347 S CLERMONT</v>
          </cell>
          <cell r="E6771" t="str">
            <v>OPERATOR</v>
          </cell>
        </row>
        <row r="6772">
          <cell r="D6772" t="str">
            <v>DENVER , CO  </v>
          </cell>
        </row>
        <row r="6773">
          <cell r="A6773" t="str">
            <v>200289 </v>
          </cell>
          <cell r="C6773" t="str">
            <v>HERIAN* TIM </v>
          </cell>
          <cell r="D6773" t="str">
            <v>12417 E CASTLEWOOD CIRCLE</v>
          </cell>
        </row>
        <row r="6774">
          <cell r="D6774" t="str">
            <v>WICHITA , KS  </v>
          </cell>
        </row>
        <row r="6775">
          <cell r="A6775" t="str">
            <v>39530 </v>
          </cell>
          <cell r="C6775" t="str">
            <v>HERITAGE OIL CORPORATION </v>
          </cell>
          <cell r="D6775" t="str">
            <v>750 NORTH 200 WEST STE 307</v>
          </cell>
          <cell r="E6775" t="str">
            <v>OPERATOR</v>
          </cell>
        </row>
        <row r="6776">
          <cell r="D6776" t="str">
            <v>PROVO , UT  </v>
          </cell>
        </row>
        <row r="6777">
          <cell r="A6777" t="str">
            <v>39550 </v>
          </cell>
          <cell r="C6777" t="str">
            <v>HERNDON DRILLING CO </v>
          </cell>
          <cell r="D6777" t="str">
            <v>P O BOX 489</v>
          </cell>
          <cell r="E6777" t="str">
            <v>OPERATOR</v>
          </cell>
        </row>
        <row r="6778">
          <cell r="D6778" t="str">
            <v>TULSA , OK  </v>
          </cell>
        </row>
        <row r="6779">
          <cell r="A6779" t="str">
            <v>39570 </v>
          </cell>
          <cell r="C6779" t="str">
            <v>HERSHEY OIL CORP </v>
          </cell>
          <cell r="D6779" t="str">
            <v>101 W WALNUT</v>
          </cell>
          <cell r="E6779" t="str">
            <v>OPERATOR</v>
          </cell>
        </row>
        <row r="6780">
          <cell r="D6780" t="str">
            <v>PASADENA , CA  </v>
          </cell>
        </row>
        <row r="6781">
          <cell r="A6781" t="str">
            <v>100057 </v>
          </cell>
          <cell r="C6781" t="str">
            <v>HETON ENGINEERING &amp; GEOLOGICAL </v>
          </cell>
          <cell r="D6781" t="str">
            <v>555 17TH ST STE 860</v>
          </cell>
        </row>
        <row r="6782">
          <cell r="D6782" t="str">
            <v>DENVER , CO  </v>
          </cell>
        </row>
        <row r="6783">
          <cell r="A6783" t="str">
            <v>39651 </v>
          </cell>
          <cell r="C6783" t="str">
            <v>HEWIT FAMILY PARTNERSHIP </v>
          </cell>
          <cell r="D6783" t="str">
            <v>621 17TH ST</v>
          </cell>
        </row>
        <row r="6784">
          <cell r="D6784" t="str">
            <v>DENVER , CO  </v>
          </cell>
        </row>
        <row r="6785">
          <cell r="A6785" t="str">
            <v>39650 </v>
          </cell>
          <cell r="C6785" t="str">
            <v>HEWIT* WILLIAM D </v>
          </cell>
          <cell r="D6785" t="str">
            <v>621 17TH ST</v>
          </cell>
          <cell r="E6785" t="str">
            <v>OPERATOR</v>
          </cell>
        </row>
        <row r="6786">
          <cell r="D6786" t="str">
            <v>DENVER , CO  </v>
          </cell>
        </row>
        <row r="6787">
          <cell r="A6787" t="str">
            <v>100029 </v>
          </cell>
          <cell r="C6787" t="str">
            <v>HEWLETT-PACKARD COMPANY </v>
          </cell>
          <cell r="D6787" t="str">
            <v>P O BOX 301</v>
          </cell>
        </row>
        <row r="6788">
          <cell r="D6788" t="str">
            <v>LOVELAND , CO  </v>
          </cell>
        </row>
        <row r="6789">
          <cell r="A6789" t="str">
            <v>39700 </v>
          </cell>
          <cell r="C6789" t="str">
            <v>HFS OPERATORS INC </v>
          </cell>
          <cell r="D6789" t="str">
            <v>1220 11TH AVE</v>
          </cell>
        </row>
        <row r="6790">
          <cell r="D6790" t="str">
            <v>GREELEY , CO  </v>
          </cell>
        </row>
        <row r="6791">
          <cell r="A6791" t="str">
            <v>39710 </v>
          </cell>
          <cell r="C6791" t="str">
            <v>HGB OIL COMPANY </v>
          </cell>
          <cell r="D6791" t="str">
            <v>1707 S JASMINE</v>
          </cell>
        </row>
        <row r="6792">
          <cell r="D6792" t="str">
            <v>DENVER , CO  </v>
          </cell>
        </row>
        <row r="6793">
          <cell r="A6793" t="str">
            <v>39750 </v>
          </cell>
          <cell r="C6793" t="str">
            <v>HI PLAINS OIL &amp; GAS CO </v>
          </cell>
          <cell r="D6793" t="str">
            <v>DENVER , CO  </v>
          </cell>
        </row>
        <row r="6794">
          <cell r="A6794" t="str">
            <v>39800 </v>
          </cell>
          <cell r="C6794" t="str">
            <v>HI-TEC ENERGY INC </v>
          </cell>
          <cell r="D6794" t="str">
            <v>3813 13TH ST</v>
          </cell>
        </row>
        <row r="6795">
          <cell r="D6795" t="str">
            <v>GREELEY , CO  </v>
          </cell>
        </row>
        <row r="6796">
          <cell r="A6796" t="str">
            <v>39825 </v>
          </cell>
          <cell r="C6796" t="str">
            <v>HIATT* H H </v>
          </cell>
          <cell r="D6796" t="str">
            <v>DENVER , CO  </v>
          </cell>
        </row>
        <row r="6797">
          <cell r="A6797" t="str">
            <v>200050 </v>
          </cell>
          <cell r="C6797" t="str">
            <v>HIAWATHA OIL &amp; GAS CO </v>
          </cell>
          <cell r="D6797" t="str">
            <v>,  </v>
          </cell>
        </row>
        <row r="6798">
          <cell r="C6798" t="str">
            <v>HIBBERT OIL PROPERTIES* R E </v>
          </cell>
          <cell r="D6798" t="str">
            <v>811 RUSK</v>
          </cell>
        </row>
        <row r="6799">
          <cell r="D6799" t="str">
            <v>HOUSTON , TX  </v>
          </cell>
        </row>
        <row r="6800">
          <cell r="A6800" t="str">
            <v>39850 </v>
          </cell>
          <cell r="C6800" t="str">
            <v>HIBBERT* ESTATE OF R E </v>
          </cell>
          <cell r="D6800" t="str">
            <v>811 RUSK</v>
          </cell>
          <cell r="E6800" t="str">
            <v>INJECTION WELL OPER</v>
          </cell>
        </row>
        <row r="6801">
          <cell r="D6801" t="str">
            <v>HOUSTON , TX  </v>
          </cell>
          <cell r="E6801" t="str">
            <v>OPERATOR</v>
          </cell>
        </row>
        <row r="6802">
          <cell r="E6802" t="str">
            <v>PRODUCER</v>
          </cell>
        </row>
        <row r="6804">
          <cell r="A6804" t="str">
            <v>39859 </v>
          </cell>
          <cell r="C6804" t="str">
            <v>HIBERNIA NATIONAL BANK </v>
          </cell>
          <cell r="D6804" t="str">
            <v>313 CARONDELET ST</v>
          </cell>
          <cell r="E6804" t="str">
            <v>FINANCIAL ASSURANCE</v>
          </cell>
        </row>
        <row r="6805">
          <cell r="D6805" t="str">
            <v>NEW ORLEANS , LA  </v>
          </cell>
        </row>
        <row r="6806">
          <cell r="A6806" t="str">
            <v>39889 </v>
          </cell>
          <cell r="C6806" t="str">
            <v>HICKERSON*L.O. </v>
          </cell>
          <cell r="D6806" t="str">
            <v>DENVER , CO  </v>
          </cell>
          <cell r="E6806" t="str">
            <v>OPERATOR</v>
          </cell>
        </row>
        <row r="6808">
          <cell r="A6808" t="str">
            <v>39888 </v>
          </cell>
          <cell r="C6808" t="str">
            <v>HICKERSON, GREEN, &amp; LIDDELL </v>
          </cell>
          <cell r="D6808" t="str">
            <v>DENVER , CO  </v>
          </cell>
        </row>
        <row r="6809">
          <cell r="A6809" t="str">
            <v>39896 </v>
          </cell>
          <cell r="C6809" t="str">
            <v>HICKERSON-MCCULLOCH OIL COMPANY </v>
          </cell>
          <cell r="D6809" t="str">
            <v>626 MAJESTIC BLDG</v>
          </cell>
        </row>
        <row r="6810">
          <cell r="D6810" t="str">
            <v>DENVER , CO  </v>
          </cell>
        </row>
        <row r="6811">
          <cell r="A6811" t="str">
            <v>39900 </v>
          </cell>
          <cell r="C6811" t="str">
            <v>HICKMAN OIL OPERATING, INC </v>
          </cell>
          <cell r="D6811" t="str">
            <v>P O BOX 130</v>
          </cell>
          <cell r="E6811" t="str">
            <v>OPERATOR</v>
          </cell>
        </row>
        <row r="6812">
          <cell r="D6812" t="str">
            <v>KIMBALL , NE  </v>
          </cell>
          <cell r="E6812" t="str">
            <v>PRODUCER</v>
          </cell>
        </row>
        <row r="6814">
          <cell r="A6814" t="str">
            <v>39908 </v>
          </cell>
          <cell r="C6814" t="str">
            <v>HICKS* J.W. </v>
          </cell>
          <cell r="D6814" t="str">
            <v>DENVER , CO  </v>
          </cell>
        </row>
        <row r="6815">
          <cell r="A6815" t="str">
            <v>100203 </v>
          </cell>
          <cell r="C6815" t="str">
            <v>HIGGINBOTHAM &amp; ASSOCIATES INC </v>
          </cell>
          <cell r="D6815" t="str">
            <v>P O BOX 908</v>
          </cell>
          <cell r="E6815" t="str">
            <v>INSURANCE AGENT</v>
          </cell>
        </row>
        <row r="6816">
          <cell r="D6816" t="str">
            <v>FT WORTH , TX  </v>
          </cell>
        </row>
        <row r="6817">
          <cell r="A6817" t="str">
            <v>200068 </v>
          </cell>
          <cell r="C6817" t="str">
            <v>HIGH COUNTRY BANK </v>
          </cell>
          <cell r="D6817" t="str">
            <v>P O BOX 1570</v>
          </cell>
          <cell r="E6817" t="str">
            <v>FINANCIAL ASSURANCE</v>
          </cell>
        </row>
        <row r="6818">
          <cell r="D6818" t="str">
            <v>CANON CITY , CO  </v>
          </cell>
        </row>
        <row r="6819">
          <cell r="A6819" t="str">
            <v>39950 </v>
          </cell>
          <cell r="C6819" t="str">
            <v>HIGH COUNTRY BANK, FSB </v>
          </cell>
          <cell r="D6819" t="str">
            <v>P O BOX 309</v>
          </cell>
        </row>
        <row r="6820">
          <cell r="D6820" t="str">
            <v>SALIDA , CO  </v>
          </cell>
        </row>
        <row r="6821">
          <cell r="A6821" t="str">
            <v>200285 </v>
          </cell>
          <cell r="C6821" t="str">
            <v>HIGH COUNTRY CONSULTING LLC </v>
          </cell>
          <cell r="D6821" t="str">
            <v>2758 LAGUNA DR</v>
          </cell>
        </row>
        <row r="6822">
          <cell r="D6822" t="str">
            <v>GRAND JUNCTION , CO  </v>
          </cell>
        </row>
        <row r="6823">
          <cell r="A6823" t="str">
            <v>39910 </v>
          </cell>
          <cell r="C6823" t="str">
            <v>HIGH COUNTRY EXPLORATION </v>
          </cell>
          <cell r="D6823" t="str">
            <v>138 PINYON CIR</v>
          </cell>
          <cell r="E6823" t="str">
            <v>OPERATOR</v>
          </cell>
        </row>
        <row r="6824">
          <cell r="D6824" t="str">
            <v>RANGELY , CO  </v>
          </cell>
        </row>
        <row r="6825">
          <cell r="A6825" t="str">
            <v>39920 </v>
          </cell>
          <cell r="C6825" t="str">
            <v>HIGH COUNTRY RESOURCES, INC </v>
          </cell>
          <cell r="D6825" t="str">
            <v>100 RACQUETTE DR</v>
          </cell>
        </row>
        <row r="6826">
          <cell r="D6826" t="str">
            <v>FORT COLLINS , CO  </v>
          </cell>
        </row>
        <row r="6827">
          <cell r="A6827" t="str">
            <v>93143 </v>
          </cell>
          <cell r="C6827" t="str">
            <v>HIGH PLAINS BANK </v>
          </cell>
          <cell r="D6827" t="str">
            <v>P O BOX 320</v>
          </cell>
          <cell r="E6827" t="str">
            <v>FINANCIAL ASSURANCE</v>
          </cell>
        </row>
        <row r="6828">
          <cell r="D6828" t="str">
            <v>WIGGINS , CO  </v>
          </cell>
        </row>
        <row r="6829">
          <cell r="A6829" t="str">
            <v>93143 </v>
          </cell>
          <cell r="B6829" t="str">
            <v>A </v>
          </cell>
          <cell r="C6829" t="str">
            <v>HIGH PLAINS BANK </v>
          </cell>
          <cell r="D6829" t="str">
            <v>502 CENTRAL AVE</v>
          </cell>
        </row>
        <row r="6830">
          <cell r="D6830" t="str">
            <v>WIGGINS , CO  </v>
          </cell>
        </row>
        <row r="6831">
          <cell r="A6831" t="str">
            <v>10258 </v>
          </cell>
          <cell r="C6831" t="str">
            <v>HIGH PLAINS DISPOSAL INC </v>
          </cell>
          <cell r="D6831" t="str">
            <v>1900 SOUTH SUNSET ST #1F</v>
          </cell>
          <cell r="E6831" t="str">
            <v>INJECTION WELL OPER</v>
          </cell>
        </row>
        <row r="6832">
          <cell r="D6832" t="str">
            <v>LONGMONT , CO  </v>
          </cell>
          <cell r="E6832" t="str">
            <v>OPERATOR</v>
          </cell>
        </row>
        <row r="6833">
          <cell r="E6833" t="str">
            <v>PRODUCER</v>
          </cell>
        </row>
        <row r="6835">
          <cell r="A6835" t="str">
            <v>10258 </v>
          </cell>
          <cell r="B6835" t="str">
            <v>A </v>
          </cell>
          <cell r="C6835" t="str">
            <v>HIGH PLAINS DISPOSAL INC </v>
          </cell>
          <cell r="D6835" t="str">
            <v>1008 SOUTHVIEW CIR</v>
          </cell>
        </row>
        <row r="6836">
          <cell r="D6836" t="str">
            <v>CENTER , TX  </v>
          </cell>
        </row>
        <row r="6837">
          <cell r="A6837" t="str">
            <v>10460 </v>
          </cell>
          <cell r="C6837" t="str">
            <v>HIGH PLAINS ENERGY LLC </v>
          </cell>
          <cell r="D6837" t="str">
            <v>4545 S MONACO STREET #116</v>
          </cell>
          <cell r="E6837" t="str">
            <v>INJECTION WELL OPER</v>
          </cell>
        </row>
        <row r="6838">
          <cell r="D6838" t="str">
            <v>DENVER , CO  </v>
          </cell>
          <cell r="E6838" t="str">
            <v>LEVY PAYOR</v>
          </cell>
        </row>
        <row r="6839">
          <cell r="E6839" t="str">
            <v>OPERATOR</v>
          </cell>
        </row>
        <row r="6840">
          <cell r="E6840" t="str">
            <v>PRODUCER</v>
          </cell>
        </row>
        <row r="6842">
          <cell r="A6842" t="str">
            <v>39925 </v>
          </cell>
          <cell r="C6842" t="str">
            <v>HIGH PLAINS GAS GATHERING SYSTEM </v>
          </cell>
          <cell r="D6842" t="str">
            <v>15562 HWY 385</v>
          </cell>
          <cell r="E6842" t="str">
            <v>DOWNSTREAM GAS FAC</v>
          </cell>
        </row>
        <row r="6843">
          <cell r="D6843" t="str">
            <v>CHEYENNE WELLS , CO  </v>
          </cell>
          <cell r="E6843" t="str">
            <v>GATHERER</v>
          </cell>
        </row>
        <row r="6845">
          <cell r="A6845" t="str">
            <v>200189 </v>
          </cell>
          <cell r="C6845" t="str">
            <v>HIGH SIERRA CRUDE OIL &amp; MARKETING </v>
          </cell>
          <cell r="D6845" t="str">
            <v>14301 CALIBER DR #100</v>
          </cell>
          <cell r="E6845" t="str">
            <v>LEVY PAYOR</v>
          </cell>
        </row>
        <row r="6846">
          <cell r="D6846" t="str">
            <v>OKLAHOMA CITY , OK  </v>
          </cell>
          <cell r="E6846" t="str">
            <v>TRANSPORTER</v>
          </cell>
        </row>
        <row r="6848">
          <cell r="A6848" t="str">
            <v>200189 </v>
          </cell>
          <cell r="B6848" t="str">
            <v>A </v>
          </cell>
          <cell r="C6848" t="str">
            <v>HIGH SIERRA CRUDE OIL &amp; MARKETING </v>
          </cell>
          <cell r="D6848" t="str">
            <v>3773 CHERRY CREEK NORTH DR #1000</v>
          </cell>
        </row>
        <row r="6849">
          <cell r="D6849" t="str">
            <v>DENVER , CO  </v>
          </cell>
        </row>
        <row r="6850">
          <cell r="A6850" t="str">
            <v>40025 </v>
          </cell>
          <cell r="C6850" t="str">
            <v>HIGH SUMMIT OIL &amp; GAS INC </v>
          </cell>
          <cell r="D6850" t="str">
            <v>621 17TH ST</v>
          </cell>
          <cell r="E6850" t="str">
            <v>INJECTION WELL OPER</v>
          </cell>
        </row>
        <row r="6851">
          <cell r="D6851" t="str">
            <v>DENVER , CO  </v>
          </cell>
          <cell r="E6851" t="str">
            <v>OPERATOR</v>
          </cell>
        </row>
        <row r="6853">
          <cell r="A6853" t="str">
            <v>39930 </v>
          </cell>
          <cell r="C6853" t="str">
            <v>HIGH* HARPER A. </v>
          </cell>
          <cell r="D6853" t="str">
            <v>408 S HOWARD</v>
          </cell>
        </row>
        <row r="6854">
          <cell r="D6854" t="str">
            <v>KIMBALL , NE  </v>
          </cell>
        </row>
        <row r="6855">
          <cell r="A6855" t="str">
            <v>39923 </v>
          </cell>
          <cell r="C6855" t="str">
            <v>HIGHLANDS INSURANCE CO </v>
          </cell>
          <cell r="D6855" t="str">
            <v>10370 RICHMOND AVE</v>
          </cell>
          <cell r="E6855" t="str">
            <v>FINANCIAL ASSURANCE</v>
          </cell>
        </row>
        <row r="6856">
          <cell r="D6856" t="str">
            <v>HOUSTON , TX  </v>
          </cell>
        </row>
        <row r="6857">
          <cell r="A6857" t="str">
            <v>10625 </v>
          </cell>
          <cell r="C6857" t="str">
            <v>HIGHLANDS NATURAL RESOURCES CORPORATION </v>
          </cell>
          <cell r="D6857" t="str">
            <v>220 JOSEPHINE STREET</v>
          </cell>
          <cell r="E6857" t="str">
            <v>LEVY PAYOR</v>
          </cell>
        </row>
        <row r="6858">
          <cell r="D6858" t="str">
            <v>DENVER , CO  </v>
          </cell>
          <cell r="E6858" t="str">
            <v>OPERATOR</v>
          </cell>
        </row>
        <row r="6859">
          <cell r="E6859" t="str">
            <v>PRODUCER</v>
          </cell>
        </row>
        <row r="6861">
          <cell r="A6861" t="str">
            <v>10181 </v>
          </cell>
          <cell r="C6861" t="str">
            <v>HIGHLINE OPERATING LLC </v>
          </cell>
          <cell r="D6861" t="str">
            <v>P O BOX 20057</v>
          </cell>
          <cell r="E6861" t="str">
            <v>INJECTION WELL OPER</v>
          </cell>
        </row>
        <row r="6862">
          <cell r="D6862" t="str">
            <v>TUSCALOOSA , AL  </v>
          </cell>
          <cell r="E6862" t="str">
            <v>OPERATOR</v>
          </cell>
        </row>
        <row r="6863">
          <cell r="E6863" t="str">
            <v>PIT OPERATOR</v>
          </cell>
        </row>
        <row r="6864">
          <cell r="E6864" t="str">
            <v>PRODUCER</v>
          </cell>
        </row>
        <row r="6866">
          <cell r="A6866" t="str">
            <v>10544 </v>
          </cell>
          <cell r="C6866" t="str">
            <v>HIGHPOINT ENERGY LLC </v>
          </cell>
          <cell r="D6866" t="str">
            <v>361 71ST AVE</v>
          </cell>
          <cell r="E6866" t="str">
            <v>OPERATOR</v>
          </cell>
        </row>
        <row r="6867">
          <cell r="D6867" t="str">
            <v>GREELEY , CO  </v>
          </cell>
          <cell r="E6867" t="str">
            <v>PRODUCER</v>
          </cell>
        </row>
        <row r="6869">
          <cell r="A6869" t="str">
            <v>10071 </v>
          </cell>
          <cell r="C6869" t="str">
            <v>HIGHPOINT OPERATING CORPORATION </v>
          </cell>
          <cell r="D6869" t="str">
            <v>555 17TH ST STE 3700</v>
          </cell>
          <cell r="E6869" t="str">
            <v>DOWNSTREAM GAS FAC</v>
          </cell>
        </row>
        <row r="6870">
          <cell r="D6870" t="str">
            <v>DENVER , CO  </v>
          </cell>
          <cell r="E6870" t="str">
            <v>LEVY PAYOR</v>
          </cell>
        </row>
        <row r="6871">
          <cell r="E6871" t="str">
            <v>OPERATOR</v>
          </cell>
        </row>
        <row r="6872">
          <cell r="E6872" t="str">
            <v>PRODUCER</v>
          </cell>
        </row>
        <row r="6873">
          <cell r="E6873" t="str">
            <v>SEISMIC OPERATOR</v>
          </cell>
        </row>
        <row r="6875">
          <cell r="A6875" t="str">
            <v>10071 </v>
          </cell>
          <cell r="B6875" t="str">
            <v>A </v>
          </cell>
          <cell r="C6875" t="str">
            <v>HIGHPOINT OPERATING CORPORATION </v>
          </cell>
          <cell r="D6875" t="str">
            <v>33105 COUNTY ROAD 33</v>
          </cell>
        </row>
        <row r="6876">
          <cell r="D6876" t="str">
            <v>GREELY , CO  </v>
          </cell>
        </row>
        <row r="6877">
          <cell r="A6877" t="str">
            <v>10071 </v>
          </cell>
          <cell r="B6877" t="str">
            <v>B </v>
          </cell>
          <cell r="C6877" t="str">
            <v>HIGHPOINT OPERATING CORPORATION </v>
          </cell>
          <cell r="D6877" t="str">
            <v>67835 COUNTY ROAD 71</v>
          </cell>
        </row>
        <row r="6878">
          <cell r="D6878" t="str">
            <v>HEREFORD , CO  </v>
          </cell>
        </row>
        <row r="6879">
          <cell r="A6879" t="str">
            <v>100887 </v>
          </cell>
          <cell r="C6879" t="str">
            <v>HIGHWAY 36 LAND DEVELOPMENT COMPANY </v>
          </cell>
          <cell r="D6879" t="str">
            <v>108555 E HWY 36</v>
          </cell>
          <cell r="E6879" t="str">
            <v>OPERATOR</v>
          </cell>
        </row>
        <row r="6880">
          <cell r="D6880" t="str">
            <v>DEER TRAIL , CO  </v>
          </cell>
        </row>
        <row r="6881">
          <cell r="A6881" t="str">
            <v>10133 </v>
          </cell>
          <cell r="C6881" t="str">
            <v>HILCORP ENERGY COMPANY </v>
          </cell>
          <cell r="D6881" t="str">
            <v>P O BOX 61229</v>
          </cell>
          <cell r="E6881" t="str">
            <v>DOWNSTREAM GAS FAC</v>
          </cell>
        </row>
        <row r="6882">
          <cell r="D6882" t="str">
            <v>HOUSTON , TX  </v>
          </cell>
          <cell r="E6882" t="str">
            <v>GATHERER</v>
          </cell>
        </row>
        <row r="6883">
          <cell r="E6883" t="str">
            <v>LEVY PAYOR</v>
          </cell>
        </row>
        <row r="6884">
          <cell r="E6884" t="str">
            <v>OPERATOR</v>
          </cell>
        </row>
        <row r="6885">
          <cell r="E6885" t="str">
            <v>PRODUCER</v>
          </cell>
        </row>
        <row r="6887">
          <cell r="A6887" t="str">
            <v>10133 </v>
          </cell>
          <cell r="B6887" t="str">
            <v>A </v>
          </cell>
          <cell r="C6887" t="str">
            <v>HILCORP ENERGY COMPANY </v>
          </cell>
          <cell r="D6887" t="str">
            <v>1515 NINETH STREET</v>
          </cell>
        </row>
        <row r="6888">
          <cell r="D6888" t="str">
            <v>ROCK SPRINGS , WY  </v>
          </cell>
        </row>
        <row r="6889">
          <cell r="A6889" t="str">
            <v>100434 </v>
          </cell>
          <cell r="C6889" t="str">
            <v>HILL &amp; HOPPLER </v>
          </cell>
          <cell r="D6889" t="str">
            <v>,  </v>
          </cell>
        </row>
        <row r="6890">
          <cell r="A6890" t="str">
            <v>200027 </v>
          </cell>
          <cell r="C6890" t="str">
            <v>HILL* A G </v>
          </cell>
          <cell r="D6890" t="str">
            <v>101 WAGSTAFF BLDG</v>
          </cell>
        </row>
        <row r="6891">
          <cell r="D6891" t="str">
            <v>ABILENE , TX  </v>
          </cell>
        </row>
        <row r="6892">
          <cell r="A6892" t="str">
            <v>40388 </v>
          </cell>
          <cell r="C6892" t="str">
            <v>HILL* JOHN H. </v>
          </cell>
          <cell r="D6892" t="str">
            <v>DENVER , CO  </v>
          </cell>
        </row>
        <row r="6893">
          <cell r="A6893" t="str">
            <v>40088 </v>
          </cell>
          <cell r="C6893" t="str">
            <v>HILL*GEORGE &amp; RAMSEY*ART </v>
          </cell>
          <cell r="D6893" t="str">
            <v>DENVER , CO  </v>
          </cell>
        </row>
        <row r="6894">
          <cell r="A6894" t="str">
            <v>100030 </v>
          </cell>
          <cell r="C6894" t="str">
            <v>HILLIARD OIL &amp; GAS INC </v>
          </cell>
          <cell r="D6894" t="str">
            <v>1190 MIDLAND NAT'L BANK TOWER</v>
          </cell>
        </row>
        <row r="6895">
          <cell r="D6895" t="str">
            <v>MIDLAND , TX  </v>
          </cell>
        </row>
        <row r="6896">
          <cell r="A6896" t="str">
            <v>40380 </v>
          </cell>
          <cell r="C6896" t="str">
            <v>HILLIN-SIMON OIL CO </v>
          </cell>
          <cell r="D6896" t="str">
            <v>P O BOX 1552</v>
          </cell>
          <cell r="E6896" t="str">
            <v>INJECTION WELL OPER</v>
          </cell>
        </row>
        <row r="6897">
          <cell r="D6897" t="str">
            <v>MIDLAND , TX  </v>
          </cell>
          <cell r="E6897" t="str">
            <v>LEVY PAYOR</v>
          </cell>
        </row>
        <row r="6899">
          <cell r="C6899" t="str">
            <v>HILLROSE TOWN </v>
          </cell>
          <cell r="D6899" t="str">
            <v>,  </v>
          </cell>
        </row>
        <row r="6900">
          <cell r="A6900" t="str">
            <v>100635 </v>
          </cell>
          <cell r="C6900" t="str">
            <v>HILLS DOME LEASE CO </v>
          </cell>
          <cell r="D6900" t="str">
            <v>CENTRAL SAVINGS BANK BLDG</v>
          </cell>
        </row>
        <row r="6901">
          <cell r="D6901" t="str">
            <v>DENVER , CO  </v>
          </cell>
        </row>
        <row r="6902">
          <cell r="A6902" t="str">
            <v>40395 </v>
          </cell>
          <cell r="C6902" t="str">
            <v>HILLS EXPLORATION CORP </v>
          </cell>
          <cell r="D6902" t="str">
            <v>490 POST STREET</v>
          </cell>
          <cell r="E6902" t="str">
            <v>OPERATOR</v>
          </cell>
        </row>
        <row r="6903">
          <cell r="D6903" t="str">
            <v>SAN FRANCISCO , CA  </v>
          </cell>
          <cell r="E6903" t="str">
            <v>PRODUCER</v>
          </cell>
        </row>
        <row r="6905">
          <cell r="A6905" t="str">
            <v>100390 </v>
          </cell>
          <cell r="C6905" t="str">
            <v>HILTON, KING, NEW DRILLING CO </v>
          </cell>
          <cell r="D6905" t="str">
            <v>707 DENVER NATIONAL BUILDING</v>
          </cell>
        </row>
        <row r="6906">
          <cell r="D6906" t="str">
            <v>DENVER , CO  </v>
          </cell>
        </row>
        <row r="6907">
          <cell r="A6907" t="str">
            <v>40450 </v>
          </cell>
          <cell r="C6907" t="str">
            <v>HINER CONSTRUCTION CO INC* R M </v>
          </cell>
          <cell r="D6907" t="str">
            <v>11 AUSTIN RD</v>
          </cell>
        </row>
        <row r="6908">
          <cell r="D6908" t="str">
            <v>LAMAR , CO  </v>
          </cell>
        </row>
        <row r="6909">
          <cell r="C6909" t="str">
            <v>HINSDALE COUNTY </v>
          </cell>
          <cell r="D6909" t="str">
            <v>,  </v>
          </cell>
        </row>
        <row r="6910">
          <cell r="A6910" t="str">
            <v>200031 </v>
          </cell>
          <cell r="C6910" t="str">
            <v>HISSONG* JOHN R </v>
          </cell>
          <cell r="D6910" t="str">
            <v>6094 E PRINCETON</v>
          </cell>
        </row>
        <row r="6911">
          <cell r="D6911" t="str">
            <v>ENGLEWOOD , CO  </v>
          </cell>
        </row>
        <row r="6912">
          <cell r="A6912" t="str">
            <v>100984 </v>
          </cell>
          <cell r="C6912" t="str">
            <v>HIXON DEVELOPMENT COMPANY </v>
          </cell>
          <cell r="D6912" t="str">
            <v>,  </v>
          </cell>
        </row>
        <row r="6913">
          <cell r="A6913" t="str">
            <v>40488 </v>
          </cell>
          <cell r="C6913" t="str">
            <v>HLM DRILLING COMPANY </v>
          </cell>
          <cell r="D6913" t="str">
            <v>DENVER , CO  </v>
          </cell>
        </row>
        <row r="6914">
          <cell r="A6914" t="str">
            <v>200239 </v>
          </cell>
          <cell r="C6914" t="str">
            <v>HMR ENERGY SERVICES INC </v>
          </cell>
          <cell r="D6914" t="str">
            <v>10375 E CHERRY CREEK RD</v>
          </cell>
        </row>
        <row r="6915">
          <cell r="D6915" t="str">
            <v>ELBERT , CO  </v>
          </cell>
        </row>
        <row r="6916">
          <cell r="A6916" t="str">
            <v>100298 </v>
          </cell>
          <cell r="C6916" t="str">
            <v>HOBE INC </v>
          </cell>
          <cell r="D6916" t="str">
            <v>1580 LINCOLN STE STE 1200</v>
          </cell>
        </row>
        <row r="6917">
          <cell r="D6917" t="str">
            <v>DENVER , CO  </v>
          </cell>
        </row>
        <row r="6918">
          <cell r="A6918" t="str">
            <v>40540 </v>
          </cell>
          <cell r="C6918" t="str">
            <v>HODGDEN OIL CO </v>
          </cell>
          <cell r="D6918" t="str">
            <v>1250 14TH STREET</v>
          </cell>
          <cell r="E6918" t="str">
            <v>OPERATOR</v>
          </cell>
        </row>
        <row r="6919">
          <cell r="D6919" t="str">
            <v>DENVER , CO  </v>
          </cell>
        </row>
        <row r="6920">
          <cell r="A6920" t="str">
            <v>40542 </v>
          </cell>
          <cell r="C6920" t="str">
            <v>HODGE* MARK E </v>
          </cell>
          <cell r="D6920" t="str">
            <v>P O BOX 158</v>
          </cell>
        </row>
        <row r="6921">
          <cell r="D6921" t="str">
            <v>HOBBS , NM  </v>
          </cell>
        </row>
        <row r="6922">
          <cell r="A6922" t="str">
            <v>40543 </v>
          </cell>
          <cell r="C6922" t="str">
            <v>HOEHN* ROBERT D. </v>
          </cell>
          <cell r="D6922" t="str">
            <v>12835 E. ARAPAHOE RD</v>
          </cell>
        </row>
        <row r="6923">
          <cell r="D6923" t="str">
            <v>ENGLEWOOD , CO  </v>
          </cell>
        </row>
        <row r="6924">
          <cell r="A6924" t="str">
            <v>40544 </v>
          </cell>
          <cell r="C6924" t="str">
            <v>HOEKEMA ENGINEERING INC </v>
          </cell>
          <cell r="D6924" t="str">
            <v>1113 10TH AVENUE</v>
          </cell>
        </row>
        <row r="6925">
          <cell r="D6925" t="str">
            <v>SIDNEY , NE  </v>
          </cell>
        </row>
        <row r="6926">
          <cell r="A6926" t="str">
            <v>200310 </v>
          </cell>
          <cell r="C6926" t="str">
            <v>HOHN ENGINEERING PLCC </v>
          </cell>
          <cell r="D6926" t="str">
            <v>2708 1ST AVE N SUITE 200</v>
          </cell>
        </row>
        <row r="6927">
          <cell r="D6927" t="str">
            <v>BILLINGS , MT  </v>
          </cell>
        </row>
        <row r="6928">
          <cell r="A6928" t="str">
            <v>40547 </v>
          </cell>
          <cell r="C6928" t="str">
            <v>HOLCOMB OIL &amp; GAS INC </v>
          </cell>
          <cell r="D6928" t="str">
            <v>P O BOX 2058</v>
          </cell>
          <cell r="E6928" t="str">
            <v>LEVY PAYOR</v>
          </cell>
        </row>
        <row r="6929">
          <cell r="D6929" t="str">
            <v>FARMINGTON , NM  </v>
          </cell>
          <cell r="E6929" t="str">
            <v>OPERATOR</v>
          </cell>
        </row>
        <row r="6930">
          <cell r="E6930" t="str">
            <v>PRODUCER</v>
          </cell>
        </row>
        <row r="6932">
          <cell r="A6932" t="str">
            <v>100754 </v>
          </cell>
          <cell r="C6932" t="str">
            <v>HOLDEN ENERGY CORPORATION </v>
          </cell>
          <cell r="D6932" t="str">
            <v>NEUSTADT PLZ STE 430</v>
          </cell>
        </row>
        <row r="6933">
          <cell r="D6933" t="str">
            <v>ARDMORE , OK  </v>
          </cell>
        </row>
        <row r="6934">
          <cell r="A6934" t="str">
            <v>40548 </v>
          </cell>
          <cell r="C6934" t="str">
            <v>HOLGATE </v>
          </cell>
          <cell r="D6934" t="str">
            <v>DENVER , CO  </v>
          </cell>
        </row>
        <row r="6935">
          <cell r="A6935" t="str">
            <v>40550 </v>
          </cell>
          <cell r="C6935" t="str">
            <v>HOLIDAY RESOURCES INC </v>
          </cell>
          <cell r="D6935" t="str">
            <v>P O BOX 17187</v>
          </cell>
          <cell r="E6935" t="str">
            <v>OPERATOR</v>
          </cell>
        </row>
        <row r="6936">
          <cell r="D6936" t="str">
            <v>SAN ANTONIO , TX  </v>
          </cell>
        </row>
        <row r="6937">
          <cell r="A6937" t="str">
            <v>100665 </v>
          </cell>
          <cell r="C6937" t="str">
            <v>HOLL* F G </v>
          </cell>
          <cell r="D6937" t="str">
            <v>6427 E KELLOGG</v>
          </cell>
        </row>
        <row r="6938">
          <cell r="D6938" t="str">
            <v>WICHITA , KS  </v>
          </cell>
        </row>
        <row r="6939">
          <cell r="A6939" t="str">
            <v>100502 </v>
          </cell>
          <cell r="C6939" t="str">
            <v>HOLLAND &amp; HART </v>
          </cell>
          <cell r="D6939" t="str">
            <v>PO BOX 8749</v>
          </cell>
        </row>
        <row r="6940">
          <cell r="D6940" t="str">
            <v>DENVER , CO  </v>
          </cell>
        </row>
        <row r="6941">
          <cell r="A6941" t="str">
            <v>40855 </v>
          </cell>
          <cell r="C6941" t="str">
            <v>HOLLAND &amp; SOPER </v>
          </cell>
          <cell r="D6941" t="str">
            <v>BOX 190</v>
          </cell>
        </row>
        <row r="6942">
          <cell r="D6942" t="str">
            <v>KIMBALL , NE  </v>
          </cell>
        </row>
        <row r="6943">
          <cell r="A6943" t="str">
            <v>40850 </v>
          </cell>
          <cell r="C6943" t="str">
            <v>HOLLAND* ALVIN </v>
          </cell>
          <cell r="D6943" t="str">
            <v>4874 HWY 97 N</v>
          </cell>
          <cell r="E6943" t="str">
            <v>OPERATOR</v>
          </cell>
        </row>
        <row r="6944">
          <cell r="D6944" t="str">
            <v>KLAMATH FALLS , OR  </v>
          </cell>
        </row>
        <row r="6945">
          <cell r="A6945" t="str">
            <v>100228 </v>
          </cell>
          <cell r="C6945" t="str">
            <v>HOLLANDSWORTH DRILLING CO </v>
          </cell>
          <cell r="D6945" t="str">
            <v>,  </v>
          </cell>
        </row>
        <row r="6946">
          <cell r="A6946" t="str">
            <v>40880 </v>
          </cell>
          <cell r="C6946" t="str">
            <v>HOLLY ENERGY INC </v>
          </cell>
          <cell r="D6946" t="str">
            <v>717 NORTH HARWOOD ST</v>
          </cell>
          <cell r="E6946" t="str">
            <v>OPERATOR</v>
          </cell>
        </row>
        <row r="6947">
          <cell r="D6947" t="str">
            <v>DALLAS , TX  </v>
          </cell>
        </row>
        <row r="6948">
          <cell r="A6948" t="str">
            <v>55555 </v>
          </cell>
          <cell r="C6948" t="str">
            <v>HOLLY OIL COMPANY </v>
          </cell>
          <cell r="D6948" t="str">
            <v>, CO  </v>
          </cell>
        </row>
        <row r="6949">
          <cell r="A6949" t="str">
            <v>40870 </v>
          </cell>
          <cell r="C6949" t="str">
            <v>HOLLY RESOURCES CORP </v>
          </cell>
          <cell r="D6949" t="str">
            <v>DENVER , CO  </v>
          </cell>
        </row>
        <row r="6950">
          <cell r="A6950" t="str">
            <v>55559 </v>
          </cell>
          <cell r="C6950" t="str">
            <v>HOLLY RESOURCES CORPORATION </v>
          </cell>
          <cell r="D6950" t="str">
            <v>1038 GUARANTY BANK BUILDING</v>
          </cell>
        </row>
        <row r="6951">
          <cell r="D6951" t="str">
            <v>DENVER , CO  </v>
          </cell>
        </row>
        <row r="6952">
          <cell r="A6952" t="str">
            <v>100476 </v>
          </cell>
          <cell r="C6952" t="str">
            <v>HOLLY TOWN </v>
          </cell>
          <cell r="D6952" t="str">
            <v>,  </v>
          </cell>
        </row>
        <row r="6953">
          <cell r="A6953" t="str">
            <v>31295 </v>
          </cell>
          <cell r="C6953" t="str">
            <v>HOLLYFRONTIER REFINING &amp; MARKETING LLC </v>
          </cell>
          <cell r="D6953" t="str">
            <v>2828 N HARWOOD SUITE 1300</v>
          </cell>
          <cell r="E6953" t="str">
            <v>FIRST PURCHASER</v>
          </cell>
        </row>
        <row r="6954">
          <cell r="D6954" t="str">
            <v>DALLAS , TX  </v>
          </cell>
          <cell r="E6954" t="str">
            <v>GATHERER</v>
          </cell>
        </row>
        <row r="6955">
          <cell r="E6955" t="str">
            <v>LEVY PAYOR</v>
          </cell>
        </row>
        <row r="6956">
          <cell r="E6956" t="str">
            <v>TRANSPORTER</v>
          </cell>
        </row>
        <row r="6958">
          <cell r="A6958" t="str">
            <v>40840 </v>
          </cell>
          <cell r="C6958" t="str">
            <v>HOLME ROBERTS &amp; OWEN LLP </v>
          </cell>
          <cell r="D6958" t="str">
            <v>PO BOX 8749</v>
          </cell>
        </row>
        <row r="6959">
          <cell r="D6959" t="str">
            <v>DENVER , CO  </v>
          </cell>
        </row>
        <row r="6960">
          <cell r="A6960" t="str">
            <v>40930 </v>
          </cell>
          <cell r="C6960" t="str">
            <v>HOLMES ET AL* J W </v>
          </cell>
          <cell r="D6960" t="str">
            <v>DENVER , CO  </v>
          </cell>
          <cell r="E6960" t="str">
            <v>OPERATOR</v>
          </cell>
        </row>
        <row r="6962">
          <cell r="A6962" t="str">
            <v>40910 </v>
          </cell>
          <cell r="C6962" t="str">
            <v>HOLMES* CHUCK </v>
          </cell>
          <cell r="D6962" t="str">
            <v>24710 CREEKVIEW DR</v>
          </cell>
        </row>
        <row r="6963">
          <cell r="D6963" t="str">
            <v>SPRING , TX  </v>
          </cell>
        </row>
        <row r="6964">
          <cell r="A6964" t="str">
            <v>40913 </v>
          </cell>
          <cell r="C6964" t="str">
            <v>HOLMES* W.W. </v>
          </cell>
          <cell r="D6964" t="str">
            <v>DENVER , CO  </v>
          </cell>
        </row>
        <row r="6965">
          <cell r="A6965" t="str">
            <v>40918 </v>
          </cell>
          <cell r="C6965" t="str">
            <v>HOLT* JACK </v>
          </cell>
          <cell r="D6965" t="str">
            <v>DENVER , CO  </v>
          </cell>
        </row>
        <row r="6966">
          <cell r="A6966" t="str">
            <v>100285 </v>
          </cell>
          <cell r="C6966" t="str">
            <v>HOLT* R. W. </v>
          </cell>
          <cell r="D6966" t="str">
            <v>BOX 732</v>
          </cell>
        </row>
        <row r="6967">
          <cell r="D6967" t="str">
            <v>FT MORGAN , CO  </v>
          </cell>
        </row>
        <row r="6968">
          <cell r="A6968" t="str">
            <v>10191 </v>
          </cell>
          <cell r="C6968" t="str">
            <v>HOME DEPOT USA INC </v>
          </cell>
          <cell r="D6968" t="str">
            <v>2455 PACES FERRY RD NW</v>
          </cell>
          <cell r="E6968" t="str">
            <v>OPERATOR</v>
          </cell>
        </row>
        <row r="6969">
          <cell r="D6969" t="str">
            <v>ATLANTA , GA  </v>
          </cell>
        </row>
        <row r="6970">
          <cell r="A6970" t="str">
            <v>10191 </v>
          </cell>
          <cell r="B6970" t="str">
            <v>A </v>
          </cell>
          <cell r="C6970" t="str">
            <v>HOME DEPOT USA INC </v>
          </cell>
          <cell r="D6970" t="str">
            <v>3800 WEST CHAPMAN AVE</v>
          </cell>
        </row>
        <row r="6971">
          <cell r="D6971" t="str">
            <v>ORANGE , CA  </v>
          </cell>
        </row>
        <row r="6972">
          <cell r="A6972" t="str">
            <v>41037 </v>
          </cell>
          <cell r="C6972" t="str">
            <v>HOME INDEMNITY CO* THE </v>
          </cell>
          <cell r="D6972" t="str">
            <v>59 MAIDEN LANE 7TH FLR</v>
          </cell>
          <cell r="E6972" t="str">
            <v>FINANCIAL ASSURANCE</v>
          </cell>
        </row>
        <row r="6973">
          <cell r="D6973" t="str">
            <v>NEW YORK , NY  </v>
          </cell>
        </row>
        <row r="6974">
          <cell r="A6974" t="str">
            <v>100443 </v>
          </cell>
          <cell r="C6974" t="str">
            <v>HOME PETROLEUM CORPORATION </v>
          </cell>
          <cell r="D6974" t="str">
            <v>999 18TH ST STE 601</v>
          </cell>
        </row>
        <row r="6975">
          <cell r="D6975" t="str">
            <v>DENVER , CO  </v>
          </cell>
        </row>
        <row r="6976">
          <cell r="A6976" t="str">
            <v>41047 </v>
          </cell>
          <cell r="C6976" t="str">
            <v>HOME SAVINGS OF AMERICA </v>
          </cell>
          <cell r="D6976" t="str">
            <v>1675 CHESTER AVE</v>
          </cell>
          <cell r="E6976" t="str">
            <v>OPERATOR</v>
          </cell>
        </row>
        <row r="6977">
          <cell r="D6977" t="str">
            <v>BAKERSFIELD , CA  </v>
          </cell>
        </row>
        <row r="6978">
          <cell r="A6978" t="str">
            <v>87693 </v>
          </cell>
          <cell r="C6978" t="str">
            <v>HOME STATE BANK* THE </v>
          </cell>
          <cell r="D6978" t="str">
            <v>935 CLEVELAND AVE</v>
          </cell>
          <cell r="E6978" t="str">
            <v>FINANCIAL ASSURANCE</v>
          </cell>
        </row>
        <row r="6979">
          <cell r="D6979" t="str">
            <v>LOVELAND , CO  </v>
          </cell>
        </row>
        <row r="6980">
          <cell r="A6980" t="str">
            <v>100413 </v>
          </cell>
          <cell r="C6980" t="str">
            <v>HOMESTEAD MINERALS CORPORATION </v>
          </cell>
          <cell r="D6980" t="str">
            <v>960 PETROLEUM CLUB BLDG</v>
          </cell>
        </row>
        <row r="6981">
          <cell r="D6981" t="str">
            <v>DENVER , CO  </v>
          </cell>
        </row>
        <row r="6982">
          <cell r="A6982" t="str">
            <v>41050 </v>
          </cell>
          <cell r="C6982" t="str">
            <v>HOMESTEAD OIL INC </v>
          </cell>
          <cell r="D6982" t="str">
            <v>16880 WILD PLUM CIRCLE</v>
          </cell>
          <cell r="E6982" t="str">
            <v>LEVY PAYOR</v>
          </cell>
        </row>
        <row r="6983">
          <cell r="D6983" t="str">
            <v>MORRISON , CO  </v>
          </cell>
          <cell r="E6983" t="str">
            <v>OPERATOR</v>
          </cell>
        </row>
        <row r="6984">
          <cell r="E6984" t="str">
            <v>PRODUCER</v>
          </cell>
        </row>
        <row r="6986">
          <cell r="A6986" t="str">
            <v>41600 </v>
          </cell>
          <cell r="C6986" t="str">
            <v>HONDO OIL &amp; GAS CO </v>
          </cell>
          <cell r="D6986" t="str">
            <v>P O BOX 2208</v>
          </cell>
          <cell r="E6986" t="str">
            <v>INJECTION WELL OPER</v>
          </cell>
        </row>
        <row r="6987">
          <cell r="D6987" t="str">
            <v>ROSWELL , NM  </v>
          </cell>
        </row>
        <row r="6988">
          <cell r="A6988" t="str">
            <v>41601 </v>
          </cell>
          <cell r="C6988" t="str">
            <v>HONDO OIL AND GAS COMPANY </v>
          </cell>
          <cell r="D6988" t="str">
            <v>9054 DAB P.O. 2819</v>
          </cell>
          <cell r="E6988" t="str">
            <v>LEVY PAYOR</v>
          </cell>
        </row>
        <row r="6989">
          <cell r="D6989" t="str">
            <v>DALLAS , TX  </v>
          </cell>
          <cell r="E6989" t="str">
            <v>PIT OPERATOR</v>
          </cell>
        </row>
        <row r="6991">
          <cell r="A6991" t="str">
            <v>41608 </v>
          </cell>
          <cell r="C6991" t="str">
            <v>HONOLULU EXP &amp; DRLG CORP </v>
          </cell>
          <cell r="D6991" t="str">
            <v>DENVER , CO  </v>
          </cell>
        </row>
        <row r="6992">
          <cell r="A6992" t="str">
            <v>41609 </v>
          </cell>
          <cell r="C6992" t="str">
            <v>HOOKS BROTHERS OIL COMPANY </v>
          </cell>
          <cell r="D6992" t="str">
            <v>DENVER , CO  </v>
          </cell>
          <cell r="E6992" t="str">
            <v>OPERATOR</v>
          </cell>
        </row>
        <row r="6994">
          <cell r="A6994" t="str">
            <v>100503 </v>
          </cell>
          <cell r="C6994" t="str">
            <v>HOOPER TOWN </v>
          </cell>
          <cell r="D6994" t="str">
            <v>,  </v>
          </cell>
        </row>
        <row r="6995">
          <cell r="A6995" t="str">
            <v>100412 </v>
          </cell>
          <cell r="C6995" t="str">
            <v>HOPE OIL COMPANY INC </v>
          </cell>
          <cell r="D6995" t="str">
            <v>1636 WELTON STE 360</v>
          </cell>
        </row>
        <row r="6996">
          <cell r="D6996" t="str">
            <v>DENVER , CO  </v>
          </cell>
        </row>
        <row r="6997">
          <cell r="A6997" t="str">
            <v>100755 </v>
          </cell>
          <cell r="C6997" t="str">
            <v>HOPE* ALVIN C </v>
          </cell>
          <cell r="D6997" t="str">
            <v>1032 MILAM BLDG</v>
          </cell>
        </row>
        <row r="6998">
          <cell r="D6998" t="str">
            <v>SAN ANTONIO , TX  </v>
          </cell>
        </row>
        <row r="6999">
          <cell r="A6999" t="str">
            <v>100669 </v>
          </cell>
          <cell r="C6999" t="str">
            <v>HOPI OIL COMPANY </v>
          </cell>
          <cell r="D6999" t="str">
            <v>114 WOOD TERRACE DR</v>
          </cell>
        </row>
        <row r="7000">
          <cell r="D7000" t="str">
            <v>COLORADO SPRINGS , CO  </v>
          </cell>
        </row>
        <row r="7001">
          <cell r="A7001" t="str">
            <v>41145 </v>
          </cell>
          <cell r="C7001" t="str">
            <v>HORIZON GAS SYSTEMS, INC </v>
          </cell>
          <cell r="D7001" t="str">
            <v>500 MARQUETTE NW</v>
          </cell>
        </row>
        <row r="7002">
          <cell r="D7002" t="str">
            <v>ALBUQUERQUE , NM  </v>
          </cell>
        </row>
        <row r="7003">
          <cell r="A7003" t="str">
            <v>41150 </v>
          </cell>
          <cell r="C7003" t="str">
            <v>HORIZON OIL &amp; GAS CO </v>
          </cell>
          <cell r="D7003" t="str">
            <v>P O BOX 7</v>
          </cell>
          <cell r="E7003" t="str">
            <v>LEVY PAYOR</v>
          </cell>
        </row>
        <row r="7004">
          <cell r="D7004" t="str">
            <v>SPEARMAN , TX  </v>
          </cell>
          <cell r="E7004" t="str">
            <v>OPERATOR</v>
          </cell>
        </row>
        <row r="7005">
          <cell r="E7005" t="str">
            <v>PRODUCER</v>
          </cell>
        </row>
        <row r="7007">
          <cell r="A7007" t="str">
            <v>41160 </v>
          </cell>
          <cell r="C7007" t="str">
            <v>HORSESHOE OPERATING INC </v>
          </cell>
          <cell r="D7007" t="str">
            <v>500 W TEXAS STE 1190</v>
          </cell>
          <cell r="E7007" t="str">
            <v>GATHERER</v>
          </cell>
        </row>
        <row r="7008">
          <cell r="D7008" t="str">
            <v>MIDLAND , TX  </v>
          </cell>
          <cell r="E7008" t="str">
            <v>INJECTION WELL OPER</v>
          </cell>
        </row>
        <row r="7009">
          <cell r="E7009" t="str">
            <v>LEVY PAYOR</v>
          </cell>
        </row>
        <row r="7010">
          <cell r="E7010" t="str">
            <v>OPERATOR</v>
          </cell>
        </row>
        <row r="7011">
          <cell r="E7011" t="str">
            <v>PRODUCER</v>
          </cell>
        </row>
        <row r="7013">
          <cell r="A7013" t="str">
            <v>41160 </v>
          </cell>
          <cell r="B7013" t="str">
            <v>A </v>
          </cell>
          <cell r="C7013" t="str">
            <v>HORSESHOE OPERATING INC </v>
          </cell>
          <cell r="D7013" t="str">
            <v>38220 C. R. A. 5</v>
          </cell>
        </row>
        <row r="7014">
          <cell r="D7014" t="str">
            <v>WILEY , CO  </v>
          </cell>
        </row>
        <row r="7015">
          <cell r="A7015" t="str">
            <v>41160 </v>
          </cell>
          <cell r="B7015" t="str">
            <v>R </v>
          </cell>
          <cell r="C7015" t="str">
            <v>HORSESHOE OPERATING INC </v>
          </cell>
          <cell r="D7015" t="str">
            <v>P.O. BOX 969</v>
          </cell>
        </row>
        <row r="7016">
          <cell r="D7016" t="str">
            <v>LAMAR , CO  </v>
          </cell>
        </row>
        <row r="7017">
          <cell r="A7017" t="str">
            <v>200030 </v>
          </cell>
          <cell r="C7017" t="str">
            <v>HORTON* I D </v>
          </cell>
          <cell r="D7017" t="str">
            <v>409 EQUITABLE BLDG</v>
          </cell>
        </row>
        <row r="7018">
          <cell r="D7018" t="str">
            <v>DENVER , CO  </v>
          </cell>
        </row>
        <row r="7019">
          <cell r="A7019" t="str">
            <v>41180 </v>
          </cell>
          <cell r="C7019" t="str">
            <v>HOSE AND F C AUSTIN* R A </v>
          </cell>
          <cell r="D7019" t="str">
            <v>P O BOX 1067</v>
          </cell>
        </row>
        <row r="7020">
          <cell r="D7020" t="str">
            <v>CASPER , WY  </v>
          </cell>
        </row>
        <row r="7021">
          <cell r="A7021" t="str">
            <v>41170 </v>
          </cell>
          <cell r="C7021" t="str">
            <v>HOSS* ROBERT L </v>
          </cell>
          <cell r="D7021" t="str">
            <v>3450 E 151ST AVE</v>
          </cell>
          <cell r="E7021" t="str">
            <v>OPERATOR</v>
          </cell>
        </row>
        <row r="7022">
          <cell r="D7022" t="str">
            <v>BRIGHTON , CO  </v>
          </cell>
          <cell r="E7022" t="str">
            <v>PRODUCER</v>
          </cell>
        </row>
        <row r="7024">
          <cell r="A7024" t="str">
            <v>100505 </v>
          </cell>
          <cell r="C7024" t="str">
            <v>HOT SULPHUR SPRINGS TOWN </v>
          </cell>
          <cell r="D7024" t="str">
            <v>,  </v>
          </cell>
        </row>
        <row r="7025">
          <cell r="A7025" t="str">
            <v>200101 </v>
          </cell>
          <cell r="C7025" t="str">
            <v>HOUGH *KEVIN F. </v>
          </cell>
          <cell r="D7025" t="str">
            <v>403 N. MYRTLE</v>
          </cell>
        </row>
        <row r="7026">
          <cell r="D7026" t="str">
            <v>EUREKA , KS  </v>
          </cell>
        </row>
        <row r="7027">
          <cell r="A7027" t="str">
            <v>5791 </v>
          </cell>
          <cell r="C7027" t="str">
            <v>HOUGH* RALEIGH M. </v>
          </cell>
          <cell r="D7027" t="str">
            <v>BOX 205</v>
          </cell>
        </row>
        <row r="7028">
          <cell r="D7028" t="str">
            <v>BRUSH , CO  </v>
          </cell>
        </row>
        <row r="7029">
          <cell r="A7029" t="str">
            <v>41240 </v>
          </cell>
          <cell r="C7029" t="str">
            <v>HOUSER DRLG </v>
          </cell>
          <cell r="D7029" t="str">
            <v>DENVER , CO  </v>
          </cell>
        </row>
        <row r="7030">
          <cell r="A7030" t="str">
            <v>10068 </v>
          </cell>
          <cell r="C7030" t="str">
            <v>HOUSTON EXPLORATION COMPANY* THE </v>
          </cell>
          <cell r="D7030" t="str">
            <v>1415 LOUISIANA STREET #1600</v>
          </cell>
          <cell r="E7030" t="str">
            <v>DOWNSTREAM GAS FAC</v>
          </cell>
        </row>
        <row r="7031">
          <cell r="D7031" t="str">
            <v>HOUSTON , TX  </v>
          </cell>
          <cell r="E7031" t="str">
            <v>LEVY PAYOR</v>
          </cell>
        </row>
        <row r="7032">
          <cell r="E7032" t="str">
            <v>OPERATOR</v>
          </cell>
        </row>
        <row r="7033">
          <cell r="E7033" t="str">
            <v>PRODUCER</v>
          </cell>
        </row>
        <row r="7035">
          <cell r="A7035" t="str">
            <v>41250 </v>
          </cell>
          <cell r="C7035" t="str">
            <v>HOUSTON OIL &amp; MINERALS </v>
          </cell>
          <cell r="D7035" t="str">
            <v>1001 FANNIN</v>
          </cell>
          <cell r="E7035" t="str">
            <v>LEVY PAYOR</v>
          </cell>
        </row>
        <row r="7036">
          <cell r="D7036" t="str">
            <v>HOUSTON , TX  </v>
          </cell>
          <cell r="E7036" t="str">
            <v>OPERATOR</v>
          </cell>
        </row>
        <row r="7038">
          <cell r="A7038" t="str">
            <v>41300 </v>
          </cell>
          <cell r="C7038" t="str">
            <v>HOUY* CARL A </v>
          </cell>
          <cell r="D7038" t="str">
            <v>1776 LINCOLN STREET</v>
          </cell>
          <cell r="E7038" t="str">
            <v>OPERATOR</v>
          </cell>
        </row>
        <row r="7039">
          <cell r="D7039" t="str">
            <v>DENVER , CO  </v>
          </cell>
          <cell r="E7039" t="str">
            <v>PRODUCER</v>
          </cell>
        </row>
        <row r="7041">
          <cell r="A7041" t="str">
            <v>100591 </v>
          </cell>
          <cell r="C7041" t="str">
            <v>HOWARD CHAMLEE AND CARL J WESTLUND INC </v>
          </cell>
          <cell r="D7041" t="str">
            <v>1028 FIRST NAT BANK BLDG</v>
          </cell>
        </row>
        <row r="7042">
          <cell r="D7042" t="str">
            <v>DENVER , CO  </v>
          </cell>
        </row>
        <row r="7043">
          <cell r="A7043" t="str">
            <v>1001001 </v>
          </cell>
          <cell r="C7043" t="str">
            <v>HOWARD PERRY </v>
          </cell>
          <cell r="D7043" t="str">
            <v>,  </v>
          </cell>
        </row>
        <row r="7044">
          <cell r="A7044" t="str">
            <v>41360 </v>
          </cell>
          <cell r="C7044" t="str">
            <v>HOWELL PETROLEUM CORPORATION </v>
          </cell>
          <cell r="D7044" t="str">
            <v>P O BOX 1330</v>
          </cell>
          <cell r="E7044" t="str">
            <v>LEVY PAYOR</v>
          </cell>
        </row>
        <row r="7045">
          <cell r="D7045" t="str">
            <v>HOUSTON , TX  </v>
          </cell>
          <cell r="E7045" t="str">
            <v>OPERATOR</v>
          </cell>
        </row>
        <row r="7046">
          <cell r="E7046" t="str">
            <v>PRODUCER</v>
          </cell>
        </row>
        <row r="7048">
          <cell r="A7048" t="str">
            <v>41360 </v>
          </cell>
          <cell r="B7048" t="str">
            <v>A </v>
          </cell>
          <cell r="C7048" t="str">
            <v>HOWELL PETROLEUM CORPORATION </v>
          </cell>
          <cell r="D7048" t="str">
            <v>15562 HIGHWAY 385</v>
          </cell>
        </row>
        <row r="7049">
          <cell r="D7049" t="str">
            <v>CHEYENNE WELLS , CO  </v>
          </cell>
        </row>
        <row r="7050">
          <cell r="A7050" t="str">
            <v>36990 </v>
          </cell>
          <cell r="C7050" t="str">
            <v>HPC INC </v>
          </cell>
          <cell r="D7050" t="str">
            <v>5613 DTC PKWY</v>
          </cell>
        </row>
        <row r="7051">
          <cell r="D7051" t="str">
            <v>ENGLEWOOD , CO  </v>
          </cell>
        </row>
        <row r="7052">
          <cell r="A7052" t="str">
            <v>41365 </v>
          </cell>
          <cell r="C7052" t="str">
            <v>HRBEK* RANDALL L </v>
          </cell>
          <cell r="D7052" t="str">
            <v>P O BOX 159</v>
          </cell>
          <cell r="E7052" t="str">
            <v>INJECTION WELL OPER</v>
          </cell>
        </row>
        <row r="7053">
          <cell r="D7053" t="str">
            <v>MERINO , CO  </v>
          </cell>
          <cell r="E7053" t="str">
            <v>OPERATOR</v>
          </cell>
        </row>
        <row r="7054">
          <cell r="E7054" t="str">
            <v>PRODUCER</v>
          </cell>
        </row>
        <row r="7056">
          <cell r="A7056" t="str">
            <v>100125 </v>
          </cell>
          <cell r="C7056" t="str">
            <v>HRC OPERATING LLC </v>
          </cell>
          <cell r="D7056" t="str">
            <v>475 17TH STREET #1500</v>
          </cell>
          <cell r="E7056" t="str">
            <v>LEVY PAYOR</v>
          </cell>
        </row>
        <row r="7057">
          <cell r="D7057" t="str">
            <v>DENVER , CO  </v>
          </cell>
          <cell r="E7057" t="str">
            <v>OPERATOR</v>
          </cell>
        </row>
        <row r="7058">
          <cell r="E7058" t="str">
            <v>PRODUCER</v>
          </cell>
        </row>
        <row r="7060">
          <cell r="A7060" t="str">
            <v>41375 </v>
          </cell>
          <cell r="C7060" t="str">
            <v>HRF EXPLORATION &amp; PRODUCTION INC </v>
          </cell>
          <cell r="D7060" t="str">
            <v>P O BOX 160</v>
          </cell>
          <cell r="E7060" t="str">
            <v>OPERATOR</v>
          </cell>
        </row>
        <row r="7061">
          <cell r="D7061" t="str">
            <v>GAYLORD , MI  </v>
          </cell>
          <cell r="E7061" t="str">
            <v>PRODUCER</v>
          </cell>
        </row>
        <row r="7063">
          <cell r="A7063" t="str">
            <v>100269 </v>
          </cell>
          <cell r="C7063" t="str">
            <v>HRH OF COLORADO </v>
          </cell>
          <cell r="D7063" t="str">
            <v>NORTH TOWER - PH</v>
          </cell>
          <cell r="E7063" t="str">
            <v>INSURANCE AGENT</v>
          </cell>
        </row>
        <row r="7064">
          <cell r="D7064" t="str">
            <v>DENVER , CO  </v>
          </cell>
        </row>
        <row r="7065">
          <cell r="A7065" t="str">
            <v>100884 </v>
          </cell>
          <cell r="C7065" t="str">
            <v>HRL COMPLIANCE SOLUTIONS </v>
          </cell>
          <cell r="D7065" t="str">
            <v>2385 F 1/2 RD</v>
          </cell>
          <cell r="E7065" t="str">
            <v>OPERATOR</v>
          </cell>
        </row>
        <row r="7066">
          <cell r="D7066" t="str">
            <v>GRAND JUNCTION , CO  </v>
          </cell>
        </row>
        <row r="7067">
          <cell r="A7067" t="str">
            <v>10022 </v>
          </cell>
          <cell r="C7067" t="str">
            <v>HRM RESOURCE A LIMITED LIABILITY CO </v>
          </cell>
          <cell r="D7067" t="str">
            <v>1940 PONCHA CT</v>
          </cell>
          <cell r="E7067" t="str">
            <v>LEVY PAYOR</v>
          </cell>
        </row>
        <row r="7068">
          <cell r="D7068" t="str">
            <v>LARKSPUR , CO  </v>
          </cell>
          <cell r="E7068" t="str">
            <v>OPERATOR</v>
          </cell>
        </row>
        <row r="7069">
          <cell r="E7069" t="str">
            <v>PRODUCER</v>
          </cell>
        </row>
        <row r="7071">
          <cell r="A7071" t="str">
            <v>10548 </v>
          </cell>
          <cell r="C7071" t="str">
            <v>HRM RESOURCES II LLC </v>
          </cell>
          <cell r="D7071" t="str">
            <v>410 17TH STREET #1600</v>
          </cell>
          <cell r="E7071" t="str">
            <v>LEVY PAYOR</v>
          </cell>
        </row>
        <row r="7072">
          <cell r="D7072" t="str">
            <v>DENVER , CO  </v>
          </cell>
          <cell r="E7072" t="str">
            <v>OPERATOR</v>
          </cell>
        </row>
        <row r="7073">
          <cell r="E7073" t="str">
            <v>PRODUCER</v>
          </cell>
        </row>
        <row r="7075">
          <cell r="A7075" t="str">
            <v>10683 </v>
          </cell>
          <cell r="C7075" t="str">
            <v>HRM RESOURCES III LLC </v>
          </cell>
          <cell r="D7075" t="str">
            <v>410 17TH STREET SUITE 1600</v>
          </cell>
          <cell r="E7075" t="str">
            <v>OPERATOR</v>
          </cell>
        </row>
        <row r="7076">
          <cell r="D7076" t="str">
            <v>DENVER , CO  </v>
          </cell>
          <cell r="E7076" t="str">
            <v>PRODUCER</v>
          </cell>
        </row>
        <row r="7078">
          <cell r="A7078" t="str">
            <v>10273 </v>
          </cell>
          <cell r="C7078" t="str">
            <v>HRM RESOURCES LLC </v>
          </cell>
          <cell r="D7078" t="str">
            <v>410 17TH STREET #1600</v>
          </cell>
          <cell r="E7078" t="str">
            <v>LEVY PAYOR</v>
          </cell>
        </row>
        <row r="7079">
          <cell r="D7079" t="str">
            <v>DENVER , CO  </v>
          </cell>
          <cell r="E7079" t="str">
            <v>OPERATOR</v>
          </cell>
        </row>
        <row r="7080">
          <cell r="E7080" t="str">
            <v>PRODUCER</v>
          </cell>
        </row>
        <row r="7082">
          <cell r="A7082" t="str">
            <v>200575 </v>
          </cell>
          <cell r="C7082" t="str">
            <v>HRS WATER CONSULTANTS </v>
          </cell>
          <cell r="D7082" t="str">
            <v>8885 WEST 14TH AVENUE</v>
          </cell>
        </row>
        <row r="7083">
          <cell r="D7083" t="str">
            <v>LAKEWOOD , CO  </v>
          </cell>
        </row>
        <row r="7084">
          <cell r="A7084" t="str">
            <v>41380 </v>
          </cell>
          <cell r="C7084" t="str">
            <v>HRUBETZ OIL CO </v>
          </cell>
          <cell r="D7084" t="str">
            <v>5949 SHERRY LANE</v>
          </cell>
          <cell r="E7084" t="str">
            <v>OPERATOR</v>
          </cell>
        </row>
        <row r="7085">
          <cell r="D7085" t="str">
            <v>DALLAS , TX  </v>
          </cell>
        </row>
        <row r="7086">
          <cell r="A7086" t="str">
            <v>41387 </v>
          </cell>
          <cell r="C7086" t="str">
            <v>HS GATHERING, LLC. </v>
          </cell>
          <cell r="D7086" t="str">
            <v>1999 BROADWAY STE 3600</v>
          </cell>
          <cell r="E7086" t="str">
            <v>GATHERER</v>
          </cell>
        </row>
        <row r="7087">
          <cell r="D7087" t="str">
            <v>DENVER , CO  </v>
          </cell>
        </row>
        <row r="7088">
          <cell r="A7088" t="str">
            <v>41385 </v>
          </cell>
          <cell r="C7088" t="str">
            <v>HS RESOURCES INC </v>
          </cell>
          <cell r="D7088" t="str">
            <v>PO BOX 173779</v>
          </cell>
          <cell r="E7088" t="str">
            <v>DRILLER</v>
          </cell>
        </row>
        <row r="7089">
          <cell r="D7089" t="str">
            <v>DENVER , CO  </v>
          </cell>
          <cell r="E7089" t="str">
            <v>INJECTION WELL OPER</v>
          </cell>
        </row>
        <row r="7090">
          <cell r="E7090" t="str">
            <v>LEVY PAYOR</v>
          </cell>
        </row>
        <row r="7091">
          <cell r="E7091" t="str">
            <v>OPERATOR</v>
          </cell>
        </row>
        <row r="7092">
          <cell r="E7092" t="str">
            <v>PRODUCER</v>
          </cell>
        </row>
        <row r="7094">
          <cell r="A7094" t="str">
            <v>200427 </v>
          </cell>
          <cell r="C7094" t="str">
            <v>HTK CONSULTANTS INC </v>
          </cell>
          <cell r="D7094" t="str">
            <v>450 GEARS ROAD STE 125</v>
          </cell>
        </row>
        <row r="7095">
          <cell r="D7095" t="str">
            <v>HOUSTON , TX  </v>
          </cell>
        </row>
        <row r="7096">
          <cell r="A7096" t="str">
            <v>41388 </v>
          </cell>
          <cell r="C7096" t="str">
            <v>HUBBARD* ORREN B. </v>
          </cell>
          <cell r="D7096" t="str">
            <v>DENVER , CO  </v>
          </cell>
        </row>
        <row r="7097">
          <cell r="A7097" t="str">
            <v>41440 </v>
          </cell>
          <cell r="C7097" t="str">
            <v>HUBBS III, LLC </v>
          </cell>
          <cell r="D7097" t="str">
            <v>367 COUNTY ROAD 129</v>
          </cell>
          <cell r="E7097" t="str">
            <v>LEVY PAYOR</v>
          </cell>
        </row>
        <row r="7098">
          <cell r="D7098" t="str">
            <v>HESPERUS , CO  </v>
          </cell>
          <cell r="E7098" t="str">
            <v>OPERATOR</v>
          </cell>
        </row>
        <row r="7099">
          <cell r="E7099" t="str">
            <v>PRODUCER</v>
          </cell>
        </row>
        <row r="7101">
          <cell r="A7101" t="str">
            <v>41450 </v>
          </cell>
          <cell r="C7101" t="str">
            <v>HUBER CORPORATION* J M </v>
          </cell>
          <cell r="D7101" t="str">
            <v>499 THORNALL STREET 8TH FLOOR</v>
          </cell>
          <cell r="E7101" t="str">
            <v>INJECTION WELL OPER</v>
          </cell>
        </row>
        <row r="7102">
          <cell r="D7102" t="str">
            <v>EDISON , NJ  </v>
          </cell>
          <cell r="E7102" t="str">
            <v>LEVY PAYOR</v>
          </cell>
        </row>
        <row r="7103">
          <cell r="E7103" t="str">
            <v>OPERATOR</v>
          </cell>
        </row>
        <row r="7104">
          <cell r="E7104" t="str">
            <v>PIT OPERATOR</v>
          </cell>
        </row>
        <row r="7105">
          <cell r="E7105" t="str">
            <v>PRODUCER</v>
          </cell>
        </row>
        <row r="7107">
          <cell r="A7107" t="str">
            <v>100257 </v>
          </cell>
          <cell r="C7107" t="str">
            <v>HUCKABAY LTD* E DOYLE </v>
          </cell>
          <cell r="D7107" t="str">
            <v>1616 GLENARM PL STE 1706</v>
          </cell>
        </row>
        <row r="7108">
          <cell r="D7108" t="str">
            <v>DENVER , CO  </v>
          </cell>
        </row>
        <row r="7109">
          <cell r="A7109" t="str">
            <v>200313 </v>
          </cell>
          <cell r="C7109" t="str">
            <v>HUDSON INSURANCE COMPANY </v>
          </cell>
          <cell r="D7109" t="str">
            <v>100 WILLIAM STREET 5TH FLR</v>
          </cell>
          <cell r="E7109" t="str">
            <v>FINANCIAL ASSURANCE</v>
          </cell>
        </row>
        <row r="7110">
          <cell r="D7110" t="str">
            <v>NEW YORK , NY  </v>
          </cell>
        </row>
        <row r="7111">
          <cell r="A7111" t="str">
            <v>200313 </v>
          </cell>
          <cell r="B7111" t="str">
            <v>A </v>
          </cell>
          <cell r="C7111" t="str">
            <v>HUDSON INSURANCE COMPANY </v>
          </cell>
          <cell r="D7111" t="str">
            <v>300 INTERNATIONAL PARKWAY #184</v>
          </cell>
        </row>
        <row r="7112">
          <cell r="D7112" t="str">
            <v>HEATHROW , FL  </v>
          </cell>
        </row>
        <row r="7113">
          <cell r="A7113" t="str">
            <v>200313 </v>
          </cell>
          <cell r="B7113" t="str">
            <v>B </v>
          </cell>
          <cell r="C7113" t="str">
            <v>HUDSON INSURANCE COMPANY </v>
          </cell>
          <cell r="D7113" t="str">
            <v>100 GALLERIA PKWY SE #700</v>
          </cell>
        </row>
        <row r="7114">
          <cell r="D7114" t="str">
            <v>ATLANTA , GA  </v>
          </cell>
        </row>
        <row r="7115">
          <cell r="A7115" t="str">
            <v>41625 </v>
          </cell>
          <cell r="C7115" t="str">
            <v>HUDSON OIL &amp; GAS CO </v>
          </cell>
          <cell r="D7115" t="str">
            <v>DENVER , CO  </v>
          </cell>
        </row>
        <row r="7116">
          <cell r="A7116" t="str">
            <v>41620 </v>
          </cell>
          <cell r="C7116" t="str">
            <v>HUDSON OIL &amp; METALS COMPANY </v>
          </cell>
          <cell r="D7116" t="str">
            <v>DENVER , CO  </v>
          </cell>
        </row>
        <row r="7117">
          <cell r="A7117" t="str">
            <v>41588 </v>
          </cell>
          <cell r="C7117" t="str">
            <v>HUDSON-CORYELL </v>
          </cell>
          <cell r="D7117" t="str">
            <v>DENVER , CO  </v>
          </cell>
          <cell r="E7117" t="str">
            <v>OPERATOR</v>
          </cell>
        </row>
        <row r="7119">
          <cell r="A7119" t="str">
            <v>41630 </v>
          </cell>
          <cell r="C7119" t="str">
            <v>HUERFANO COUNTY </v>
          </cell>
          <cell r="D7119" t="str">
            <v>401 MAIN ST</v>
          </cell>
        </row>
        <row r="7120">
          <cell r="D7120" t="str">
            <v>WALSENBURG , CO  </v>
          </cell>
        </row>
        <row r="7121">
          <cell r="C7121" t="str">
            <v>HUERFANO COUNTY </v>
          </cell>
          <cell r="D7121" t="str">
            <v>PO Box 215</v>
          </cell>
        </row>
        <row r="7122">
          <cell r="D7122" t="str">
            <v>Gardner , CO  </v>
          </cell>
        </row>
        <row r="7123">
          <cell r="A7123" t="str">
            <v>100789 </v>
          </cell>
          <cell r="C7123" t="str">
            <v>HUERFANO OIL &amp; GAS CO* THE </v>
          </cell>
          <cell r="D7123" t="str">
            <v>BOX 804</v>
          </cell>
        </row>
        <row r="7124">
          <cell r="D7124" t="str">
            <v>WALSENBURG , CO  </v>
          </cell>
        </row>
        <row r="7125">
          <cell r="A7125" t="str">
            <v>41628 </v>
          </cell>
          <cell r="C7125" t="str">
            <v>HUEY* MILLARD </v>
          </cell>
          <cell r="D7125" t="str">
            <v>DENVER , CO  </v>
          </cell>
        </row>
        <row r="7126">
          <cell r="A7126" t="str">
            <v>41638 </v>
          </cell>
          <cell r="C7126" t="str">
            <v>HUEY* WALTER L. &amp; ASSOC. </v>
          </cell>
          <cell r="D7126" t="str">
            <v>DENVER , CO  </v>
          </cell>
        </row>
        <row r="7127">
          <cell r="A7127" t="str">
            <v>41648 </v>
          </cell>
          <cell r="C7127" t="str">
            <v>HUGHES BROTHERS </v>
          </cell>
          <cell r="D7127" t="str">
            <v>DENVER , CO  </v>
          </cell>
          <cell r="E7127" t="str">
            <v>OPERATOR</v>
          </cell>
        </row>
        <row r="7129">
          <cell r="A7129" t="str">
            <v>41650 </v>
          </cell>
          <cell r="C7129" t="str">
            <v>HUGHES* C W </v>
          </cell>
          <cell r="D7129" t="str">
            <v>518 17TH ST</v>
          </cell>
          <cell r="E7129" t="str">
            <v>INJECTION WELL OPER</v>
          </cell>
        </row>
        <row r="7130">
          <cell r="D7130" t="str">
            <v>DENVER , CO  </v>
          </cell>
          <cell r="E7130" t="str">
            <v>OPERATOR</v>
          </cell>
        </row>
        <row r="7131">
          <cell r="E7131" t="str">
            <v>PRODUCER</v>
          </cell>
        </row>
        <row r="7133">
          <cell r="A7133" t="str">
            <v>41655 </v>
          </cell>
          <cell r="C7133" t="str">
            <v>HUGHES* LAFAYETTE </v>
          </cell>
          <cell r="D7133" t="str">
            <v>DENVER , CO  </v>
          </cell>
        </row>
        <row r="7134">
          <cell r="A7134" t="str">
            <v>41700 </v>
          </cell>
          <cell r="C7134" t="str">
            <v>HUGHES* WILLIAM E </v>
          </cell>
          <cell r="D7134" t="str">
            <v>406 BOTULPH LN STE 1</v>
          </cell>
          <cell r="E7134" t="str">
            <v>LEVY PAYOR</v>
          </cell>
        </row>
        <row r="7135">
          <cell r="D7135" t="str">
            <v>SANTA FE , NM  </v>
          </cell>
          <cell r="E7135" t="str">
            <v>OPERATOR</v>
          </cell>
        </row>
        <row r="7136">
          <cell r="E7136" t="str">
            <v>PIT OPERATOR</v>
          </cell>
        </row>
        <row r="7137">
          <cell r="E7137" t="str">
            <v>PRODUCER</v>
          </cell>
        </row>
        <row r="7139">
          <cell r="A7139" t="str">
            <v>41652 </v>
          </cell>
          <cell r="C7139" t="str">
            <v>HUGHES* WL </v>
          </cell>
          <cell r="D7139" t="str">
            <v>DENVER , CO  </v>
          </cell>
        </row>
        <row r="7140">
          <cell r="A7140" t="str">
            <v>100613 </v>
          </cell>
          <cell r="C7140" t="str">
            <v>HUGHES, FERRIS &amp; BANDER </v>
          </cell>
          <cell r="D7140" t="str">
            <v>326 JOHNSON BLDG</v>
          </cell>
        </row>
        <row r="7141">
          <cell r="D7141" t="str">
            <v>DENVER , CO  </v>
          </cell>
        </row>
        <row r="7142">
          <cell r="A7142" t="str">
            <v>41663 </v>
          </cell>
          <cell r="C7142" t="str">
            <v>HUGOTON ENERGY CORP </v>
          </cell>
          <cell r="D7142" t="str">
            <v>1036 E HWY 40 BY-PASS</v>
          </cell>
        </row>
        <row r="7143">
          <cell r="D7143" t="str">
            <v>HAYS , KS  </v>
          </cell>
        </row>
        <row r="7144">
          <cell r="A7144" t="str">
            <v>41662 </v>
          </cell>
          <cell r="C7144" t="str">
            <v>HUGOTON ENERGY CORPORATION </v>
          </cell>
          <cell r="D7144" t="str">
            <v>301 NORTH MAIN</v>
          </cell>
          <cell r="E7144" t="str">
            <v>LEVY PAYOR</v>
          </cell>
        </row>
        <row r="7145">
          <cell r="D7145" t="str">
            <v>WICHITA , KS  </v>
          </cell>
        </row>
        <row r="7146">
          <cell r="A7146" t="str">
            <v>41790 </v>
          </cell>
          <cell r="C7146" t="str">
            <v>HULL* JAMES F </v>
          </cell>
          <cell r="D7146" t="str">
            <v>P O BOX 781140</v>
          </cell>
        </row>
        <row r="7147">
          <cell r="D7147" t="str">
            <v>WICHITA , KS  </v>
          </cell>
        </row>
        <row r="7148">
          <cell r="A7148" t="str">
            <v>41798 </v>
          </cell>
          <cell r="C7148" t="str">
            <v>HUMBLE OIL &amp; REFINING COMPANY </v>
          </cell>
          <cell r="D7148" t="str">
            <v>DENVER , CO  </v>
          </cell>
        </row>
        <row r="7149">
          <cell r="A7149" t="str">
            <v>41805 </v>
          </cell>
          <cell r="C7149" t="str">
            <v>HUME* JAMES H </v>
          </cell>
          <cell r="D7149" t="str">
            <v>STAR ROUTE - BOX 22</v>
          </cell>
        </row>
        <row r="7150">
          <cell r="D7150" t="str">
            <v>WALSH , CO  </v>
          </cell>
        </row>
        <row r="7151">
          <cell r="A7151" t="str">
            <v>41810 </v>
          </cell>
          <cell r="C7151" t="str">
            <v>HUMISTON* G EVERETT </v>
          </cell>
          <cell r="D7151" t="str">
            <v>41364 COUNTY RD J</v>
          </cell>
          <cell r="E7151" t="str">
            <v>DOMESTIC WELL OPER</v>
          </cell>
        </row>
        <row r="7152">
          <cell r="D7152" t="str">
            <v>MANCOS , CO  </v>
          </cell>
        </row>
        <row r="7153">
          <cell r="A7153" t="str">
            <v>100881 </v>
          </cell>
          <cell r="C7153" t="str">
            <v>HUMMEL OIL AND GAS INC </v>
          </cell>
          <cell r="D7153" t="str">
            <v>1531 NINTH ST</v>
          </cell>
        </row>
        <row r="7154">
          <cell r="D7154" t="str">
            <v>GREELEY , CO  </v>
          </cell>
        </row>
        <row r="7155">
          <cell r="A7155" t="str">
            <v>41900 </v>
          </cell>
          <cell r="C7155" t="str">
            <v>HUMPHRIES* FRANK </v>
          </cell>
          <cell r="D7155" t="str">
            <v>DENVER , CO  </v>
          </cell>
        </row>
        <row r="7156">
          <cell r="A7156" t="str">
            <v>42325 </v>
          </cell>
          <cell r="C7156" t="str">
            <v>HUNT OIL CO </v>
          </cell>
          <cell r="D7156" t="str">
            <v>P O BOX 1350</v>
          </cell>
          <cell r="E7156" t="str">
            <v>LEVY PAYOR</v>
          </cell>
        </row>
        <row r="7157">
          <cell r="D7157" t="str">
            <v>MIDLAND , TX  </v>
          </cell>
        </row>
        <row r="7158">
          <cell r="C7158" t="str">
            <v>HUNT OIL COMPANY </v>
          </cell>
          <cell r="D7158" t="str">
            <v>FOUNTAIN PLACE 1445 ROSS AT FIELD</v>
          </cell>
        </row>
        <row r="7159">
          <cell r="D7159" t="str">
            <v>DALLAS , TX  </v>
          </cell>
        </row>
        <row r="7160">
          <cell r="A7160" t="str">
            <v>42326 </v>
          </cell>
          <cell r="C7160" t="str">
            <v>HUNT OIL COMPANY </v>
          </cell>
          <cell r="D7160" t="str">
            <v>FOUNTAIN PLACE</v>
          </cell>
        </row>
        <row r="7161">
          <cell r="D7161" t="str">
            <v>DALLAS , TX  </v>
          </cell>
        </row>
        <row r="7162">
          <cell r="A7162" t="str">
            <v>42324 </v>
          </cell>
          <cell r="C7162" t="str">
            <v>HUNT OIL COMPANY </v>
          </cell>
          <cell r="D7162" t="str">
            <v>FOUNTAIN PLACE</v>
          </cell>
          <cell r="E7162" t="str">
            <v>LEVY PAYOR</v>
          </cell>
        </row>
        <row r="7163">
          <cell r="D7163" t="str">
            <v>DALLAS , TX  </v>
          </cell>
        </row>
        <row r="7164">
          <cell r="A7164" t="str">
            <v>42328 </v>
          </cell>
          <cell r="C7164" t="str">
            <v>HUNT TRUST ESTATE* WM HERBERT </v>
          </cell>
          <cell r="D7164" t="str">
            <v>HC 3 BOX 29-8</v>
          </cell>
        </row>
        <row r="7165">
          <cell r="D7165" t="str">
            <v>KILLDEER , ND  </v>
          </cell>
        </row>
        <row r="7166">
          <cell r="A7166" t="str">
            <v>42327 </v>
          </cell>
          <cell r="C7166" t="str">
            <v>HUNT* N B </v>
          </cell>
          <cell r="D7166" t="str">
            <v>DALLAS , TX  </v>
          </cell>
        </row>
        <row r="7167">
          <cell r="A7167" t="str">
            <v>42320 </v>
          </cell>
          <cell r="C7167" t="str">
            <v>HUNT*H.L. </v>
          </cell>
          <cell r="D7167" t="str">
            <v>DENVER , CO  </v>
          </cell>
        </row>
        <row r="7168">
          <cell r="A7168" t="str">
            <v>10129 </v>
          </cell>
          <cell r="C7168" t="str">
            <v>HUNTER ENERGY LLC </v>
          </cell>
          <cell r="D7168" t="str">
            <v>8000 S CHESTER ST STE 375</v>
          </cell>
          <cell r="E7168" t="str">
            <v>OPERATOR</v>
          </cell>
        </row>
        <row r="7169">
          <cell r="D7169" t="str">
            <v>CENTENNIAL , CO  </v>
          </cell>
          <cell r="E7169" t="str">
            <v>PRODUCER</v>
          </cell>
        </row>
        <row r="7171">
          <cell r="A7171" t="str">
            <v>10442 </v>
          </cell>
          <cell r="C7171" t="str">
            <v>HUNTER RIDGE ENERGY SERVICES LLC </v>
          </cell>
          <cell r="D7171" t="str">
            <v>370 17TH STREET #1700</v>
          </cell>
          <cell r="E7171" t="str">
            <v>INJECTION WELL OPER</v>
          </cell>
        </row>
        <row r="7172">
          <cell r="D7172" t="str">
            <v>DENVER , CO  </v>
          </cell>
          <cell r="E7172" t="str">
            <v>OPERATOR</v>
          </cell>
        </row>
        <row r="7173">
          <cell r="E7173" t="str">
            <v>PIT OPERATOR</v>
          </cell>
        </row>
        <row r="7174">
          <cell r="E7174" t="str">
            <v>PRODUCER</v>
          </cell>
        </row>
        <row r="7175">
          <cell r="E7175" t="str">
            <v>TRANSPORTER</v>
          </cell>
        </row>
        <row r="7177">
          <cell r="A7177" t="str">
            <v>42360 </v>
          </cell>
          <cell r="C7177" t="str">
            <v>HUNTER* J K </v>
          </cell>
          <cell r="D7177" t="str">
            <v>P O BOX 900</v>
          </cell>
        </row>
        <row r="7178">
          <cell r="D7178" t="str">
            <v>MANCOS , CO  </v>
          </cell>
        </row>
        <row r="7179">
          <cell r="A7179" t="str">
            <v>42364 </v>
          </cell>
          <cell r="C7179" t="str">
            <v>HUNTFORD RESOURCES CORP </v>
          </cell>
          <cell r="D7179" t="str">
            <v>14550 E EASTER AVE STE 1000</v>
          </cell>
          <cell r="E7179" t="str">
            <v>OPERATOR</v>
          </cell>
        </row>
        <row r="7180">
          <cell r="D7180" t="str">
            <v>ENGLEWOOD , CO  </v>
          </cell>
          <cell r="E7180" t="str">
            <v>PRODUCER</v>
          </cell>
        </row>
        <row r="7182">
          <cell r="A7182" t="str">
            <v>42300 </v>
          </cell>
          <cell r="C7182" t="str">
            <v>HUNTINGTON ENERGY LLC </v>
          </cell>
          <cell r="D7182" t="str">
            <v>908 NW 71ST STREET</v>
          </cell>
          <cell r="E7182" t="str">
            <v>LEVY PAYOR</v>
          </cell>
        </row>
        <row r="7183">
          <cell r="D7183" t="str">
            <v>OKLAHOMA CITY , OK  </v>
          </cell>
          <cell r="E7183" t="str">
            <v>OPERATOR</v>
          </cell>
        </row>
        <row r="7184">
          <cell r="E7184" t="str">
            <v>PRODUCER</v>
          </cell>
        </row>
        <row r="7186">
          <cell r="A7186" t="str">
            <v>42333 </v>
          </cell>
          <cell r="C7186" t="str">
            <v>HUNTZINGER* HOMER G </v>
          </cell>
          <cell r="D7186" t="str">
            <v>409 CALIFORNIA BLDG</v>
          </cell>
        </row>
        <row r="7187">
          <cell r="D7187" t="str">
            <v>DENVER , CO  </v>
          </cell>
        </row>
        <row r="7188">
          <cell r="A7188" t="str">
            <v>42366 </v>
          </cell>
          <cell r="C7188" t="str">
            <v>HURD INC </v>
          </cell>
          <cell r="D7188" t="str">
            <v>DENVER , CO  </v>
          </cell>
        </row>
        <row r="7189">
          <cell r="A7189" t="str">
            <v>100391 </v>
          </cell>
          <cell r="C7189" t="str">
            <v>HURD* GORDON </v>
          </cell>
          <cell r="D7189" t="str">
            <v>721 MIDLAND SAVINGS BLDG</v>
          </cell>
        </row>
        <row r="7190">
          <cell r="D7190" t="str">
            <v>DENVER , CO  </v>
          </cell>
        </row>
        <row r="7191">
          <cell r="A7191" t="str">
            <v>100299 </v>
          </cell>
          <cell r="C7191" t="str">
            <v>HURON DRILLING CO INC </v>
          </cell>
          <cell r="D7191" t="str">
            <v>506 PATTERSON BLDG</v>
          </cell>
        </row>
        <row r="7192">
          <cell r="D7192" t="str">
            <v>DENVER , CO  </v>
          </cell>
        </row>
        <row r="7193">
          <cell r="A7193" t="str">
            <v>42600 </v>
          </cell>
          <cell r="C7193" t="str">
            <v>HUSKY OIL CO </v>
          </cell>
          <cell r="D7193" t="str">
            <v>6060 SO WILLOW DR</v>
          </cell>
          <cell r="E7193" t="str">
            <v>OPERATOR</v>
          </cell>
        </row>
        <row r="7194">
          <cell r="D7194" t="str">
            <v>ENGLEWOOD , CO  </v>
          </cell>
          <cell r="E7194" t="str">
            <v>TRANSPORTER</v>
          </cell>
        </row>
        <row r="7196">
          <cell r="A7196" t="str">
            <v>42602 </v>
          </cell>
          <cell r="C7196" t="str">
            <v>HUSTON OIL COMPANY </v>
          </cell>
          <cell r="D7196" t="str">
            <v>DENVER , CO  </v>
          </cell>
        </row>
        <row r="7197">
          <cell r="A7197" t="str">
            <v>200233 </v>
          </cell>
          <cell r="C7197" t="str">
            <v>HUTSON CONSULTING SERVICES INC </v>
          </cell>
          <cell r="D7197" t="str">
            <v>156 WASHAKIE STREET</v>
          </cell>
        </row>
        <row r="7198">
          <cell r="D7198" t="str">
            <v>LANDER , WY  </v>
          </cell>
        </row>
        <row r="7199">
          <cell r="A7199" t="str">
            <v>42620 </v>
          </cell>
          <cell r="C7199" t="str">
            <v>HUTTON EDUCATIONAL FOUNDATION* JIM </v>
          </cell>
          <cell r="D7199" t="str">
            <v>P O BOX 427</v>
          </cell>
          <cell r="E7199" t="str">
            <v>DOMESTIC WELL OPER</v>
          </cell>
        </row>
        <row r="7200">
          <cell r="D7200" t="str">
            <v>BURLINGTON , CO  </v>
          </cell>
        </row>
        <row r="7201">
          <cell r="A7201" t="str">
            <v>42640 </v>
          </cell>
          <cell r="C7201" t="str">
            <v>HYNDREX RESOURCES </v>
          </cell>
          <cell r="D7201" t="str">
            <v>1531 4TH AVE</v>
          </cell>
          <cell r="E7201" t="str">
            <v>LEVY PAYOR</v>
          </cell>
        </row>
        <row r="7202">
          <cell r="D7202" t="str">
            <v>GREELEY , CO  </v>
          </cell>
          <cell r="E7202" t="str">
            <v>OPERATOR</v>
          </cell>
        </row>
        <row r="7203">
          <cell r="E7203" t="str">
            <v>PRODUCER</v>
          </cell>
        </row>
        <row r="7205">
          <cell r="A7205" t="str">
            <v>42700 </v>
          </cell>
          <cell r="C7205" t="str">
            <v>HYPERION RESOURCES (COLORADO) LTD </v>
          </cell>
          <cell r="D7205" t="str">
            <v>1629 YORK ST STE 202</v>
          </cell>
          <cell r="E7205" t="str">
            <v>LEVY PAYOR</v>
          </cell>
        </row>
        <row r="7206">
          <cell r="D7206" t="str">
            <v>DENVER , CO  </v>
          </cell>
          <cell r="E7206" t="str">
            <v>OPERATOR</v>
          </cell>
        </row>
        <row r="7207">
          <cell r="E7207" t="str">
            <v>PRODUCER</v>
          </cell>
        </row>
        <row r="7209">
          <cell r="A7209" t="str">
            <v>42650 </v>
          </cell>
          <cell r="C7209" t="str">
            <v>HYTRANS INC </v>
          </cell>
          <cell r="D7209" t="str">
            <v>600 SO CHERRY ST</v>
          </cell>
        </row>
        <row r="7210">
          <cell r="D7210" t="str">
            <v>DENVER , CO  </v>
          </cell>
        </row>
        <row r="7211">
          <cell r="C7211" t="str">
            <v>IDAHO SPRINGS CITY </v>
          </cell>
          <cell r="D7211" t="str">
            <v>,  </v>
          </cell>
        </row>
        <row r="7212">
          <cell r="A7212" t="str">
            <v>42665 </v>
          </cell>
          <cell r="C7212" t="str">
            <v>IDG EXPLORATION INC </v>
          </cell>
          <cell r="D7212" t="str">
            <v>(BAD ADDRESS &amp; PHONE #)</v>
          </cell>
        </row>
        <row r="7213">
          <cell r="D7213" t="str">
            <v>BERTHOUD , CO  </v>
          </cell>
        </row>
        <row r="7214">
          <cell r="A7214" t="str">
            <v>42670 </v>
          </cell>
          <cell r="C7214" t="str">
            <v>IGA INC </v>
          </cell>
          <cell r="D7214" t="str">
            <v>P O BOX 606</v>
          </cell>
          <cell r="E7214" t="str">
            <v>OPERATOR</v>
          </cell>
        </row>
        <row r="7215">
          <cell r="D7215" t="str">
            <v>FREDRICK , CO  </v>
          </cell>
        </row>
        <row r="7216">
          <cell r="C7216" t="str">
            <v>ILIFF TOWN </v>
          </cell>
          <cell r="D7216" t="str">
            <v>,  </v>
          </cell>
        </row>
        <row r="7217">
          <cell r="A7217" t="str">
            <v>65700 </v>
          </cell>
          <cell r="C7217" t="str">
            <v>ILLINOIS BASIN EXPLORATION INC </v>
          </cell>
          <cell r="D7217" t="str">
            <v>P O DRAWER 670</v>
          </cell>
          <cell r="E7217" t="str">
            <v>OPERATOR</v>
          </cell>
        </row>
        <row r="7218">
          <cell r="D7218" t="str">
            <v>OLNEY , IL  </v>
          </cell>
        </row>
        <row r="7219">
          <cell r="A7219" t="str">
            <v>100153 </v>
          </cell>
          <cell r="C7219" t="str">
            <v>IMA INC DENVER </v>
          </cell>
          <cell r="D7219" t="str">
            <v>1550 17TH ST STE 600</v>
          </cell>
          <cell r="E7219" t="str">
            <v>INSURANCE AGENT</v>
          </cell>
        </row>
        <row r="7220">
          <cell r="D7220" t="str">
            <v>DENVER , CO  </v>
          </cell>
        </row>
        <row r="7221">
          <cell r="A7221" t="str">
            <v>100154 </v>
          </cell>
          <cell r="C7221" t="str">
            <v>IMA INC KANSAS </v>
          </cell>
          <cell r="D7221" t="str">
            <v>P O BOX 2992</v>
          </cell>
          <cell r="E7221" t="str">
            <v>INSURANCE AGENT</v>
          </cell>
        </row>
        <row r="7222">
          <cell r="D7222" t="str">
            <v>WICHITA , KS  </v>
          </cell>
        </row>
        <row r="7223">
          <cell r="A7223" t="str">
            <v>42760 </v>
          </cell>
          <cell r="C7223" t="str">
            <v>IMPACT ENERGY INC </v>
          </cell>
          <cell r="D7223" t="str">
            <v>6115 W MANSFIELD AVE STE 240</v>
          </cell>
          <cell r="E7223" t="str">
            <v>LEVY PAYOR</v>
          </cell>
        </row>
        <row r="7224">
          <cell r="D7224" t="str">
            <v>DENVER , CO  </v>
          </cell>
          <cell r="E7224" t="str">
            <v>OPERATOR</v>
          </cell>
        </row>
        <row r="7225">
          <cell r="E7225" t="str">
            <v>PRODUCER</v>
          </cell>
        </row>
        <row r="7227">
          <cell r="A7227" t="str">
            <v>10123 </v>
          </cell>
          <cell r="C7227" t="str">
            <v>IMPACT ENERGY RESOURCES LLC </v>
          </cell>
          <cell r="D7227" t="str">
            <v>621 17TH STREET, SUITE 1630</v>
          </cell>
          <cell r="E7227" t="str">
            <v>OPERATOR</v>
          </cell>
        </row>
        <row r="7228">
          <cell r="D7228" t="str">
            <v>DENVER , CO  </v>
          </cell>
          <cell r="E7228" t="str">
            <v>PRODUCER</v>
          </cell>
        </row>
        <row r="7230">
          <cell r="A7230" t="str">
            <v>42765 </v>
          </cell>
          <cell r="C7230" t="str">
            <v>IMPALA RESOURCES LLC </v>
          </cell>
          <cell r="D7230" t="str">
            <v>10426 E POWERS PL</v>
          </cell>
          <cell r="E7230" t="str">
            <v>OPERATOR</v>
          </cell>
        </row>
        <row r="7231">
          <cell r="D7231" t="str">
            <v>GREENWOOD VILLAGE , CO  </v>
          </cell>
          <cell r="E7231" t="str">
            <v>PRODUCER</v>
          </cell>
        </row>
        <row r="7233">
          <cell r="A7233" t="str">
            <v>100031 </v>
          </cell>
          <cell r="C7233" t="str">
            <v>IMPEL ENERGY CORPORAITON </v>
          </cell>
          <cell r="D7233" t="str">
            <v>600 METROBANK BLDG</v>
          </cell>
        </row>
        <row r="7234">
          <cell r="D7234" t="str">
            <v>DENVER , CO  </v>
          </cell>
        </row>
        <row r="7235">
          <cell r="A7235" t="str">
            <v>42789 </v>
          </cell>
          <cell r="C7235" t="str">
            <v>IMPERIAL DRILLING CO INC </v>
          </cell>
          <cell r="D7235" t="str">
            <v>903 UNION NATIONAL BANK</v>
          </cell>
        </row>
        <row r="7236">
          <cell r="D7236" t="str">
            <v>WICHITA , KS  </v>
          </cell>
        </row>
        <row r="7237">
          <cell r="A7237" t="str">
            <v>57130 </v>
          </cell>
          <cell r="C7237" t="str">
            <v>IMPERIAL FOOD DISTRIBUTORS INC </v>
          </cell>
          <cell r="D7237" t="str">
            <v>2685 28TH ST</v>
          </cell>
        </row>
        <row r="7238">
          <cell r="D7238" t="str">
            <v>BOULDER , CO  </v>
          </cell>
        </row>
        <row r="7239">
          <cell r="A7239" t="str">
            <v>42820 </v>
          </cell>
          <cell r="C7239" t="str">
            <v>IMPERIAL OIL &amp; GAS INC </v>
          </cell>
          <cell r="D7239" t="str">
            <v>P O BOX 871</v>
          </cell>
          <cell r="E7239" t="str">
            <v>OPERATOR</v>
          </cell>
        </row>
        <row r="7240">
          <cell r="D7240" t="str">
            <v>TULSA , OK  </v>
          </cell>
        </row>
        <row r="7241">
          <cell r="A7241" t="str">
            <v>42822 </v>
          </cell>
          <cell r="C7241" t="str">
            <v>IMPERIAL OIL COMPANY </v>
          </cell>
          <cell r="D7241" t="str">
            <v>FORWARDING ORDER EXPIRED</v>
          </cell>
          <cell r="E7241" t="str">
            <v>OPERATOR</v>
          </cell>
        </row>
        <row r="7242">
          <cell r="D7242" t="str">
            <v>WICHITA , KS  </v>
          </cell>
        </row>
        <row r="7243">
          <cell r="A7243" t="str">
            <v>100756 </v>
          </cell>
          <cell r="C7243" t="str">
            <v>IMPERIAL PRODUCTION CORPORATION </v>
          </cell>
          <cell r="D7243" t="str">
            <v>70 PINE ST</v>
          </cell>
        </row>
        <row r="7244">
          <cell r="D7244" t="str">
            <v>SAN ANTONIO , TX  </v>
          </cell>
        </row>
        <row r="7245">
          <cell r="A7245" t="str">
            <v>42788 </v>
          </cell>
          <cell r="C7245" t="str">
            <v>IMPERIAL-AMERICAN MNGT CO </v>
          </cell>
          <cell r="D7245" t="str">
            <v>DENVER , CO  </v>
          </cell>
        </row>
        <row r="7246">
          <cell r="A7246" t="str">
            <v>10690 </v>
          </cell>
          <cell r="C7246" t="str">
            <v>IMPETRO RESOURCES LLC </v>
          </cell>
          <cell r="D7246" t="str">
            <v>2820 LOGAN DRIVE</v>
          </cell>
          <cell r="E7246" t="str">
            <v>INJECTION WELL OPER</v>
          </cell>
        </row>
        <row r="7247">
          <cell r="D7247" t="str">
            <v>LOVELAND , CO  </v>
          </cell>
          <cell r="E7247" t="str">
            <v>OPERATOR</v>
          </cell>
        </row>
        <row r="7248">
          <cell r="E7248" t="str">
            <v>PRODUCER</v>
          </cell>
        </row>
        <row r="7250">
          <cell r="A7250" t="str">
            <v>100757 </v>
          </cell>
          <cell r="C7250" t="str">
            <v>INCA OIL AND GAS INC </v>
          </cell>
          <cell r="D7250" t="str">
            <v>1512 LARIMER ST STE 970</v>
          </cell>
        </row>
        <row r="7251">
          <cell r="D7251" t="str">
            <v>DENVER , CO  </v>
          </cell>
        </row>
        <row r="7252">
          <cell r="A7252" t="str">
            <v>10689 </v>
          </cell>
          <cell r="C7252" t="str">
            <v>INCLINE OPERATING LLC </v>
          </cell>
          <cell r="D7252" t="str">
            <v>5019 N CENTRAL EXPRESSWAY SUITE B</v>
          </cell>
          <cell r="E7252" t="str">
            <v>OPERATOR</v>
          </cell>
        </row>
        <row r="7253">
          <cell r="D7253" t="str">
            <v>DALLAS , TX  </v>
          </cell>
          <cell r="E7253" t="str">
            <v>PRODUCER</v>
          </cell>
        </row>
        <row r="7255">
          <cell r="A7255" t="str">
            <v>10689 </v>
          </cell>
          <cell r="B7255" t="str">
            <v>A </v>
          </cell>
          <cell r="C7255" t="str">
            <v>INCLINE OPERATING LLC </v>
          </cell>
          <cell r="D7255" t="str">
            <v>1626 WAZEE ST STE 200-B</v>
          </cell>
        </row>
        <row r="7256">
          <cell r="D7256" t="str">
            <v>DENVER , CO  </v>
          </cell>
        </row>
        <row r="7257">
          <cell r="A7257" t="str">
            <v>42835 </v>
          </cell>
          <cell r="C7257" t="str">
            <v>INCLINE RESERVES INC </v>
          </cell>
          <cell r="D7257" t="str">
            <v>1607 SW 37TH ST</v>
          </cell>
        </row>
        <row r="7258">
          <cell r="D7258" t="str">
            <v>TOPEKA , KS  </v>
          </cell>
        </row>
        <row r="7259">
          <cell r="A7259" t="str">
            <v>10505 </v>
          </cell>
          <cell r="C7259" t="str">
            <v>INCORR ENERGY GROUP LLC </v>
          </cell>
          <cell r="D7259" t="str">
            <v>13275 E FREMONT PLACE SUITE 200</v>
          </cell>
          <cell r="E7259" t="str">
            <v>TRANSPORTER</v>
          </cell>
        </row>
        <row r="7260">
          <cell r="D7260" t="str">
            <v>CENTENNIAL , CO  </v>
          </cell>
        </row>
        <row r="7261">
          <cell r="A7261" t="str">
            <v>10417 </v>
          </cell>
          <cell r="C7261" t="str">
            <v>INCREMENTAL OIL &amp; GAS (FLORENCE) LLC </v>
          </cell>
          <cell r="D7261" t="str">
            <v>600 17TH ST SUITE 2625 SOUTH</v>
          </cell>
          <cell r="E7261" t="str">
            <v>OPERATOR</v>
          </cell>
        </row>
        <row r="7262">
          <cell r="D7262" t="str">
            <v>DENVER , CO  </v>
          </cell>
          <cell r="E7262" t="str">
            <v>PIT OPERATOR</v>
          </cell>
        </row>
        <row r="7263">
          <cell r="E7263" t="str">
            <v>PRODUCER</v>
          </cell>
        </row>
        <row r="7265">
          <cell r="A7265" t="str">
            <v>10417 </v>
          </cell>
          <cell r="B7265" t="str">
            <v>A </v>
          </cell>
          <cell r="C7265" t="str">
            <v>INCREMENTAL OIL &amp; GAS (FLORENCE) LLC </v>
          </cell>
          <cell r="D7265" t="str">
            <v>4900 CALIFORNIA AVENUE, TOWER</v>
          </cell>
        </row>
        <row r="7266">
          <cell r="D7266" t="str">
            <v>BAKERSFIELD , CA  </v>
          </cell>
        </row>
        <row r="7267">
          <cell r="A7267" t="str">
            <v>200146 </v>
          </cell>
          <cell r="C7267" t="str">
            <v>INDEMNITY NATIIONAL INSURANCE COMPANY </v>
          </cell>
          <cell r="D7267" t="str">
            <v>4800 OLD KINGSTON PIKE #200</v>
          </cell>
        </row>
        <row r="7268">
          <cell r="D7268" t="str">
            <v>KNOXVILLE , TN  </v>
          </cell>
        </row>
        <row r="7269">
          <cell r="A7269" t="str">
            <v>200165 </v>
          </cell>
          <cell r="C7269" t="str">
            <v>INDEMNITY NATIONAL INSURANCE COMPANY </v>
          </cell>
          <cell r="D7269" t="str">
            <v>4800 OLD KINGSTON PIKE #220</v>
          </cell>
          <cell r="E7269" t="str">
            <v>FINANCIAL ASSURANCE</v>
          </cell>
        </row>
        <row r="7270">
          <cell r="D7270" t="str">
            <v>KNOXVILLE , TN  </v>
          </cell>
        </row>
        <row r="7271">
          <cell r="A7271" t="str">
            <v>42847 </v>
          </cell>
          <cell r="C7271" t="str">
            <v>INDEPENDENT BANK OF WIGGINS </v>
          </cell>
          <cell r="D7271" t="str">
            <v>502 CENTRAL</v>
          </cell>
        </row>
        <row r="7272">
          <cell r="D7272" t="str">
            <v>WIGGINS , CO  </v>
          </cell>
        </row>
        <row r="7273">
          <cell r="A7273" t="str">
            <v>42850 </v>
          </cell>
          <cell r="C7273" t="str">
            <v>INDEPENDENT OIL CO </v>
          </cell>
          <cell r="D7273" t="str">
            <v>P O BOX 56</v>
          </cell>
          <cell r="E7273" t="str">
            <v>OPERATOR</v>
          </cell>
        </row>
        <row r="7274">
          <cell r="D7274" t="str">
            <v>KIMBALL , NE  </v>
          </cell>
        </row>
        <row r="7275">
          <cell r="A7275" t="str">
            <v>42860 </v>
          </cell>
          <cell r="C7275" t="str">
            <v>INDEPENDENT PRODUCERS MKTG </v>
          </cell>
          <cell r="D7275" t="str">
            <v>P O BOX 1968</v>
          </cell>
        </row>
        <row r="7276">
          <cell r="D7276" t="str">
            <v>CASPER , WY  </v>
          </cell>
        </row>
        <row r="7277">
          <cell r="C7277" t="str">
            <v>Indian Hills TC </v>
          </cell>
          <cell r="D7277" t="str">
            <v>2110 SOUTH DALLAS STREET</v>
          </cell>
        </row>
        <row r="7278">
          <cell r="D7278" t="str">
            <v>DENVER , CO  </v>
          </cell>
        </row>
        <row r="7279">
          <cell r="C7279" t="str">
            <v>Indian Hills WD </v>
          </cell>
          <cell r="D7279" t="str">
            <v>P.O. Box 710</v>
          </cell>
        </row>
        <row r="7280">
          <cell r="D7280" t="str">
            <v>INDIAN HILLS , CO  </v>
          </cell>
        </row>
        <row r="7281">
          <cell r="A7281" t="str">
            <v>42866 </v>
          </cell>
          <cell r="C7281" t="str">
            <v>INDIAN TERR ILLUMINATING OIL </v>
          </cell>
          <cell r="D7281" t="str">
            <v>DENVER , CO  </v>
          </cell>
        </row>
        <row r="7282">
          <cell r="A7282" t="str">
            <v>42870 </v>
          </cell>
          <cell r="C7282" t="str">
            <v>INDIAN WELLS OIL CO </v>
          </cell>
          <cell r="D7282" t="str">
            <v>P O BOX 3178</v>
          </cell>
          <cell r="E7282" t="str">
            <v>OPERATOR</v>
          </cell>
        </row>
        <row r="7283">
          <cell r="D7283" t="str">
            <v>MIDLAND , TX  </v>
          </cell>
        </row>
        <row r="7284">
          <cell r="A7284" t="str">
            <v>42871 </v>
          </cell>
          <cell r="C7284" t="str">
            <v>INDIANA LUMBERMENS MUTUAL INS </v>
          </cell>
          <cell r="D7284" t="str">
            <v>3801 E FLORIDA AVE</v>
          </cell>
          <cell r="E7284" t="str">
            <v>FINANCIAL ASSURANCE</v>
          </cell>
        </row>
        <row r="7285">
          <cell r="D7285" t="str">
            <v>DENVER , CO  </v>
          </cell>
        </row>
        <row r="7286">
          <cell r="A7286" t="str">
            <v>42940 </v>
          </cell>
          <cell r="C7286" t="str">
            <v>INDUSTRIAL GAS ASSOCIATES INC </v>
          </cell>
          <cell r="D7286" t="str">
            <v>35484 WELD COUNTY RD 83</v>
          </cell>
          <cell r="E7286" t="str">
            <v>LEVY PAYOR</v>
          </cell>
        </row>
        <row r="7287">
          <cell r="D7287" t="str">
            <v>BRIGGSDALE , CO  </v>
          </cell>
          <cell r="E7287" t="str">
            <v>OPERATOR</v>
          </cell>
        </row>
        <row r="7288">
          <cell r="E7288" t="str">
            <v>PRODUCER</v>
          </cell>
        </row>
        <row r="7290">
          <cell r="A7290" t="str">
            <v>42950 </v>
          </cell>
          <cell r="C7290" t="str">
            <v>INDUSTRIAL GAS SERVICES INC </v>
          </cell>
          <cell r="D7290" t="str">
            <v>4891 INDEPENDENCE ST STE 200</v>
          </cell>
          <cell r="E7290" t="str">
            <v>GATHERER</v>
          </cell>
        </row>
        <row r="7291">
          <cell r="D7291" t="str">
            <v>WHEATRIDGE , CO  </v>
          </cell>
          <cell r="E7291" t="str">
            <v>LEVY PAYOR</v>
          </cell>
        </row>
        <row r="7292">
          <cell r="E7292" t="str">
            <v>OPERATOR</v>
          </cell>
        </row>
        <row r="7293">
          <cell r="E7293" t="str">
            <v>PIT OPERATOR</v>
          </cell>
        </row>
        <row r="7294">
          <cell r="E7294" t="str">
            <v>PRODUCER</v>
          </cell>
        </row>
        <row r="7296">
          <cell r="A7296" t="str">
            <v>43100 </v>
          </cell>
          <cell r="C7296" t="str">
            <v>INEXCO OIL CO </v>
          </cell>
          <cell r="D7296" t="str">
            <v>1560 BROADWAY</v>
          </cell>
          <cell r="E7296" t="str">
            <v>INJECTION WELL OPER</v>
          </cell>
        </row>
        <row r="7297">
          <cell r="D7297" t="str">
            <v>DENVER , CO  </v>
          </cell>
          <cell r="E7297" t="str">
            <v>OPERATOR</v>
          </cell>
        </row>
        <row r="7299">
          <cell r="A7299" t="str">
            <v>43120 </v>
          </cell>
          <cell r="C7299" t="str">
            <v>INFINITY CAPITAL INC </v>
          </cell>
          <cell r="D7299" t="str">
            <v>9999 E YALE AVE STE A214</v>
          </cell>
          <cell r="E7299" t="str">
            <v>GATHERER</v>
          </cell>
        </row>
        <row r="7300">
          <cell r="D7300" t="str">
            <v>DENVER , CO  </v>
          </cell>
        </row>
        <row r="7301">
          <cell r="A7301" t="str">
            <v>100156 </v>
          </cell>
          <cell r="C7301" t="str">
            <v>INFINITY OIL &amp; GAS OF WYOMING INC </v>
          </cell>
          <cell r="D7301" t="str">
            <v>633 17TH ST STE 1800</v>
          </cell>
          <cell r="E7301" t="str">
            <v>DRILLER</v>
          </cell>
        </row>
        <row r="7302">
          <cell r="D7302" t="str">
            <v>DENVER , CO  </v>
          </cell>
          <cell r="E7302" t="str">
            <v>LEVY PAYOR</v>
          </cell>
        </row>
        <row r="7303">
          <cell r="E7303" t="str">
            <v>OPERATOR</v>
          </cell>
        </row>
        <row r="7304">
          <cell r="E7304" t="str">
            <v>PIT OPERATOR</v>
          </cell>
        </row>
        <row r="7305">
          <cell r="E7305" t="str">
            <v>PRODUCER</v>
          </cell>
        </row>
        <row r="7307">
          <cell r="A7307" t="str">
            <v>200206 </v>
          </cell>
          <cell r="C7307" t="str">
            <v>INFOMAPTION INC </v>
          </cell>
          <cell r="D7307" t="str">
            <v>1514 BANYAN DR</v>
          </cell>
        </row>
        <row r="7308">
          <cell r="D7308" t="str">
            <v>FORT COLLINS , CO  </v>
          </cell>
        </row>
        <row r="7309">
          <cell r="A7309" t="str">
            <v>43123 </v>
          </cell>
          <cell r="C7309" t="str">
            <v>INLAND CORP </v>
          </cell>
          <cell r="D7309" t="str">
            <v>409 E BROADWAY</v>
          </cell>
          <cell r="E7309" t="str">
            <v>TRANSPORTER</v>
          </cell>
        </row>
        <row r="7310">
          <cell r="D7310" t="str">
            <v>BLOOMFIELD , NM  </v>
          </cell>
        </row>
        <row r="7311">
          <cell r="A7311" t="str">
            <v>43126 </v>
          </cell>
          <cell r="C7311" t="str">
            <v>INLAND DRILLING CO </v>
          </cell>
          <cell r="D7311" t="str">
            <v>DENVER , CO  </v>
          </cell>
        </row>
        <row r="7312">
          <cell r="A7312" t="str">
            <v>43125 </v>
          </cell>
          <cell r="C7312" t="str">
            <v>INNERSPACE SUPPLY CO INC </v>
          </cell>
          <cell r="D7312" t="str">
            <v>P O BOX 1308</v>
          </cell>
        </row>
        <row r="7313">
          <cell r="D7313" t="str">
            <v>PARKER , CO  </v>
          </cell>
        </row>
        <row r="7314">
          <cell r="A7314" t="str">
            <v>200564 </v>
          </cell>
          <cell r="C7314" t="str">
            <v>INNOVATIVE COMPLIANCE INC </v>
          </cell>
          <cell r="D7314" t="str">
            <v>12331 E CORNELL AVENUE</v>
          </cell>
        </row>
        <row r="7315">
          <cell r="D7315" t="str">
            <v>AURORA , CO  </v>
          </cell>
        </row>
        <row r="7316">
          <cell r="A7316" t="str">
            <v>100032 </v>
          </cell>
          <cell r="C7316" t="str">
            <v>INSCOL PETROLEUM COMPANY </v>
          </cell>
          <cell r="D7316" t="str">
            <v>8447 WILSHIRE BLVD</v>
          </cell>
        </row>
        <row r="7317">
          <cell r="D7317" t="str">
            <v>BEVERLY HILLS , CA  </v>
          </cell>
        </row>
        <row r="7318">
          <cell r="A7318" t="str">
            <v>10619 </v>
          </cell>
          <cell r="C7318" t="str">
            <v>INSPIRE OIL &amp; GAS INC </v>
          </cell>
          <cell r="D7318" t="str">
            <v>1400 BROADFIELD BLVD SUITE 600</v>
          </cell>
          <cell r="E7318" t="str">
            <v>OPERATOR</v>
          </cell>
        </row>
        <row r="7319">
          <cell r="D7319" t="str">
            <v>HOUSTON , TX  </v>
          </cell>
          <cell r="E7319" t="str">
            <v>PRODUCER</v>
          </cell>
        </row>
        <row r="7321">
          <cell r="A7321" t="str">
            <v>43201 </v>
          </cell>
          <cell r="C7321" t="str">
            <v>INSURANCE COMPANY OF NO AMERICA </v>
          </cell>
          <cell r="D7321" t="str">
            <v>1601 CHESTNUT STREET</v>
          </cell>
          <cell r="E7321" t="str">
            <v>FINANCIAL ASSURANCE</v>
          </cell>
        </row>
        <row r="7322">
          <cell r="D7322" t="str">
            <v>PHILADELPHIA , PA  </v>
          </cell>
        </row>
        <row r="7323">
          <cell r="A7323" t="str">
            <v>100842 </v>
          </cell>
          <cell r="C7323" t="str">
            <v>INTEGRATED FINANCIAL SERVICES INC </v>
          </cell>
          <cell r="D7323" t="str">
            <v>2195 N HIGHWAY 83 STE 12</v>
          </cell>
          <cell r="E7323" t="str">
            <v>OPERATOR</v>
          </cell>
        </row>
        <row r="7324">
          <cell r="D7324" t="str">
            <v>FRANKTOWN , CO  </v>
          </cell>
        </row>
        <row r="7325">
          <cell r="A7325" t="str">
            <v>43190 </v>
          </cell>
          <cell r="C7325" t="str">
            <v>INTEGRITY OIL &amp; GAS COMPANY </v>
          </cell>
          <cell r="D7325" t="str">
            <v>999 18TH STREET #3300</v>
          </cell>
          <cell r="E7325" t="str">
            <v>OPERATOR</v>
          </cell>
        </row>
        <row r="7326">
          <cell r="D7326" t="str">
            <v>DENVER , CO  </v>
          </cell>
        </row>
        <row r="7327">
          <cell r="A7327" t="str">
            <v>43250 </v>
          </cell>
          <cell r="C7327" t="str">
            <v>INTER-AMERICAN PETROLEUM CORPORATION </v>
          </cell>
          <cell r="D7327" t="str">
            <v>P O BOX 1707</v>
          </cell>
        </row>
        <row r="7328">
          <cell r="D7328" t="str">
            <v>DENVER , CO  </v>
          </cell>
        </row>
        <row r="7329">
          <cell r="A7329" t="str">
            <v>100033 </v>
          </cell>
          <cell r="C7329" t="str">
            <v>INTERCONTINENTAL ENERGY CORP </v>
          </cell>
          <cell r="D7329" t="str">
            <v>P O BOX 17529</v>
          </cell>
        </row>
        <row r="7330">
          <cell r="D7330" t="str">
            <v>DENVER , CO  </v>
          </cell>
        </row>
        <row r="7331">
          <cell r="A7331" t="str">
            <v>43281 </v>
          </cell>
          <cell r="C7331" t="str">
            <v>INTERCONTINENTAL PETROLEUM EXP </v>
          </cell>
          <cell r="D7331" t="str">
            <v>4700 TEXAS COMMERCE TOWER</v>
          </cell>
          <cell r="E7331" t="str">
            <v>PIT OPERATOR</v>
          </cell>
        </row>
        <row r="7332">
          <cell r="D7332" t="str">
            <v>HOUSTON , TX  </v>
          </cell>
        </row>
        <row r="7333">
          <cell r="A7333" t="str">
            <v>43127 </v>
          </cell>
          <cell r="C7333" t="str">
            <v>INTERENERGY RESOURCES CORP. </v>
          </cell>
          <cell r="D7333" t="str">
            <v>1700 BROADWAY</v>
          </cell>
          <cell r="E7333" t="str">
            <v>GATHERER</v>
          </cell>
        </row>
        <row r="7334">
          <cell r="D7334" t="str">
            <v>DENVER , CO  </v>
          </cell>
        </row>
        <row r="7335">
          <cell r="A7335" t="str">
            <v>43124 </v>
          </cell>
          <cell r="C7335" t="str">
            <v>INTERLINE NATURAL GAS INC </v>
          </cell>
          <cell r="D7335" t="str">
            <v>175 WEST 200 SOUTH</v>
          </cell>
        </row>
        <row r="7336">
          <cell r="D7336" t="str">
            <v>SALT LAKE CITY , UT  </v>
          </cell>
        </row>
        <row r="7337">
          <cell r="A7337" t="str">
            <v>43260 </v>
          </cell>
          <cell r="C7337" t="str">
            <v>INTERMARCO INC </v>
          </cell>
          <cell r="D7337" t="str">
            <v>P O BOX 431</v>
          </cell>
          <cell r="E7337" t="str">
            <v>LEVY PAYOR</v>
          </cell>
        </row>
        <row r="7338">
          <cell r="D7338" t="str">
            <v>CAMARILLO , CA  </v>
          </cell>
          <cell r="E7338" t="str">
            <v>TRANSPORTER</v>
          </cell>
        </row>
        <row r="7340">
          <cell r="A7340" t="str">
            <v>43290 </v>
          </cell>
          <cell r="C7340" t="str">
            <v>INTERMOUNTAIN EXPL </v>
          </cell>
          <cell r="D7340" t="str">
            <v>DENVER , CO  </v>
          </cell>
        </row>
        <row r="7341">
          <cell r="A7341" t="str">
            <v>43292 </v>
          </cell>
          <cell r="C7341" t="str">
            <v>INTERMOUNTAIN OIL CO </v>
          </cell>
          <cell r="D7341" t="str">
            <v>17299 CROSSWINDS</v>
          </cell>
          <cell r="E7341" t="str">
            <v>LEVY PAYOR</v>
          </cell>
        </row>
        <row r="7342">
          <cell r="D7342" t="str">
            <v>LIVONIA , MI  </v>
          </cell>
          <cell r="E7342" t="str">
            <v>OPERATOR</v>
          </cell>
        </row>
        <row r="7343">
          <cell r="E7343" t="str">
            <v>PRODUCER</v>
          </cell>
        </row>
        <row r="7345">
          <cell r="A7345" t="str">
            <v>43273 </v>
          </cell>
          <cell r="C7345" t="str">
            <v>INTERNAT'L BANK OF COMMERCE </v>
          </cell>
          <cell r="D7345" t="str">
            <v>P O BOX 47526</v>
          </cell>
          <cell r="E7345" t="str">
            <v>FINANCIAL ASSURANCE</v>
          </cell>
        </row>
        <row r="7346">
          <cell r="D7346" t="str">
            <v>SAN ANTONIO , TX  </v>
          </cell>
        </row>
        <row r="7347">
          <cell r="A7347" t="str">
            <v>100614 </v>
          </cell>
          <cell r="C7347" t="str">
            <v>INTERNATIONAL BANK OF COMMERCE </v>
          </cell>
          <cell r="D7347" t="str">
            <v>P O BOX 47526</v>
          </cell>
        </row>
        <row r="7348">
          <cell r="D7348" t="str">
            <v>SAN ANTONIO , TX  </v>
          </cell>
        </row>
        <row r="7349">
          <cell r="A7349" t="str">
            <v>43270 </v>
          </cell>
          <cell r="C7349" t="str">
            <v>INTERNATIONAL CNSLDTD ENERGY C </v>
          </cell>
          <cell r="D7349" t="str">
            <v>SUITE 2580</v>
          </cell>
        </row>
        <row r="7350">
          <cell r="D7350" t="str">
            <v>DENVER , CO  </v>
          </cell>
        </row>
        <row r="7351">
          <cell r="A7351" t="str">
            <v>43293 </v>
          </cell>
          <cell r="C7351" t="str">
            <v>INTERNATIONAL ENERGY CO </v>
          </cell>
          <cell r="D7351" t="str">
            <v>DENVER , CO  </v>
          </cell>
        </row>
        <row r="7352">
          <cell r="A7352" t="str">
            <v>100615 </v>
          </cell>
          <cell r="C7352" t="str">
            <v>INTERNATIONAL NUCLEAR CORPORATION </v>
          </cell>
          <cell r="D7352" t="str">
            <v>400 FIDELITY NATIONAL BLDG</v>
          </cell>
        </row>
        <row r="7353">
          <cell r="D7353" t="str">
            <v>OKLAHOMA CITY , OK  </v>
          </cell>
        </row>
        <row r="7354">
          <cell r="A7354" t="str">
            <v>100713 </v>
          </cell>
          <cell r="C7354" t="str">
            <v>INTERNATIONAL OIL &amp; GAS CORPORATION </v>
          </cell>
          <cell r="D7354" t="str">
            <v>825 PETROLEUM CLUB BLDG</v>
          </cell>
        </row>
        <row r="7355">
          <cell r="D7355" t="str">
            <v>DENVER , CO  </v>
          </cell>
        </row>
        <row r="7356">
          <cell r="A7356" t="str">
            <v>43294 </v>
          </cell>
          <cell r="C7356" t="str">
            <v>INTERNATIONAL PETROLEUM ADVISO </v>
          </cell>
          <cell r="D7356" t="str">
            <v>1580 LINCOLN ST</v>
          </cell>
        </row>
        <row r="7357">
          <cell r="D7357" t="str">
            <v>DENVER , CO  </v>
          </cell>
        </row>
        <row r="7358">
          <cell r="A7358" t="str">
            <v>43295 </v>
          </cell>
          <cell r="C7358" t="str">
            <v>INTERNORTH INC </v>
          </cell>
          <cell r="D7358" t="str">
            <v>DENVER , CO  </v>
          </cell>
          <cell r="E7358" t="str">
            <v>GATHERER</v>
          </cell>
        </row>
        <row r="7360">
          <cell r="A7360" t="str">
            <v>43300 </v>
          </cell>
          <cell r="C7360" t="str">
            <v>INTERSTATE OIL COMPACT COMM </v>
          </cell>
          <cell r="D7360" t="str">
            <v>P O BOX 53127</v>
          </cell>
        </row>
        <row r="7361">
          <cell r="D7361" t="str">
            <v>OKLAHOMA CITY , OK  </v>
          </cell>
        </row>
        <row r="7362">
          <cell r="A7362" t="str">
            <v>43320 </v>
          </cell>
          <cell r="C7362" t="str">
            <v>INTERSTATE RESOURCE MGMT CO </v>
          </cell>
          <cell r="D7362" t="str">
            <v>P O BOX 1087</v>
          </cell>
          <cell r="E7362" t="str">
            <v>OPERATOR</v>
          </cell>
        </row>
        <row r="7363">
          <cell r="D7363" t="str">
            <v>COLORADO SPGS , CO  </v>
          </cell>
        </row>
        <row r="7364">
          <cell r="A7364" t="str">
            <v>43350 </v>
          </cell>
          <cell r="C7364" t="str">
            <v>INTOIL, INC </v>
          </cell>
          <cell r="D7364" t="str">
            <v>P O BOX 3438</v>
          </cell>
          <cell r="E7364" t="str">
            <v>OPERATOR</v>
          </cell>
        </row>
        <row r="7365">
          <cell r="D7365" t="str">
            <v>ENGLEWOOD , CO  </v>
          </cell>
          <cell r="E7365" t="str">
            <v>PRODUCER</v>
          </cell>
        </row>
        <row r="7367">
          <cell r="A7367" t="str">
            <v>43400 </v>
          </cell>
          <cell r="C7367" t="str">
            <v>INTRA-GLOBAL PETROL RESERVES </v>
          </cell>
          <cell r="D7367" t="str">
            <v>P O BOX 2143</v>
          </cell>
        </row>
        <row r="7368">
          <cell r="D7368" t="str">
            <v>EL MACERO , CA  </v>
          </cell>
        </row>
        <row r="7369">
          <cell r="A7369" t="str">
            <v>43417 </v>
          </cell>
          <cell r="C7369" t="str">
            <v>INTRUST BANK N A </v>
          </cell>
          <cell r="D7369" t="str">
            <v>BOX ONE</v>
          </cell>
          <cell r="E7369" t="str">
            <v>FINANCIAL ASSURANCE</v>
          </cell>
        </row>
        <row r="7370">
          <cell r="D7370" t="str">
            <v>WICHITA , KS  </v>
          </cell>
        </row>
        <row r="7371">
          <cell r="A7371" t="str">
            <v>43540 </v>
          </cell>
          <cell r="C7371" t="str">
            <v>INVESTEK INC </v>
          </cell>
          <cell r="D7371" t="str">
            <v>DENVER , CO  </v>
          </cell>
        </row>
        <row r="7372">
          <cell r="A7372" t="str">
            <v>10330 </v>
          </cell>
          <cell r="C7372" t="str">
            <v>INVESTMENT EQUIPMENT LLC </v>
          </cell>
          <cell r="D7372" t="str">
            <v>412 W PLATTE AVE</v>
          </cell>
          <cell r="E7372" t="str">
            <v>LEVY PAYOR</v>
          </cell>
        </row>
        <row r="7373">
          <cell r="D7373" t="str">
            <v>FT MORGAN , CO  </v>
          </cell>
          <cell r="E7373" t="str">
            <v>OPERATOR</v>
          </cell>
        </row>
        <row r="7374">
          <cell r="E7374" t="str">
            <v>PRODUCER</v>
          </cell>
        </row>
        <row r="7376">
          <cell r="A7376" t="str">
            <v>100375 </v>
          </cell>
          <cell r="C7376" t="str">
            <v>INVESTORS DRILLING VENTURES INC </v>
          </cell>
          <cell r="D7376" t="str">
            <v>P O BOX 74</v>
          </cell>
        </row>
        <row r="7377">
          <cell r="D7377" t="str">
            <v>LEVEUR , MN  </v>
          </cell>
        </row>
        <row r="7378">
          <cell r="A7378" t="str">
            <v>43560 </v>
          </cell>
          <cell r="C7378" t="str">
            <v>INVICTA CORP </v>
          </cell>
          <cell r="D7378" t="str">
            <v>518 17TH ST</v>
          </cell>
        </row>
        <row r="7379">
          <cell r="D7379" t="str">
            <v>DENVER , CO  </v>
          </cell>
        </row>
        <row r="7380">
          <cell r="A7380" t="str">
            <v>43570 </v>
          </cell>
          <cell r="C7380" t="str">
            <v>IONE GAS GATHERING </v>
          </cell>
          <cell r="D7380" t="str">
            <v>P O BOX 3501</v>
          </cell>
        </row>
        <row r="7381">
          <cell r="D7381" t="str">
            <v>TULSA , OK  </v>
          </cell>
        </row>
        <row r="7382">
          <cell r="A7382" t="str">
            <v>10637 </v>
          </cell>
          <cell r="C7382" t="str">
            <v>IOWA TANKLINES INC </v>
          </cell>
          <cell r="D7382" t="str">
            <v>PO BOX 1217</v>
          </cell>
          <cell r="E7382" t="str">
            <v>TRANSPORTER</v>
          </cell>
        </row>
        <row r="7383">
          <cell r="D7383" t="str">
            <v>ANKENY , IA  </v>
          </cell>
        </row>
        <row r="7384">
          <cell r="A7384" t="str">
            <v>10637 </v>
          </cell>
          <cell r="B7384" t="str">
            <v>A </v>
          </cell>
          <cell r="C7384" t="str">
            <v>IOWA TANKLINES INC </v>
          </cell>
          <cell r="D7384" t="str">
            <v>9700 EMPORIA ST</v>
          </cell>
        </row>
        <row r="7385">
          <cell r="D7385" t="str">
            <v>HENDERSON , CO  </v>
          </cell>
        </row>
        <row r="7386">
          <cell r="A7386" t="str">
            <v>43596 </v>
          </cell>
          <cell r="C7386" t="str">
            <v>IP PETROLEUM COMPANY INC </v>
          </cell>
          <cell r="D7386" t="str">
            <v>P O BOX 52587</v>
          </cell>
        </row>
        <row r="7387">
          <cell r="D7387" t="str">
            <v>LAFAYETTE , LA  </v>
          </cell>
        </row>
        <row r="7388">
          <cell r="A7388" t="str">
            <v>43590 </v>
          </cell>
          <cell r="C7388" t="str">
            <v>IPAMS </v>
          </cell>
          <cell r="D7388" t="str">
            <v>SUITE 620</v>
          </cell>
        </row>
        <row r="7389">
          <cell r="D7389" t="str">
            <v>DENVER , CO  </v>
          </cell>
        </row>
        <row r="7390">
          <cell r="A7390" t="str">
            <v>10288 </v>
          </cell>
          <cell r="C7390" t="str">
            <v>IPR LAY CREEK, LLC </v>
          </cell>
          <cell r="D7390" t="str">
            <v>909 LAKE CAROLYN PKWY #800</v>
          </cell>
          <cell r="E7390" t="str">
            <v>OPERATOR</v>
          </cell>
        </row>
        <row r="7391">
          <cell r="D7391" t="str">
            <v>IRVING , TX  </v>
          </cell>
          <cell r="E7391" t="str">
            <v>PRODUCER</v>
          </cell>
        </row>
        <row r="7393">
          <cell r="A7393" t="str">
            <v>2000003 </v>
          </cell>
          <cell r="C7393" t="str">
            <v>IPS / ASAP E-LINE SERVICES </v>
          </cell>
          <cell r="D7393" t="str">
            <v>1314 N 7TH AVE</v>
          </cell>
        </row>
        <row r="7394">
          <cell r="D7394" t="str">
            <v>GREELEY , CO  </v>
          </cell>
        </row>
        <row r="7395">
          <cell r="A7395" t="str">
            <v>43610 </v>
          </cell>
          <cell r="C7395" t="str">
            <v>IRELAND, STAPLETON, PRYOR &amp; PASCOE, P.C. </v>
          </cell>
          <cell r="D7395" t="str">
            <v>1675 BROADWAY, STE 2600</v>
          </cell>
        </row>
        <row r="7396">
          <cell r="D7396" t="str">
            <v>DENVER , CO  </v>
          </cell>
        </row>
        <row r="7397">
          <cell r="A7397" t="str">
            <v>43680 </v>
          </cell>
          <cell r="C7397" t="str">
            <v>IREX CORP </v>
          </cell>
          <cell r="D7397" t="str">
            <v>8051 E MAPLEWOOD AVE</v>
          </cell>
          <cell r="E7397" t="str">
            <v>OPERATOR</v>
          </cell>
        </row>
        <row r="7398">
          <cell r="D7398" t="str">
            <v>ENGLEWOOD , CO  </v>
          </cell>
          <cell r="E7398" t="str">
            <v>PRODUCER</v>
          </cell>
        </row>
        <row r="7400">
          <cell r="A7400" t="str">
            <v>43690 </v>
          </cell>
          <cell r="C7400" t="str">
            <v>IREX CORPORATION </v>
          </cell>
          <cell r="D7400" t="str">
            <v>8051 E MAPLEWOOD AVE</v>
          </cell>
        </row>
        <row r="7401">
          <cell r="D7401" t="str">
            <v>ENGLEWOOD , CO  </v>
          </cell>
        </row>
        <row r="7402">
          <cell r="A7402" t="str">
            <v>100519 </v>
          </cell>
          <cell r="C7402" t="str">
            <v>IRIS OIL COMPANY </v>
          </cell>
          <cell r="D7402" t="str">
            <v>FIRST NATIONAL BANK BLDG</v>
          </cell>
        </row>
        <row r="7403">
          <cell r="D7403" t="str">
            <v>DENVER , CO  </v>
          </cell>
        </row>
        <row r="7404">
          <cell r="A7404" t="str">
            <v>10545 </v>
          </cell>
          <cell r="C7404" t="str">
            <v>IRISH OWL LLC </v>
          </cell>
          <cell r="D7404" t="str">
            <v>153 FOSTER STREET</v>
          </cell>
          <cell r="E7404" t="str">
            <v>INJECTION WELL OPER</v>
          </cell>
        </row>
        <row r="7405">
          <cell r="D7405" t="str">
            <v>CENTER , TX  </v>
          </cell>
          <cell r="E7405" t="str">
            <v>OPERATOR</v>
          </cell>
        </row>
        <row r="7406">
          <cell r="E7406" t="str">
            <v>PRODUCER</v>
          </cell>
        </row>
        <row r="7408">
          <cell r="A7408" t="str">
            <v>100877 </v>
          </cell>
          <cell r="C7408" t="str">
            <v>IRON CREEK ENERGY GROUP LLC </v>
          </cell>
          <cell r="D7408" t="str">
            <v>P O BOX 2850</v>
          </cell>
          <cell r="E7408" t="str">
            <v>OPERATOR</v>
          </cell>
        </row>
        <row r="7409">
          <cell r="D7409" t="str">
            <v>CODY , WY  </v>
          </cell>
        </row>
        <row r="7410">
          <cell r="A7410" t="str">
            <v>100758 </v>
          </cell>
          <cell r="C7410" t="str">
            <v>IRON DRILLING COMPANY </v>
          </cell>
          <cell r="D7410" t="str">
            <v>1206 PHILTOWER BLDG</v>
          </cell>
        </row>
        <row r="7411">
          <cell r="D7411" t="str">
            <v>TULSA , OK  </v>
          </cell>
        </row>
        <row r="7412">
          <cell r="A7412" t="str">
            <v>93195 </v>
          </cell>
          <cell r="C7412" t="str">
            <v>IRONDALE GAS PROCESSING CO </v>
          </cell>
          <cell r="D7412" t="str">
            <v>1050 17TH ST</v>
          </cell>
          <cell r="E7412" t="str">
            <v>GATHERER</v>
          </cell>
        </row>
        <row r="7413">
          <cell r="D7413" t="str">
            <v>DENVER , CO  </v>
          </cell>
        </row>
        <row r="7414">
          <cell r="A7414" t="str">
            <v>10513 </v>
          </cell>
          <cell r="C7414" t="str">
            <v>IRONHORSE RESOURCES LLC </v>
          </cell>
          <cell r="D7414" t="str">
            <v>216 16TH STREET SUITE 1200</v>
          </cell>
          <cell r="E7414" t="str">
            <v>DOMESTIC WELL OPER</v>
          </cell>
        </row>
        <row r="7415">
          <cell r="D7415" t="str">
            <v>DENVER , CO  </v>
          </cell>
          <cell r="E7415" t="str">
            <v>LEVY PAYOR</v>
          </cell>
        </row>
        <row r="7416">
          <cell r="E7416" t="str">
            <v>OPERATOR</v>
          </cell>
        </row>
        <row r="7417">
          <cell r="E7417" t="str">
            <v>PRODUCER</v>
          </cell>
        </row>
        <row r="7419">
          <cell r="A7419" t="str">
            <v>200403 </v>
          </cell>
          <cell r="C7419" t="str">
            <v>IRONSHORE INDEMNITY INC </v>
          </cell>
          <cell r="D7419" t="str">
            <v>PO BOX 3407</v>
          </cell>
        </row>
        <row r="7420">
          <cell r="D7420" t="str">
            <v>NEW YORK CITY , NY  </v>
          </cell>
        </row>
        <row r="7421">
          <cell r="A7421" t="str">
            <v>43720 </v>
          </cell>
          <cell r="C7421" t="str">
            <v>IRVINE DBA IRVINE, INC.* BETH E. </v>
          </cell>
          <cell r="D7421" t="str">
            <v>2213 27TH AVE</v>
          </cell>
          <cell r="E7421" t="str">
            <v>OPERATOR</v>
          </cell>
        </row>
        <row r="7422">
          <cell r="D7422" t="str">
            <v>GREELEY , CO  </v>
          </cell>
          <cell r="E7422" t="str">
            <v>PRODUCER</v>
          </cell>
        </row>
        <row r="7424">
          <cell r="A7424" t="str">
            <v>43732 </v>
          </cell>
          <cell r="C7424" t="str">
            <v>ISABELLA BANKD &amp; TRUST </v>
          </cell>
          <cell r="D7424" t="str">
            <v>2127 S. MISSION</v>
          </cell>
          <cell r="E7424" t="str">
            <v>FINANCIAL ASSURANCE</v>
          </cell>
        </row>
        <row r="7425">
          <cell r="D7425" t="str">
            <v>MT PLEASANT , MI  </v>
          </cell>
        </row>
        <row r="7426">
          <cell r="A7426" t="str">
            <v>100670 </v>
          </cell>
          <cell r="C7426" t="str">
            <v>ISERN* M A </v>
          </cell>
          <cell r="D7426" t="str">
            <v>PEOPLES STATE BANK</v>
          </cell>
        </row>
        <row r="7427">
          <cell r="D7427" t="str">
            <v>ELLINWOOD , KS  </v>
          </cell>
        </row>
        <row r="7428">
          <cell r="A7428" t="str">
            <v>10001 </v>
          </cell>
          <cell r="C7428" t="str">
            <v>ISU INSURANCE SERVICES OF COLORADO INC </v>
          </cell>
          <cell r="D7428" t="str">
            <v>1050 17TH ST STE 400</v>
          </cell>
          <cell r="E7428" t="str">
            <v>FINANCIAL ASSURANCE</v>
          </cell>
        </row>
        <row r="7429">
          <cell r="D7429" t="str">
            <v>DENVER , CO  </v>
          </cell>
        </row>
        <row r="7430">
          <cell r="A7430" t="str">
            <v>43770 </v>
          </cell>
          <cell r="C7430" t="str">
            <v>ITR PETROLEUM INC </v>
          </cell>
          <cell r="D7430" t="str">
            <v>1300 MAIN STREET</v>
          </cell>
        </row>
        <row r="7431">
          <cell r="D7431" t="str">
            <v>HOUSTON , TX  </v>
          </cell>
        </row>
        <row r="7432">
          <cell r="A7432" t="str">
            <v>43960 </v>
          </cell>
          <cell r="C7432" t="str">
            <v>J &amp; D ASSOCIATES </v>
          </cell>
          <cell r="D7432" t="str">
            <v>P O BOX 3525</v>
          </cell>
          <cell r="E7432" t="str">
            <v>OPERATOR</v>
          </cell>
        </row>
        <row r="7433">
          <cell r="D7433" t="str">
            <v>GRAND JUNCTION , CO  </v>
          </cell>
        </row>
        <row r="7434">
          <cell r="A7434" t="str">
            <v>43961 </v>
          </cell>
          <cell r="C7434" t="str">
            <v>J &amp; D ASSOCIATES </v>
          </cell>
          <cell r="D7434" t="str">
            <v>P O BOX 3525</v>
          </cell>
          <cell r="E7434" t="str">
            <v>LEVY PAYOR</v>
          </cell>
        </row>
        <row r="7435">
          <cell r="D7435" t="str">
            <v>GRAND JUNCTION , CO  </v>
          </cell>
          <cell r="E7435" t="str">
            <v>PIT OPERATOR</v>
          </cell>
        </row>
        <row r="7437">
          <cell r="A7437" t="str">
            <v>10106 </v>
          </cell>
          <cell r="C7437" t="str">
            <v>J &amp; K OIL COMPANY </v>
          </cell>
          <cell r="D7437" t="str">
            <v>C/O 215 HILLCREST AVE</v>
          </cell>
          <cell r="E7437" t="str">
            <v>LEVY PAYOR</v>
          </cell>
        </row>
        <row r="7438">
          <cell r="D7438" t="str">
            <v>RANGELY , CO  </v>
          </cell>
          <cell r="E7438" t="str">
            <v>OPERATOR</v>
          </cell>
        </row>
        <row r="7439">
          <cell r="E7439" t="str">
            <v>PRODUCER</v>
          </cell>
        </row>
        <row r="7441">
          <cell r="A7441" t="str">
            <v>44100 </v>
          </cell>
          <cell r="C7441" t="str">
            <v>J &amp; L OIL CORP </v>
          </cell>
          <cell r="D7441" t="str">
            <v>RT 4 17566 ROAD 30</v>
          </cell>
          <cell r="E7441" t="str">
            <v>LEVY PAYOR</v>
          </cell>
        </row>
        <row r="7442">
          <cell r="D7442" t="str">
            <v>STERLING , CO  </v>
          </cell>
          <cell r="E7442" t="str">
            <v>OPERATOR</v>
          </cell>
        </row>
        <row r="7443">
          <cell r="E7443" t="str">
            <v>PRODUCER</v>
          </cell>
        </row>
        <row r="7445">
          <cell r="C7445" t="str">
            <v>J &amp; M ENERGY INC </v>
          </cell>
          <cell r="D7445" t="str">
            <v>8436 EVERETT WAY</v>
          </cell>
        </row>
        <row r="7446">
          <cell r="D7446" t="str">
            <v>ARVADA , CO  </v>
          </cell>
        </row>
        <row r="7447">
          <cell r="A7447" t="str">
            <v>44125 </v>
          </cell>
          <cell r="C7447" t="str">
            <v>J &amp; T OPERATING, INC </v>
          </cell>
          <cell r="D7447" t="str">
            <v>P O BOX 1736</v>
          </cell>
          <cell r="E7447" t="str">
            <v>OPERATOR</v>
          </cell>
        </row>
        <row r="7448">
          <cell r="D7448" t="str">
            <v>NORMAN , OK  </v>
          </cell>
        </row>
        <row r="7449">
          <cell r="A7449" t="str">
            <v>44120 </v>
          </cell>
          <cell r="C7449" t="str">
            <v>J &amp; W WELL SERVICE </v>
          </cell>
          <cell r="D7449" t="str">
            <v>200 E 1ST STREET</v>
          </cell>
          <cell r="E7449" t="str">
            <v>DRILLER</v>
          </cell>
        </row>
        <row r="7450">
          <cell r="D7450" t="str">
            <v>WICHITA , KS  </v>
          </cell>
        </row>
        <row r="7451">
          <cell r="A7451" t="str">
            <v>100171 </v>
          </cell>
          <cell r="C7451" t="str">
            <v>J B PETROLEUM INC </v>
          </cell>
          <cell r="D7451" t="str">
            <v>,  </v>
          </cell>
          <cell r="E7451" t="str">
            <v>OPERATOR</v>
          </cell>
        </row>
        <row r="7453">
          <cell r="A7453" t="str">
            <v>44175 </v>
          </cell>
          <cell r="C7453" t="str">
            <v>J G OIL COMPANY </v>
          </cell>
          <cell r="D7453" t="str">
            <v>1165 GRANT ST</v>
          </cell>
        </row>
        <row r="7454">
          <cell r="D7454" t="str">
            <v>DENVER , CO  </v>
          </cell>
        </row>
        <row r="7455">
          <cell r="A7455" t="str">
            <v>100957 </v>
          </cell>
          <cell r="C7455" t="str">
            <v>J K WADLEY </v>
          </cell>
          <cell r="D7455" t="str">
            <v>,  </v>
          </cell>
        </row>
        <row r="7456">
          <cell r="A7456" t="str">
            <v>44150 </v>
          </cell>
          <cell r="C7456" t="str">
            <v>J L D TRUST </v>
          </cell>
          <cell r="D7456" t="str">
            <v>215 S STATE ST</v>
          </cell>
        </row>
        <row r="7457">
          <cell r="D7457" t="str">
            <v>SALT LAKE CITY , UT  </v>
          </cell>
        </row>
        <row r="7458">
          <cell r="A7458" t="str">
            <v>44155 </v>
          </cell>
          <cell r="C7458" t="str">
            <v>J M RESOURCES INC </v>
          </cell>
          <cell r="D7458" t="str">
            <v>1139 RUMSEY</v>
          </cell>
        </row>
        <row r="7459">
          <cell r="D7459" t="str">
            <v>CODY , WY  </v>
          </cell>
        </row>
        <row r="7460">
          <cell r="A7460" t="str">
            <v>44160 </v>
          </cell>
          <cell r="C7460" t="str">
            <v>J N EXPLORATION AND PRODUCTION LMTD </v>
          </cell>
          <cell r="D7460" t="str">
            <v>P O BOX 7167</v>
          </cell>
          <cell r="E7460" t="str">
            <v>INJECTION WELL OPER</v>
          </cell>
        </row>
        <row r="7461">
          <cell r="D7461" t="str">
            <v>BILLINGS , MT  </v>
          </cell>
          <cell r="E7461" t="str">
            <v>LEVY PAYOR</v>
          </cell>
        </row>
        <row r="7462">
          <cell r="E7462" t="str">
            <v>OPERATOR</v>
          </cell>
        </row>
        <row r="7463">
          <cell r="E7463" t="str">
            <v>PRODUCER</v>
          </cell>
        </row>
        <row r="7465">
          <cell r="A7465" t="str">
            <v>44162 </v>
          </cell>
          <cell r="C7465" t="str">
            <v>J N PETROLEUM MARKETING </v>
          </cell>
          <cell r="D7465" t="str">
            <v>P O BOX 7148</v>
          </cell>
          <cell r="E7465" t="str">
            <v>LEVY PAYOR</v>
          </cell>
        </row>
        <row r="7466">
          <cell r="D7466" t="str">
            <v>BILLINGS , MT  </v>
          </cell>
          <cell r="E7466" t="str">
            <v>TRANSPORTER</v>
          </cell>
        </row>
        <row r="7468">
          <cell r="A7468" t="str">
            <v>100313 </v>
          </cell>
          <cell r="C7468" t="str">
            <v>J R DRILLING &amp; EXPLORATION COMPANY INC </v>
          </cell>
          <cell r="D7468" t="str">
            <v>THREE PARK CENTRAL STE 1142</v>
          </cell>
        </row>
        <row r="7469">
          <cell r="D7469" t="str">
            <v>DENVER , CO  </v>
          </cell>
        </row>
        <row r="7470">
          <cell r="A7470" t="str">
            <v>100939 </v>
          </cell>
          <cell r="C7470" t="str">
            <v>J R MCLEAN </v>
          </cell>
          <cell r="D7470" t="str">
            <v>1306 DAVIS BLDG</v>
          </cell>
        </row>
        <row r="7471">
          <cell r="D7471" t="str">
            <v>DALLAS , TX  </v>
          </cell>
        </row>
        <row r="7472">
          <cell r="A7472" t="str">
            <v>44180 </v>
          </cell>
          <cell r="C7472" t="str">
            <v>J R OIL COMPANY </v>
          </cell>
          <cell r="D7472" t="str">
            <v>BOX 1707</v>
          </cell>
          <cell r="E7472" t="str">
            <v>OPERATOR</v>
          </cell>
        </row>
        <row r="7473">
          <cell r="D7473" t="str">
            <v>GUNNISON , CO  </v>
          </cell>
        </row>
        <row r="7474">
          <cell r="A7474" t="str">
            <v>44350 </v>
          </cell>
          <cell r="C7474" t="str">
            <v>J W OPERATING COMPANY </v>
          </cell>
          <cell r="D7474" t="str">
            <v>15505 WRIGHT BROTHERS DRIVE</v>
          </cell>
          <cell r="E7474" t="str">
            <v>DOWNSTREAM GAS FAC</v>
          </cell>
        </row>
        <row r="7475">
          <cell r="D7475" t="str">
            <v>ADDISON , TX  </v>
          </cell>
          <cell r="E7475" t="str">
            <v>GATHERER</v>
          </cell>
        </row>
        <row r="7476">
          <cell r="E7476" t="str">
            <v>INJECTION WELL OPER</v>
          </cell>
        </row>
        <row r="7477">
          <cell r="E7477" t="str">
            <v>LEVY PAYOR</v>
          </cell>
        </row>
        <row r="7478">
          <cell r="E7478" t="str">
            <v>OPERATOR</v>
          </cell>
        </row>
        <row r="7479">
          <cell r="E7479" t="str">
            <v>PRODUCER</v>
          </cell>
        </row>
        <row r="7481">
          <cell r="A7481" t="str">
            <v>200002 </v>
          </cell>
          <cell r="C7481" t="str">
            <v>J W WIRELINE COMPANY </v>
          </cell>
          <cell r="D7481" t="str">
            <v>7074 S REVERE PKWY</v>
          </cell>
        </row>
        <row r="7482">
          <cell r="D7482" t="str">
            <v>CENTENNIAL , CO  </v>
          </cell>
        </row>
        <row r="7483">
          <cell r="A7483" t="str">
            <v>44153 </v>
          </cell>
          <cell r="C7483" t="str">
            <v>J-L ENERGY </v>
          </cell>
          <cell r="D7483" t="str">
            <v>378 SOAPWEED</v>
          </cell>
          <cell r="E7483" t="str">
            <v>LEVY PAYOR</v>
          </cell>
        </row>
        <row r="7484">
          <cell r="D7484" t="str">
            <v>GRAND JUNCTION , CO  </v>
          </cell>
          <cell r="E7484" t="str">
            <v>OPERATOR</v>
          </cell>
        </row>
        <row r="7485">
          <cell r="E7485" t="str">
            <v>PRODUCER</v>
          </cell>
        </row>
        <row r="7487">
          <cell r="A7487" t="str">
            <v>44154 </v>
          </cell>
          <cell r="C7487" t="str">
            <v>J-M OIL CORP </v>
          </cell>
          <cell r="D7487" t="str">
            <v>UNK , CO  </v>
          </cell>
          <cell r="E7487" t="str">
            <v>OPERATOR</v>
          </cell>
        </row>
        <row r="7489">
          <cell r="A7489" t="str">
            <v>100249 </v>
          </cell>
          <cell r="C7489" t="str">
            <v>J. A. LA FORTUNE </v>
          </cell>
          <cell r="D7489" t="str">
            <v>1708 FIRST NATIONAL BANK BLDG</v>
          </cell>
        </row>
        <row r="7490">
          <cell r="D7490" t="str">
            <v>TULSA , OK  </v>
          </cell>
        </row>
        <row r="7491">
          <cell r="A7491" t="str">
            <v>100310 </v>
          </cell>
          <cell r="C7491" t="str">
            <v>J.L..M. EXPLORATION INC </v>
          </cell>
          <cell r="D7491" t="str">
            <v>777 PEAR ST</v>
          </cell>
        </row>
        <row r="7492">
          <cell r="D7492" t="str">
            <v>DENVER , CO  </v>
          </cell>
        </row>
        <row r="7493">
          <cell r="A7493" t="str">
            <v>44166 </v>
          </cell>
          <cell r="C7493" t="str">
            <v>J.R. DRILLING &amp; EXPLOR CO. INC </v>
          </cell>
          <cell r="D7493" t="str">
            <v>DENVER , CO  </v>
          </cell>
        </row>
        <row r="7494">
          <cell r="A7494" t="str">
            <v>200230 </v>
          </cell>
          <cell r="C7494" t="str">
            <v>JA CONSULTING INC </v>
          </cell>
          <cell r="D7494" t="str">
            <v>490 CR 337</v>
          </cell>
        </row>
        <row r="7495">
          <cell r="D7495" t="str">
            <v>PARACHUTE , CO  </v>
          </cell>
        </row>
        <row r="7496">
          <cell r="C7496" t="str">
            <v>JACK LEVINE &amp; ASSOCIATES </v>
          </cell>
          <cell r="D7496" t="str">
            <v>SUITE 1480</v>
          </cell>
        </row>
        <row r="7497">
          <cell r="D7497" t="str">
            <v>DENVER , CO  </v>
          </cell>
        </row>
        <row r="7498">
          <cell r="A7498" t="str">
            <v>100086 </v>
          </cell>
          <cell r="C7498" t="str">
            <v>JACK SQUIRES </v>
          </cell>
          <cell r="D7498" t="str">
            <v>,  </v>
          </cell>
        </row>
        <row r="7499">
          <cell r="A7499" t="str">
            <v>100647 </v>
          </cell>
          <cell r="C7499" t="str">
            <v>JACKPOT OIL COMPANY </v>
          </cell>
          <cell r="D7499" t="str">
            <v>724 COOPER BLDG</v>
          </cell>
        </row>
        <row r="7500">
          <cell r="D7500" t="str">
            <v>DENVER , CO  </v>
          </cell>
        </row>
        <row r="7501">
          <cell r="A7501" t="str">
            <v>10424 </v>
          </cell>
          <cell r="C7501" t="str">
            <v>JACKSON COUNTY ADMINISTRATOR </v>
          </cell>
          <cell r="D7501" t="str">
            <v>PO BOX 1019</v>
          </cell>
        </row>
        <row r="7502">
          <cell r="D7502" t="str">
            <v>WALDEN , CO  </v>
          </cell>
        </row>
        <row r="7503">
          <cell r="A7503" t="str">
            <v>44355 </v>
          </cell>
          <cell r="C7503" t="str">
            <v>JACKSON COUNTY SPECIAL COLO </v>
          </cell>
          <cell r="D7503" t="str">
            <v>P O BOX 617</v>
          </cell>
        </row>
        <row r="7504">
          <cell r="D7504" t="str">
            <v>WALDEN , CO  </v>
          </cell>
        </row>
        <row r="7505">
          <cell r="A7505" t="str">
            <v>44288 </v>
          </cell>
          <cell r="C7505" t="str">
            <v>JACKSON CTY LAND USE ADMIN </v>
          </cell>
          <cell r="D7505" t="str">
            <v>P O BOX 1019</v>
          </cell>
        </row>
        <row r="7506">
          <cell r="D7506" t="str">
            <v>WALDEN , CO  </v>
          </cell>
        </row>
        <row r="7507">
          <cell r="A7507" t="str">
            <v>44352 </v>
          </cell>
          <cell r="C7507" t="str">
            <v>JACKSON* DONALD W </v>
          </cell>
          <cell r="D7507" t="str">
            <v>P O BOX 548</v>
          </cell>
          <cell r="E7507" t="str">
            <v>LEVY PAYOR</v>
          </cell>
        </row>
        <row r="7508">
          <cell r="D7508" t="str">
            <v>BORGER , TX  </v>
          </cell>
          <cell r="E7508" t="str">
            <v>OPERATOR</v>
          </cell>
        </row>
        <row r="7509">
          <cell r="E7509" t="str">
            <v>PRODUCER</v>
          </cell>
        </row>
        <row r="7511">
          <cell r="A7511" t="str">
            <v>100452 </v>
          </cell>
          <cell r="C7511" t="str">
            <v>JACO INC* TROY </v>
          </cell>
          <cell r="D7511" t="str">
            <v>P O BOX 1476</v>
          </cell>
          <cell r="E7511" t="str">
            <v>LEVY PAYOR</v>
          </cell>
        </row>
        <row r="7512">
          <cell r="D7512" t="str">
            <v>SHERMAN , TX  </v>
          </cell>
          <cell r="E7512" t="str">
            <v>OPERATOR</v>
          </cell>
        </row>
        <row r="7513">
          <cell r="E7513" t="str">
            <v>PRODUCER</v>
          </cell>
        </row>
        <row r="7515">
          <cell r="A7515" t="str">
            <v>44365 </v>
          </cell>
          <cell r="C7515" t="str">
            <v>JACO PRODUCTION COMPANY </v>
          </cell>
          <cell r="D7515" t="str">
            <v>P O BOX 1807</v>
          </cell>
        </row>
        <row r="7516">
          <cell r="D7516" t="str">
            <v>BAKERSFIELD , CA  </v>
          </cell>
        </row>
        <row r="7517">
          <cell r="A7517" t="str">
            <v>100060 </v>
          </cell>
          <cell r="C7517" t="str">
            <v>JAD ENERGY INC </v>
          </cell>
          <cell r="D7517" t="str">
            <v>4724 S PENN</v>
          </cell>
        </row>
        <row r="7518">
          <cell r="D7518" t="str">
            <v>OKLAHOMA CITY , OK  </v>
          </cell>
        </row>
        <row r="7519">
          <cell r="A7519" t="str">
            <v>44366 </v>
          </cell>
          <cell r="C7519" t="str">
            <v>JADE PETROLEUM CORP </v>
          </cell>
          <cell r="D7519" t="str">
            <v>DENVER , CO  </v>
          </cell>
        </row>
        <row r="7520">
          <cell r="A7520" t="str">
            <v>44383 </v>
          </cell>
          <cell r="C7520" t="str">
            <v>JAMAICA NATIONAL OIL CO(JANCO) </v>
          </cell>
          <cell r="D7520" t="str">
            <v>P O BOX 2166</v>
          </cell>
        </row>
        <row r="7521">
          <cell r="D7521" t="str">
            <v>EVERGREEN , CO  </v>
          </cell>
        </row>
        <row r="7522">
          <cell r="A7522" t="str">
            <v>200119 </v>
          </cell>
          <cell r="C7522" t="str">
            <v>JAMES C KARO ASSOCIATES </v>
          </cell>
          <cell r="D7522" t="str">
            <v>1750 LAFAYETTE STREET</v>
          </cell>
        </row>
        <row r="7523">
          <cell r="D7523" t="str">
            <v>DENVER , CO  </v>
          </cell>
        </row>
        <row r="7524">
          <cell r="A7524" t="str">
            <v>44380 </v>
          </cell>
          <cell r="C7524" t="str">
            <v>JAMES DRILLING CO </v>
          </cell>
          <cell r="D7524" t="str">
            <v>6235 W 56TH AVE</v>
          </cell>
          <cell r="E7524" t="str">
            <v>DRILLER</v>
          </cell>
        </row>
        <row r="7525">
          <cell r="D7525" t="str">
            <v>ARVADA , CO  </v>
          </cell>
        </row>
        <row r="7526">
          <cell r="A7526" t="str">
            <v>75280 </v>
          </cell>
          <cell r="C7526" t="str">
            <v>JAMES ROBOW </v>
          </cell>
          <cell r="D7526" t="str">
            <v>1645 COURT PLACE</v>
          </cell>
        </row>
        <row r="7527">
          <cell r="D7527" t="str">
            <v>DENVER , CO  </v>
          </cell>
        </row>
        <row r="7528">
          <cell r="A7528" t="str">
            <v>44388 </v>
          </cell>
          <cell r="C7528" t="str">
            <v>JAMES* MARVIN S. </v>
          </cell>
          <cell r="D7528" t="str">
            <v>DENVER , CO  </v>
          </cell>
        </row>
        <row r="7529">
          <cell r="A7529" t="str">
            <v>100630 </v>
          </cell>
          <cell r="C7529" t="str">
            <v>JAMESON COMPANY* W L </v>
          </cell>
          <cell r="D7529" t="str">
            <v>,  </v>
          </cell>
        </row>
        <row r="7530">
          <cell r="A7530" t="str">
            <v>100654 </v>
          </cell>
          <cell r="C7530" t="str">
            <v>JAMESTOWN TOWN </v>
          </cell>
          <cell r="D7530" t="str">
            <v>,  </v>
          </cell>
        </row>
        <row r="7531">
          <cell r="A7531" t="str">
            <v>200311 </v>
          </cell>
          <cell r="C7531" t="str">
            <v>JAMIE R HOOD </v>
          </cell>
          <cell r="D7531" t="str">
            <v>6914 ALGONQUIN DRIVE</v>
          </cell>
        </row>
        <row r="7532">
          <cell r="D7532" t="str">
            <v>LOVELAND , CO  </v>
          </cell>
        </row>
        <row r="7533">
          <cell r="A7533" t="str">
            <v>200372 </v>
          </cell>
          <cell r="C7533" t="str">
            <v>JANNI KEIDEL </v>
          </cell>
          <cell r="D7533" t="str">
            <v>P.O. BOX 630425</v>
          </cell>
        </row>
        <row r="7534">
          <cell r="D7534" t="str">
            <v>LITTLETON , CO  </v>
          </cell>
        </row>
        <row r="7535">
          <cell r="A7535" t="str">
            <v>44390 </v>
          </cell>
          <cell r="C7535" t="str">
            <v>JAVERNICK OIL </v>
          </cell>
          <cell r="D7535" t="str">
            <v>3040 E MAIN</v>
          </cell>
          <cell r="E7535" t="str">
            <v>OPERATOR</v>
          </cell>
        </row>
        <row r="7536">
          <cell r="D7536" t="str">
            <v>CANON CITY , CO  </v>
          </cell>
          <cell r="E7536" t="str">
            <v>PRODUCER</v>
          </cell>
        </row>
        <row r="7538">
          <cell r="A7538" t="str">
            <v>44393 </v>
          </cell>
          <cell r="C7538" t="str">
            <v>JAVERNICK* JULIA K </v>
          </cell>
          <cell r="D7538" t="str">
            <v>3040 E MAIN</v>
          </cell>
          <cell r="E7538" t="str">
            <v>OPERATOR</v>
          </cell>
        </row>
        <row r="7539">
          <cell r="D7539" t="str">
            <v>CANON CITY , CO  </v>
          </cell>
          <cell r="E7539" t="str">
            <v>PRODUCER</v>
          </cell>
        </row>
        <row r="7541">
          <cell r="A7541" t="str">
            <v>44394 </v>
          </cell>
          <cell r="C7541" t="str">
            <v>JAVERNICK* LARRY </v>
          </cell>
          <cell r="D7541" t="str">
            <v>230 STEINMEIER AVE</v>
          </cell>
          <cell r="E7541" t="str">
            <v>DOMESTIC WELL OPER</v>
          </cell>
        </row>
        <row r="7542">
          <cell r="D7542" t="str">
            <v>CANON CITY , CO  </v>
          </cell>
        </row>
        <row r="7543">
          <cell r="A7543" t="str">
            <v>44400 </v>
          </cell>
          <cell r="C7543" t="str">
            <v>JAYARE EXPLORATION, INC </v>
          </cell>
          <cell r="D7543" t="str">
            <v>976 1/2 ARAPAHOE AVE</v>
          </cell>
          <cell r="E7543" t="str">
            <v>LEVY PAYOR</v>
          </cell>
        </row>
        <row r="7544">
          <cell r="D7544" t="str">
            <v>BOULDER , CO  </v>
          </cell>
          <cell r="E7544" t="str">
            <v>OPERATOR</v>
          </cell>
        </row>
        <row r="7545">
          <cell r="E7545" t="str">
            <v>PRODUCER</v>
          </cell>
        </row>
        <row r="7547">
          <cell r="A7547" t="str">
            <v>43935 </v>
          </cell>
          <cell r="C7547" t="str">
            <v>JBG OIL INC </v>
          </cell>
          <cell r="D7547" t="str">
            <v>P O BOX 606</v>
          </cell>
        </row>
        <row r="7548">
          <cell r="D7548" t="str">
            <v>FREDERICK , CO  </v>
          </cell>
        </row>
        <row r="7549">
          <cell r="A7549" t="str">
            <v>43950 </v>
          </cell>
          <cell r="C7549" t="str">
            <v>JC OIL CO </v>
          </cell>
          <cell r="D7549" t="str">
            <v>P O BOX 329</v>
          </cell>
          <cell r="E7549" t="str">
            <v>OPERATOR</v>
          </cell>
        </row>
        <row r="7550">
          <cell r="D7550" t="str">
            <v>PALISADE , CO  </v>
          </cell>
          <cell r="E7550" t="str">
            <v>PRODUCER</v>
          </cell>
        </row>
        <row r="7552">
          <cell r="A7552" t="str">
            <v>44566 </v>
          </cell>
          <cell r="C7552" t="str">
            <v>JDM DRILLING CO </v>
          </cell>
          <cell r="D7552" t="str">
            <v>DENVER , CO  </v>
          </cell>
        </row>
        <row r="7553">
          <cell r="A7553" t="str">
            <v>44550 </v>
          </cell>
          <cell r="C7553" t="str">
            <v>JDP CORP </v>
          </cell>
          <cell r="D7553" t="str">
            <v>1616 GLENARM PLACE</v>
          </cell>
          <cell r="E7553" t="str">
            <v>OPERATOR</v>
          </cell>
        </row>
        <row r="7554">
          <cell r="D7554" t="str">
            <v>DENVER , CO  </v>
          </cell>
        </row>
        <row r="7555">
          <cell r="A7555" t="str">
            <v>44570 </v>
          </cell>
          <cell r="C7555" t="str">
            <v>JEDA PETROLEUM LTD </v>
          </cell>
          <cell r="D7555" t="str">
            <v>1550 340 12TH AVE S W</v>
          </cell>
          <cell r="E7555" t="str">
            <v>OPERATOR</v>
          </cell>
        </row>
        <row r="7556">
          <cell r="D7556" t="str">
            <v>ALBERTA , CA  </v>
          </cell>
          <cell r="E7556" t="str">
            <v>PRODUCER</v>
          </cell>
        </row>
        <row r="7558">
          <cell r="A7558" t="str">
            <v>44580 </v>
          </cell>
          <cell r="C7558" t="str">
            <v>JEFFERS* THEADORE </v>
          </cell>
          <cell r="D7558" t="str">
            <v>1245 THREE MILE DR</v>
          </cell>
          <cell r="E7558" t="str">
            <v>OPERATOR</v>
          </cell>
        </row>
        <row r="7559">
          <cell r="D7559" t="str">
            <v>KALISPELL , MT  </v>
          </cell>
          <cell r="E7559" t="str">
            <v>PRODUCER</v>
          </cell>
        </row>
        <row r="7561">
          <cell r="C7561" t="str">
            <v>JEFFERSON COUNTY </v>
          </cell>
          <cell r="D7561" t="str">
            <v>100 JEFFERSON COUNTY PARKWAY, SUITE 3550</v>
          </cell>
        </row>
        <row r="7562">
          <cell r="D7562" t="str">
            <v>GOLDEN , CO  </v>
          </cell>
        </row>
        <row r="7563">
          <cell r="A7563" t="str">
            <v>44590 </v>
          </cell>
          <cell r="C7563" t="str">
            <v>JEFFERSON* MARVIN K </v>
          </cell>
          <cell r="D7563" t="str">
            <v>41575 COUNTY ROAD HH</v>
          </cell>
        </row>
        <row r="7564">
          <cell r="D7564" t="str">
            <v>AKRON , CO  </v>
          </cell>
        </row>
        <row r="7565">
          <cell r="A7565" t="str">
            <v>44599 </v>
          </cell>
          <cell r="C7565" t="str">
            <v>JEFFREYS* J.E. </v>
          </cell>
          <cell r="D7565" t="str">
            <v>DENVER , CO  </v>
          </cell>
        </row>
        <row r="7566">
          <cell r="A7566" t="str">
            <v>44880 </v>
          </cell>
          <cell r="C7566" t="str">
            <v>JELCO G V INC </v>
          </cell>
          <cell r="D7566" t="str">
            <v>7201 I-40 WEST STE 321</v>
          </cell>
          <cell r="E7566" t="str">
            <v>LEVY PAYOR</v>
          </cell>
        </row>
        <row r="7567">
          <cell r="D7567" t="str">
            <v>AMARILLO , TX  </v>
          </cell>
          <cell r="E7567" t="str">
            <v>OPERATOR</v>
          </cell>
        </row>
        <row r="7568">
          <cell r="E7568" t="str">
            <v>PRODUCER</v>
          </cell>
        </row>
        <row r="7570">
          <cell r="A7570" t="str">
            <v>44880 </v>
          </cell>
          <cell r="B7570" t="str">
            <v>A </v>
          </cell>
          <cell r="C7570" t="str">
            <v>JELCO G V INC </v>
          </cell>
          <cell r="D7570" t="str">
            <v>P O BOX 948</v>
          </cell>
        </row>
        <row r="7571">
          <cell r="D7571" t="str">
            <v>RANGELY , CO  </v>
          </cell>
        </row>
        <row r="7572">
          <cell r="A7572" t="str">
            <v>44610 </v>
          </cell>
          <cell r="C7572" t="str">
            <v>JENCO DISPOSAL INC </v>
          </cell>
          <cell r="D7572" t="str">
            <v>P O BOX 122</v>
          </cell>
          <cell r="E7572" t="str">
            <v>INJECTION WELL OPER</v>
          </cell>
        </row>
        <row r="7573">
          <cell r="D7573" t="str">
            <v>STRASBURG , CO  </v>
          </cell>
          <cell r="E7573" t="str">
            <v>OPERATOR</v>
          </cell>
        </row>
        <row r="7574">
          <cell r="E7574" t="str">
            <v>PRODUCER</v>
          </cell>
        </row>
        <row r="7576">
          <cell r="A7576" t="str">
            <v>44630 </v>
          </cell>
          <cell r="C7576" t="str">
            <v>JENEX PETROLEUM CORP </v>
          </cell>
          <cell r="D7576" t="str">
            <v>3773 CHERRY CREEK DR NO #1025</v>
          </cell>
          <cell r="E7576" t="str">
            <v>LEVY PAYOR</v>
          </cell>
        </row>
        <row r="7577">
          <cell r="D7577" t="str">
            <v>DENVER , CO  </v>
          </cell>
          <cell r="E7577" t="str">
            <v>OPERATOR</v>
          </cell>
        </row>
        <row r="7578">
          <cell r="E7578" t="str">
            <v>PRODUCER</v>
          </cell>
        </row>
        <row r="7580">
          <cell r="A7580" t="str">
            <v>100392 </v>
          </cell>
          <cell r="C7580" t="str">
            <v>JENNINGS* JAMES R </v>
          </cell>
          <cell r="D7580" t="str">
            <v>406 OLIVE ST</v>
          </cell>
        </row>
        <row r="7581">
          <cell r="D7581" t="str">
            <v>DENVER , CO  </v>
          </cell>
        </row>
        <row r="7582">
          <cell r="A7582" t="str">
            <v>44628 </v>
          </cell>
          <cell r="C7582" t="str">
            <v>JEPCO, INC </v>
          </cell>
          <cell r="D7582" t="str">
            <v>DENVER , CO  </v>
          </cell>
        </row>
        <row r="7583">
          <cell r="A7583" t="str">
            <v>100055 </v>
          </cell>
          <cell r="C7583" t="str">
            <v>JET OIL COMPANY </v>
          </cell>
          <cell r="D7583" t="str">
            <v>700 N PEARL LB 340</v>
          </cell>
        </row>
        <row r="7584">
          <cell r="D7584" t="str">
            <v>DALLAS , TX  </v>
          </cell>
        </row>
        <row r="7585">
          <cell r="A7585" t="str">
            <v>44645 </v>
          </cell>
          <cell r="C7585" t="str">
            <v>JETTA OPERATING COMPANY INC </v>
          </cell>
          <cell r="D7585" t="str">
            <v>777 TAYLOR ST STE PI-D</v>
          </cell>
          <cell r="E7585" t="str">
            <v>LEVY PAYOR</v>
          </cell>
        </row>
        <row r="7586">
          <cell r="D7586" t="str">
            <v>FT WORTH , TX  </v>
          </cell>
          <cell r="E7586" t="str">
            <v>OPERATOR</v>
          </cell>
        </row>
        <row r="7587">
          <cell r="E7587" t="str">
            <v>PRODUCER</v>
          </cell>
        </row>
        <row r="7589">
          <cell r="A7589" t="str">
            <v>10194 </v>
          </cell>
          <cell r="C7589" t="str">
            <v>JFH DISPOSAL LLC </v>
          </cell>
          <cell r="D7589" t="str">
            <v>P O BOX 967</v>
          </cell>
          <cell r="E7589" t="str">
            <v>INJECTION WELL OPER</v>
          </cell>
        </row>
        <row r="7590">
          <cell r="D7590" t="str">
            <v>STRASBURG , CO  </v>
          </cell>
        </row>
        <row r="7591">
          <cell r="A7591" t="str">
            <v>10193 </v>
          </cell>
          <cell r="C7591" t="str">
            <v>JFH OIL &amp; GAS LLC </v>
          </cell>
          <cell r="D7591" t="str">
            <v>P.O. BOX 967</v>
          </cell>
          <cell r="E7591" t="str">
            <v>OPERATOR</v>
          </cell>
        </row>
        <row r="7592">
          <cell r="D7592" t="str">
            <v>STRASBURG , CO  </v>
          </cell>
          <cell r="E7592" t="str">
            <v>PRODUCER</v>
          </cell>
        </row>
        <row r="7594">
          <cell r="A7594" t="str">
            <v>200316 </v>
          </cell>
          <cell r="C7594" t="str">
            <v>JG GIG CONSULTING LLC </v>
          </cell>
          <cell r="D7594" t="str">
            <v>4465 BORDON DRIVE</v>
          </cell>
        </row>
        <row r="7595">
          <cell r="D7595" t="str">
            <v>COLORADO SPRINGS , CO  </v>
          </cell>
        </row>
        <row r="7596">
          <cell r="A7596" t="str">
            <v>44140 </v>
          </cell>
          <cell r="C7596" t="str">
            <v>JHS ENERGY INC </v>
          </cell>
          <cell r="D7596" t="str">
            <v>1720 S BELLAIRE ST</v>
          </cell>
        </row>
        <row r="7597">
          <cell r="D7597" t="str">
            <v>DENVER , CO  </v>
          </cell>
        </row>
        <row r="7598">
          <cell r="A7598" t="str">
            <v>44145 </v>
          </cell>
          <cell r="C7598" t="str">
            <v>JL OIL COMPANY </v>
          </cell>
          <cell r="D7598" t="str">
            <v>3992 ROAD Y5</v>
          </cell>
          <cell r="E7598" t="str">
            <v>OPERATOR</v>
          </cell>
        </row>
        <row r="7599">
          <cell r="D7599" t="str">
            <v>WELDONA , CO  </v>
          </cell>
          <cell r="E7599" t="str">
            <v>PRODUCER</v>
          </cell>
        </row>
        <row r="7601">
          <cell r="A7601" t="str">
            <v>10514 </v>
          </cell>
          <cell r="C7601" t="str">
            <v>JLDW LLC </v>
          </cell>
          <cell r="D7601" t="str">
            <v>510 E 51ST AVE #205</v>
          </cell>
          <cell r="E7601" t="str">
            <v>INJECTION WELL OPER</v>
          </cell>
        </row>
        <row r="7602">
          <cell r="D7602" t="str">
            <v>DENVER , CO  </v>
          </cell>
          <cell r="E7602" t="str">
            <v>OPERATOR</v>
          </cell>
        </row>
        <row r="7603">
          <cell r="E7603" t="str">
            <v>PRODUCER</v>
          </cell>
        </row>
        <row r="7605">
          <cell r="A7605" t="str">
            <v>10130 </v>
          </cell>
          <cell r="C7605" t="str">
            <v>JO-ALLYN OIL CO INC </v>
          </cell>
          <cell r="D7605" t="str">
            <v>P O BOX 446</v>
          </cell>
          <cell r="E7605" t="str">
            <v>OPERATOR</v>
          </cell>
        </row>
        <row r="7606">
          <cell r="D7606" t="str">
            <v>LAVERNE , OK  </v>
          </cell>
          <cell r="E7606" t="str">
            <v>PRODUCER</v>
          </cell>
        </row>
        <row r="7608">
          <cell r="A7608" t="str">
            <v>100946 </v>
          </cell>
          <cell r="C7608" t="str">
            <v>JOE ABELL </v>
          </cell>
          <cell r="D7608" t="str">
            <v>1140 CHEROKEE #703</v>
          </cell>
        </row>
        <row r="7609">
          <cell r="D7609" t="str">
            <v>DENVER , CO  </v>
          </cell>
        </row>
        <row r="7610">
          <cell r="A7610" t="str">
            <v>44170 </v>
          </cell>
          <cell r="C7610" t="str">
            <v>JOECKEL* RAYMOND N </v>
          </cell>
          <cell r="D7610" t="str">
            <v>1801 BROADWAY STE 700</v>
          </cell>
          <cell r="E7610" t="str">
            <v>OPERATOR</v>
          </cell>
        </row>
        <row r="7611">
          <cell r="D7611" t="str">
            <v>DENVER , CO  </v>
          </cell>
          <cell r="E7611" t="str">
            <v>PRODUCER</v>
          </cell>
        </row>
        <row r="7613">
          <cell r="A7613" t="str">
            <v>50325 </v>
          </cell>
          <cell r="C7613" t="str">
            <v>JOHN BROWN E &amp; C INC </v>
          </cell>
          <cell r="D7613" t="str">
            <v>P O BOX 90159</v>
          </cell>
        </row>
        <row r="7614">
          <cell r="D7614" t="str">
            <v>CASPER , WY  </v>
          </cell>
        </row>
        <row r="7615">
          <cell r="A7615" t="str">
            <v>44808 </v>
          </cell>
          <cell r="C7615" t="str">
            <v>JOHN D. COMPANY </v>
          </cell>
          <cell r="D7615" t="str">
            <v>DENVER , CO  </v>
          </cell>
        </row>
        <row r="7616">
          <cell r="A7616" t="str">
            <v>1001004 </v>
          </cell>
          <cell r="C7616" t="str">
            <v>JOHN E SCHALK </v>
          </cell>
          <cell r="D7616" t="str">
            <v>PO BOX 25825</v>
          </cell>
        </row>
        <row r="7617">
          <cell r="D7617" t="str">
            <v>ALBUQUERQUE , NM  </v>
          </cell>
        </row>
        <row r="7618">
          <cell r="A7618" t="str">
            <v>29121 </v>
          </cell>
          <cell r="C7618" t="str">
            <v>JOHN FAUGHT &amp; ASSOCIATES P.C. </v>
          </cell>
          <cell r="D7618" t="str">
            <v>717 17TH ST</v>
          </cell>
        </row>
        <row r="7619">
          <cell r="D7619" t="str">
            <v>DENVER , CO  </v>
          </cell>
        </row>
        <row r="7620">
          <cell r="A7620" t="str">
            <v>38565 </v>
          </cell>
          <cell r="C7620" t="str">
            <v>JOHN HAUN </v>
          </cell>
          <cell r="D7620" t="str">
            <v>1238 CR 23</v>
          </cell>
        </row>
        <row r="7621">
          <cell r="D7621" t="str">
            <v>EVERGREEN , CO  </v>
          </cell>
        </row>
        <row r="7622">
          <cell r="A7622" t="str">
            <v>875 </v>
          </cell>
          <cell r="C7622" t="str">
            <v>JOHN K.H. AKERS, JR. P.C. </v>
          </cell>
          <cell r="D7622" t="str">
            <v>SUITE 940</v>
          </cell>
        </row>
        <row r="7623">
          <cell r="D7623" t="str">
            <v>DENVER , CO  </v>
          </cell>
        </row>
        <row r="7624">
          <cell r="A7624" t="str">
            <v>28020 </v>
          </cell>
          <cell r="C7624" t="str">
            <v>JOHN M.* EVANS </v>
          </cell>
          <cell r="D7624" t="str">
            <v>SUITE 215A</v>
          </cell>
        </row>
        <row r="7625">
          <cell r="D7625" t="str">
            <v>ENGLEWOOD , CO  </v>
          </cell>
        </row>
        <row r="7626">
          <cell r="A7626" t="str">
            <v>200364 </v>
          </cell>
          <cell r="C7626" t="str">
            <v>JOHN VAZQUEZ </v>
          </cell>
          <cell r="D7626" t="str">
            <v>106 ROCK BRIDGE CT</v>
          </cell>
        </row>
        <row r="7627">
          <cell r="D7627" t="str">
            <v>WINDSOR , CO  </v>
          </cell>
        </row>
        <row r="7628">
          <cell r="A7628" t="str">
            <v>76345 </v>
          </cell>
          <cell r="C7628" t="str">
            <v>JOHN W. SAVAGE, JR. </v>
          </cell>
          <cell r="D7628" t="str">
            <v>PO BOX 1926</v>
          </cell>
        </row>
        <row r="7629">
          <cell r="D7629" t="str">
            <v>RIFLE , CO  </v>
          </cell>
        </row>
        <row r="7630">
          <cell r="A7630" t="str">
            <v>44857 </v>
          </cell>
          <cell r="C7630" t="str">
            <v>JOHNSON &amp; QUINLAN </v>
          </cell>
          <cell r="D7630" t="str">
            <v>340 PROSPECT</v>
          </cell>
        </row>
        <row r="7631">
          <cell r="D7631" t="str">
            <v>FT COLLINS , CO  </v>
          </cell>
        </row>
        <row r="7632">
          <cell r="A7632" t="str">
            <v>44905 </v>
          </cell>
          <cell r="C7632" t="str">
            <v>JOHNSON DRILLING CO </v>
          </cell>
          <cell r="D7632" t="str">
            <v>3535 N W 58TH</v>
          </cell>
          <cell r="E7632" t="str">
            <v>DRILLER</v>
          </cell>
        </row>
        <row r="7633">
          <cell r="D7633" t="str">
            <v>OKLAHOMA CITY , OK  </v>
          </cell>
        </row>
        <row r="7634">
          <cell r="A7634" t="str">
            <v>44900 </v>
          </cell>
          <cell r="C7634" t="str">
            <v>JOHNSON DRLG CORP </v>
          </cell>
          <cell r="D7634" t="str">
            <v>DENVER , CO  </v>
          </cell>
        </row>
        <row r="7635">
          <cell r="A7635" t="str">
            <v>44820 </v>
          </cell>
          <cell r="C7635" t="str">
            <v>JOHNSON INC* DEA </v>
          </cell>
          <cell r="D7635" t="str">
            <v>6921 LEE STREET</v>
          </cell>
          <cell r="E7635" t="str">
            <v>LEVY PAYOR</v>
          </cell>
        </row>
        <row r="7636">
          <cell r="D7636" t="str">
            <v>ARVADA , CO  </v>
          </cell>
          <cell r="E7636" t="str">
            <v>OPERATOR</v>
          </cell>
        </row>
        <row r="7637">
          <cell r="E7637" t="str">
            <v>PRODUCER</v>
          </cell>
        </row>
        <row r="7639">
          <cell r="A7639" t="str">
            <v>10458 </v>
          </cell>
          <cell r="C7639" t="str">
            <v>JOHNSON MATTHEY DBA TRACERCO </v>
          </cell>
          <cell r="D7639" t="str">
            <v>4106 NEW WEST DRIVE</v>
          </cell>
          <cell r="E7639" t="str">
            <v>VENDOR</v>
          </cell>
        </row>
        <row r="7640">
          <cell r="D7640" t="str">
            <v>PASADENA , TX  </v>
          </cell>
        </row>
        <row r="7641">
          <cell r="A7641" t="str">
            <v>44906 </v>
          </cell>
          <cell r="C7641" t="str">
            <v>JOHNSON* ALAN E </v>
          </cell>
          <cell r="D7641" t="str">
            <v>3360 CR 228</v>
          </cell>
        </row>
        <row r="7642">
          <cell r="D7642" t="str">
            <v>DURANGO , CO  </v>
          </cell>
        </row>
        <row r="7643">
          <cell r="A7643" t="str">
            <v>44888 </v>
          </cell>
          <cell r="C7643" t="str">
            <v>JOHNSON* CORE F. </v>
          </cell>
          <cell r="D7643" t="str">
            <v>DENVER , CO  </v>
          </cell>
        </row>
        <row r="7644">
          <cell r="A7644" t="str">
            <v>44835 </v>
          </cell>
          <cell r="C7644" t="str">
            <v>JOHNSON* E C </v>
          </cell>
          <cell r="D7644" t="str">
            <v>DENVER , CO  </v>
          </cell>
        </row>
        <row r="7645">
          <cell r="A7645" t="str">
            <v>44850 </v>
          </cell>
          <cell r="C7645" t="str">
            <v>JOHNSON* E LYLE </v>
          </cell>
          <cell r="D7645" t="str">
            <v>P O BOX 7557</v>
          </cell>
        </row>
        <row r="7646">
          <cell r="D7646" t="str">
            <v>MOORE , OK  </v>
          </cell>
        </row>
        <row r="7647">
          <cell r="A7647" t="str">
            <v>44910 </v>
          </cell>
          <cell r="C7647" t="str">
            <v>JOHNSON* F KIRK </v>
          </cell>
          <cell r="D7647" t="str">
            <v>DENVER , CO  </v>
          </cell>
        </row>
        <row r="7648">
          <cell r="A7648" t="str">
            <v>44855 </v>
          </cell>
          <cell r="C7648" t="str">
            <v>JOHNSON* GARY </v>
          </cell>
          <cell r="D7648" t="str">
            <v>13111 E BRIARWOOD AVE</v>
          </cell>
        </row>
        <row r="7649">
          <cell r="D7649" t="str">
            <v>ENGLEWOOD , CO  </v>
          </cell>
        </row>
        <row r="7650">
          <cell r="A7650" t="str">
            <v>44930 </v>
          </cell>
          <cell r="C7650" t="str">
            <v>JOHNSON* ROY T </v>
          </cell>
          <cell r="D7650" t="str">
            <v>DENVER , CO  </v>
          </cell>
        </row>
        <row r="7651">
          <cell r="A7651" t="str">
            <v>44950 </v>
          </cell>
          <cell r="C7651" t="str">
            <v>JOHNSON* S D </v>
          </cell>
          <cell r="D7651" t="str">
            <v>DENVER , CO  </v>
          </cell>
        </row>
        <row r="7652">
          <cell r="A7652" t="str">
            <v>44955 </v>
          </cell>
          <cell r="C7652" t="str">
            <v>JOHNSON* STEN &amp; IVA </v>
          </cell>
          <cell r="D7652" t="str">
            <v>11539 CO RD 5</v>
          </cell>
          <cell r="E7652" t="str">
            <v>DOMESTIC WELL OPER</v>
          </cell>
        </row>
        <row r="7653">
          <cell r="D7653" t="str">
            <v>RIFLE , CO  </v>
          </cell>
        </row>
        <row r="7654">
          <cell r="A7654" t="str">
            <v>44981 </v>
          </cell>
          <cell r="C7654" t="str">
            <v>JOHNSON* THOMAS &amp; CLARA </v>
          </cell>
          <cell r="D7654" t="str">
            <v>DENVER , CO  </v>
          </cell>
        </row>
        <row r="7655">
          <cell r="A7655" t="str">
            <v>44975 </v>
          </cell>
          <cell r="C7655" t="str">
            <v>JOHNSTON PETR CORP </v>
          </cell>
          <cell r="D7655" t="str">
            <v>DENVER , CO  </v>
          </cell>
        </row>
        <row r="7656">
          <cell r="A7656" t="str">
            <v>44978 </v>
          </cell>
          <cell r="C7656" t="str">
            <v>JOHNSTON-SHEAR </v>
          </cell>
          <cell r="D7656" t="str">
            <v>DENVER , CO  </v>
          </cell>
          <cell r="E7656" t="str">
            <v>OPERATOR</v>
          </cell>
        </row>
        <row r="7658">
          <cell r="A7658" t="str">
            <v>44985 </v>
          </cell>
          <cell r="C7658" t="str">
            <v>JOLLEY* RICHARD C </v>
          </cell>
          <cell r="D7658" t="str">
            <v>1288 COUNTY ROAD 245</v>
          </cell>
        </row>
        <row r="7659">
          <cell r="D7659" t="str">
            <v>NEW CASTLE , CO  </v>
          </cell>
        </row>
        <row r="7660">
          <cell r="A7660" t="str">
            <v>45050 </v>
          </cell>
          <cell r="C7660" t="str">
            <v>JONAH ENERGY COMPANY LLC </v>
          </cell>
          <cell r="D7660" t="str">
            <v>P O BOX 2030</v>
          </cell>
          <cell r="E7660" t="str">
            <v>OPERATOR</v>
          </cell>
        </row>
        <row r="7661">
          <cell r="D7661" t="str">
            <v>CASPER , WY  </v>
          </cell>
          <cell r="E7661" t="str">
            <v>PRODUCER</v>
          </cell>
        </row>
        <row r="7663">
          <cell r="A7663" t="str">
            <v>100759 </v>
          </cell>
          <cell r="C7663" t="str">
            <v>JONE AND A J ARMELL* R L </v>
          </cell>
          <cell r="D7663" t="str">
            <v>P O BOX 181</v>
          </cell>
        </row>
        <row r="7664">
          <cell r="D7664" t="str">
            <v>LA JUNTA , CO  </v>
          </cell>
        </row>
        <row r="7665">
          <cell r="A7665" t="str">
            <v>45000 </v>
          </cell>
          <cell r="C7665" t="str">
            <v>JONES &amp; PELLOW OIL CO </v>
          </cell>
          <cell r="D7665" t="str">
            <v>DENVER , CO  </v>
          </cell>
        </row>
        <row r="7666">
          <cell r="A7666" t="str">
            <v>100924 </v>
          </cell>
          <cell r="C7666" t="str">
            <v>JONES AND LEE PHILLIPS OIL COMPANY* GEORGE R </v>
          </cell>
          <cell r="D7666" t="str">
            <v>,  </v>
          </cell>
        </row>
        <row r="7667">
          <cell r="A7667" t="str">
            <v>10237 </v>
          </cell>
          <cell r="C7667" t="str">
            <v>JONES ENERGY LTD </v>
          </cell>
          <cell r="D7667" t="str">
            <v>807 LAS CIMAS PKWY #350</v>
          </cell>
          <cell r="E7667" t="str">
            <v>DOWNSTREAM GAS FAC</v>
          </cell>
        </row>
        <row r="7668">
          <cell r="D7668" t="str">
            <v>AUSTIN , TX  </v>
          </cell>
          <cell r="E7668" t="str">
            <v>GATHERER</v>
          </cell>
        </row>
        <row r="7669">
          <cell r="E7669" t="str">
            <v>LEVY PAYOR</v>
          </cell>
        </row>
        <row r="7670">
          <cell r="E7670" t="str">
            <v>OPERATOR</v>
          </cell>
        </row>
        <row r="7671">
          <cell r="E7671" t="str">
            <v>PRODUCER</v>
          </cell>
        </row>
        <row r="7673">
          <cell r="A7673" t="str">
            <v>44995 </v>
          </cell>
          <cell r="C7673" t="str">
            <v>JONES, J. HAMMOND </v>
          </cell>
          <cell r="D7673" t="str">
            <v>10134 W. MOHAWK LN</v>
          </cell>
        </row>
        <row r="7674">
          <cell r="D7674" t="str">
            <v>PEORIA , AZ  </v>
          </cell>
        </row>
        <row r="7675">
          <cell r="A7675" t="str">
            <v>45005 </v>
          </cell>
          <cell r="C7675" t="str">
            <v>JORDAN OIL &amp; GAS CO </v>
          </cell>
          <cell r="D7675" t="str">
            <v>P O BOX 1919</v>
          </cell>
        </row>
        <row r="7676">
          <cell r="D7676" t="str">
            <v>HEALDSBURG , CA  </v>
          </cell>
        </row>
        <row r="7677">
          <cell r="A7677" t="str">
            <v>45006 </v>
          </cell>
          <cell r="C7677" t="str">
            <v>JORDAN* TOM </v>
          </cell>
          <cell r="D7677" t="str">
            <v>DENVER , CO  </v>
          </cell>
        </row>
        <row r="7678">
          <cell r="A7678" t="str">
            <v>100393 </v>
          </cell>
          <cell r="C7678" t="str">
            <v>JOROW CORPORATION </v>
          </cell>
          <cell r="D7678" t="str">
            <v>206 MAJESTIC BUILDING</v>
          </cell>
        </row>
        <row r="7679">
          <cell r="D7679" t="str">
            <v>DENVER , CO  </v>
          </cell>
        </row>
        <row r="7680">
          <cell r="A7680" t="str">
            <v>100721 </v>
          </cell>
          <cell r="C7680" t="str">
            <v>JOSEY INC* LENOIR M </v>
          </cell>
          <cell r="D7680" t="str">
            <v>504 WAUGH DR</v>
          </cell>
        </row>
        <row r="7681">
          <cell r="D7681" t="str">
            <v>HOUSTON , TX  </v>
          </cell>
        </row>
        <row r="7682">
          <cell r="A7682" t="str">
            <v>200351 </v>
          </cell>
          <cell r="C7682" t="str">
            <v>JOST &amp; SHELTON ENERGY GROUP PC </v>
          </cell>
          <cell r="D7682" t="str">
            <v>1675 LARIMER STREET #420</v>
          </cell>
        </row>
        <row r="7683">
          <cell r="D7683" t="str">
            <v>DENVER , CO  </v>
          </cell>
        </row>
        <row r="7684">
          <cell r="A7684" t="str">
            <v>45025 </v>
          </cell>
          <cell r="C7684" t="str">
            <v>JOURNEY OPERATING, L.L.C. </v>
          </cell>
          <cell r="D7684" t="str">
            <v>PO BOX 18018</v>
          </cell>
          <cell r="E7684" t="str">
            <v>LEVY PAYOR</v>
          </cell>
        </row>
        <row r="7685">
          <cell r="D7685" t="str">
            <v>SUGAR LAND , TX  </v>
          </cell>
          <cell r="E7685" t="str">
            <v>OPERATOR</v>
          </cell>
        </row>
        <row r="7686">
          <cell r="E7686" t="str">
            <v>PRODUCER</v>
          </cell>
        </row>
        <row r="7688">
          <cell r="A7688" t="str">
            <v>6166 </v>
          </cell>
          <cell r="C7688" t="str">
            <v>JP MORGAN CHASE BANK NA </v>
          </cell>
          <cell r="D7688" t="str">
            <v>PO BOX 955200 CODE TX1-0062</v>
          </cell>
          <cell r="E7688" t="str">
            <v>FINANCIAL ASSURANCE</v>
          </cell>
        </row>
        <row r="7689">
          <cell r="D7689" t="str">
            <v>FORT WORTH , TX  </v>
          </cell>
        </row>
        <row r="7690">
          <cell r="A7690" t="str">
            <v>200113 </v>
          </cell>
          <cell r="C7690" t="str">
            <v>JP MORGAN CHASE BANK NA </v>
          </cell>
          <cell r="D7690" t="str">
            <v>2696 S COLORADO BLVD</v>
          </cell>
          <cell r="E7690" t="str">
            <v>FINANCIAL ASSURANCE</v>
          </cell>
        </row>
        <row r="7691">
          <cell r="D7691" t="str">
            <v>DENVER , CO  </v>
          </cell>
        </row>
        <row r="7692">
          <cell r="A7692" t="str">
            <v>200170 </v>
          </cell>
          <cell r="C7692" t="str">
            <v>JP MORGAN CHASE BANK NA </v>
          </cell>
          <cell r="D7692" t="str">
            <v>PO BOX 260166 MAIL CODE LA2-2850</v>
          </cell>
        </row>
        <row r="7693">
          <cell r="D7693" t="str">
            <v>BATON ROUGE , LA  </v>
          </cell>
        </row>
        <row r="7694">
          <cell r="A7694" t="str">
            <v>16333 </v>
          </cell>
          <cell r="C7694" t="str">
            <v>JP MORGAN CHASE BANK, NA </v>
          </cell>
          <cell r="D7694" t="str">
            <v>P O BOX 2558</v>
          </cell>
          <cell r="E7694" t="str">
            <v>FINANCIAL ASSURANCE</v>
          </cell>
        </row>
        <row r="7695">
          <cell r="D7695" t="str">
            <v>HOUSTON , TX  </v>
          </cell>
          <cell r="E7695" t="str">
            <v>OPERATOR</v>
          </cell>
        </row>
        <row r="7697">
          <cell r="A7697" t="str">
            <v>100143 </v>
          </cell>
          <cell r="C7697" t="str">
            <v>JP MORGAN CHASE BANK, NA </v>
          </cell>
          <cell r="D7697" t="str">
            <v>822 7TH ST</v>
          </cell>
          <cell r="E7697" t="str">
            <v>FINANCIAL ASSURANCE</v>
          </cell>
        </row>
        <row r="7698">
          <cell r="D7698" t="str">
            <v>GREELEY , CO  </v>
          </cell>
        </row>
        <row r="7699">
          <cell r="A7699" t="str">
            <v>100815 </v>
          </cell>
          <cell r="C7699" t="str">
            <v>JP MORGAN CHASE BANK, NA </v>
          </cell>
          <cell r="D7699" t="str">
            <v>200 E 7TH ST</v>
          </cell>
          <cell r="E7699" t="str">
            <v>FINANCIAL ASSURANCE</v>
          </cell>
        </row>
        <row r="7700">
          <cell r="D7700" t="str">
            <v>LOVELAND , CO  </v>
          </cell>
        </row>
        <row r="7701">
          <cell r="A7701" t="str">
            <v>16334 </v>
          </cell>
          <cell r="C7701" t="str">
            <v>JP MORGAN CHASE BANK, NA </v>
          </cell>
          <cell r="D7701" t="str">
            <v>PO BOX 955200 CODE TX1-0062</v>
          </cell>
          <cell r="E7701" t="str">
            <v>FINANCIAL ASSURANCE</v>
          </cell>
        </row>
        <row r="7702">
          <cell r="D7702" t="str">
            <v>FT WORTH , TX  </v>
          </cell>
        </row>
        <row r="7703">
          <cell r="A7703" t="str">
            <v>100894 </v>
          </cell>
          <cell r="C7703" t="str">
            <v>JP MORGAN CHASE BANK, NA </v>
          </cell>
          <cell r="D7703" t="str">
            <v>1125 17TH ST 3RD FLR</v>
          </cell>
          <cell r="E7703" t="str">
            <v>FINANCIAL ASSURANCE</v>
          </cell>
        </row>
        <row r="7704">
          <cell r="D7704" t="str">
            <v>DENVER , CO  </v>
          </cell>
        </row>
        <row r="7705">
          <cell r="A7705" t="str">
            <v>200084 </v>
          </cell>
          <cell r="C7705" t="str">
            <v>JP MORGAN CHASE BANK, NA </v>
          </cell>
          <cell r="D7705" t="str">
            <v>420 THROCKMORTON STE 400</v>
          </cell>
          <cell r="E7705" t="str">
            <v>FINANCIAL ASSURANCE</v>
          </cell>
        </row>
        <row r="7706">
          <cell r="D7706" t="str">
            <v>FT WORTH , TX  </v>
          </cell>
        </row>
        <row r="7707">
          <cell r="A7707" t="str">
            <v>44165 </v>
          </cell>
          <cell r="C7707" t="str">
            <v>JPJ EXPLORATION INC </v>
          </cell>
          <cell r="D7707" t="str">
            <v>P O BOX 5113</v>
          </cell>
          <cell r="E7707" t="str">
            <v>OPERATOR</v>
          </cell>
        </row>
        <row r="7708">
          <cell r="D7708" t="str">
            <v>LOVELAND , CO  </v>
          </cell>
          <cell r="E7708" t="str">
            <v>PRODUCER</v>
          </cell>
        </row>
        <row r="7710">
          <cell r="A7710" t="str">
            <v>200110 </v>
          </cell>
          <cell r="C7710" t="str">
            <v>JPMORGAN CHASE BANK NA </v>
          </cell>
          <cell r="D7710" t="str">
            <v>2696 S COLORADO BLVD</v>
          </cell>
          <cell r="E7710" t="str">
            <v>FINANCIAL ASSURANCE</v>
          </cell>
        </row>
        <row r="7711">
          <cell r="D7711" t="str">
            <v>DENVER , CO  </v>
          </cell>
        </row>
        <row r="7712">
          <cell r="A7712" t="str">
            <v>44190 </v>
          </cell>
          <cell r="C7712" t="str">
            <v>JRC OIL </v>
          </cell>
          <cell r="D7712" t="str">
            <v>3400 W 16TH ST</v>
          </cell>
        </row>
        <row r="7713">
          <cell r="D7713" t="str">
            <v>GREELEY , CO  </v>
          </cell>
        </row>
        <row r="7714">
          <cell r="A7714" t="str">
            <v>10297 </v>
          </cell>
          <cell r="C7714" t="str">
            <v>JRS PETROLEUM LLC </v>
          </cell>
          <cell r="D7714" t="str">
            <v>P O BOX 983</v>
          </cell>
          <cell r="E7714" t="str">
            <v>OPERATOR</v>
          </cell>
        </row>
        <row r="7715">
          <cell r="D7715" t="str">
            <v>BROOMFIELD , CO  </v>
          </cell>
          <cell r="E7715" t="str">
            <v>PRODUCER</v>
          </cell>
        </row>
        <row r="7717">
          <cell r="A7717" t="str">
            <v>44188 </v>
          </cell>
          <cell r="C7717" t="str">
            <v>JUANITA OIL COMPANY </v>
          </cell>
          <cell r="D7717" t="str">
            <v>DENVER , CO  </v>
          </cell>
        </row>
        <row r="7718">
          <cell r="A7718" t="str">
            <v>44199 </v>
          </cell>
          <cell r="C7718" t="str">
            <v>JUDD * GEORGE B. </v>
          </cell>
          <cell r="D7718" t="str">
            <v>DENVER , CO  </v>
          </cell>
        </row>
        <row r="7719">
          <cell r="A7719" t="str">
            <v>44200 </v>
          </cell>
          <cell r="C7719" t="str">
            <v>JUHAN* EDWARD N </v>
          </cell>
          <cell r="D7719" t="str">
            <v>7675 WEST 14TH AVE</v>
          </cell>
        </row>
        <row r="7720">
          <cell r="D7720" t="str">
            <v>DENVER , CO  </v>
          </cell>
        </row>
        <row r="7721">
          <cell r="A7721" t="str">
            <v>44202 </v>
          </cell>
          <cell r="C7721" t="str">
            <v>JUHL* MARIUS &amp; ASSOCIATES </v>
          </cell>
          <cell r="D7721" t="str">
            <v>DENVER , CO  </v>
          </cell>
        </row>
        <row r="7722">
          <cell r="A7722" t="str">
            <v>100436 </v>
          </cell>
          <cell r="C7722" t="str">
            <v>JUL-TEX DRILLING CO INC </v>
          </cell>
          <cell r="D7722" t="str">
            <v>133 CITIZENS BANK BLDG</v>
          </cell>
        </row>
        <row r="7723">
          <cell r="D7723" t="str">
            <v>ABILENE , TX  </v>
          </cell>
        </row>
        <row r="7724">
          <cell r="A7724" t="str">
            <v>44204 </v>
          </cell>
          <cell r="C7724" t="str">
            <v>JULANDER ENERGY COMPANY </v>
          </cell>
          <cell r="D7724" t="str">
            <v>475 17TH STREET, SUITE 700</v>
          </cell>
          <cell r="E7724" t="str">
            <v>OPERATOR</v>
          </cell>
        </row>
        <row r="7725">
          <cell r="D7725" t="str">
            <v>DENVER , CO  </v>
          </cell>
          <cell r="E7725" t="str">
            <v>PRODUCER</v>
          </cell>
        </row>
        <row r="7727">
          <cell r="A7727" t="str">
            <v>44205 </v>
          </cell>
          <cell r="C7727" t="str">
            <v>JULANDER WORSTER &amp; ASSOCIATES </v>
          </cell>
          <cell r="D7727" t="str">
            <v>ONE NORWEST CENTER</v>
          </cell>
        </row>
        <row r="7728">
          <cell r="D7728" t="str">
            <v>DENVER , CO  </v>
          </cell>
        </row>
        <row r="7729">
          <cell r="A7729" t="str">
            <v>100435 </v>
          </cell>
          <cell r="C7729" t="str">
            <v>JULESBURG TOWN </v>
          </cell>
          <cell r="D7729" t="str">
            <v>,  </v>
          </cell>
        </row>
        <row r="7730">
          <cell r="A7730" t="str">
            <v>44206 </v>
          </cell>
          <cell r="C7730" t="str">
            <v>JUNIPER OIL &amp; GAS COMPANY </v>
          </cell>
          <cell r="D7730" t="str">
            <v>DENVER , CO  </v>
          </cell>
        </row>
        <row r="7731">
          <cell r="A7731" t="str">
            <v>44207 </v>
          </cell>
          <cell r="C7731" t="str">
            <v>JUNIPER OIL AND MINING COMPANY </v>
          </cell>
          <cell r="D7731" t="str">
            <v>DENVER , CO  </v>
          </cell>
        </row>
        <row r="7732">
          <cell r="A7732" t="str">
            <v>100056 </v>
          </cell>
          <cell r="C7732" t="str">
            <v>JUNIPER PETROLEUM CORP </v>
          </cell>
          <cell r="D7732" t="str">
            <v>1660 LINCOLN ST STE 1500</v>
          </cell>
        </row>
        <row r="7733">
          <cell r="D7733" t="str">
            <v>DENVER , CO  </v>
          </cell>
        </row>
        <row r="7734">
          <cell r="A7734" t="str">
            <v>44215 </v>
          </cell>
          <cell r="C7734" t="str">
            <v>JUNIPER RESOURCES INC </v>
          </cell>
          <cell r="D7734" t="str">
            <v>P O BOX 1236</v>
          </cell>
          <cell r="E7734" t="str">
            <v>OPERATOR</v>
          </cell>
        </row>
        <row r="7735">
          <cell r="D7735" t="str">
            <v>STEAMBOAT SPGS , CO  </v>
          </cell>
          <cell r="E7735" t="str">
            <v>PRODUCER</v>
          </cell>
        </row>
        <row r="7737">
          <cell r="A7737" t="str">
            <v>100671 </v>
          </cell>
          <cell r="C7737" t="str">
            <v>JUSTHEIM PETROLEUM COMPANY </v>
          </cell>
          <cell r="D7737" t="str">
            <v>,  </v>
          </cell>
        </row>
        <row r="7738">
          <cell r="A7738" t="str">
            <v>10031 </v>
          </cell>
          <cell r="C7738" t="str">
            <v>JUSTIN ENERGY LLC </v>
          </cell>
          <cell r="D7738" t="str">
            <v>1776 LINCOLN ST STE 1300</v>
          </cell>
          <cell r="E7738" t="str">
            <v>DRILLER</v>
          </cell>
        </row>
        <row r="7739">
          <cell r="D7739" t="str">
            <v>DENVER , CO  </v>
          </cell>
          <cell r="E7739" t="str">
            <v>GATHERER</v>
          </cell>
        </row>
        <row r="7740">
          <cell r="E7740" t="str">
            <v>INJECTION WELL OPER</v>
          </cell>
        </row>
        <row r="7741">
          <cell r="E7741" t="str">
            <v>OPERATOR</v>
          </cell>
        </row>
        <row r="7742">
          <cell r="E7742" t="str">
            <v>PIT OPERATOR</v>
          </cell>
        </row>
        <row r="7743">
          <cell r="E7743" t="str">
            <v>PRODUCER</v>
          </cell>
        </row>
        <row r="7744">
          <cell r="E7744" t="str">
            <v>TRANSPORTER</v>
          </cell>
        </row>
        <row r="7746">
          <cell r="A7746" t="str">
            <v>44330 </v>
          </cell>
          <cell r="C7746" t="str">
            <v>JVA OPERATING COMPANY INC </v>
          </cell>
          <cell r="D7746" t="str">
            <v>P O BOX 3634</v>
          </cell>
          <cell r="E7746" t="str">
            <v>INJECTION WELL OPER</v>
          </cell>
        </row>
        <row r="7747">
          <cell r="D7747" t="str">
            <v>MIDLAND , TX  </v>
          </cell>
          <cell r="E7747" t="str">
            <v>LEVY PAYOR</v>
          </cell>
        </row>
        <row r="7748">
          <cell r="E7748" t="str">
            <v>OPERATOR</v>
          </cell>
        </row>
        <row r="7749">
          <cell r="E7749" t="str">
            <v>PRODUCER</v>
          </cell>
        </row>
        <row r="7751">
          <cell r="A7751" t="str">
            <v>45788 </v>
          </cell>
          <cell r="C7751" t="str">
            <v>K &amp; E PETROLEUM, INC. </v>
          </cell>
          <cell r="D7751" t="str">
            <v>DENVER , CO  </v>
          </cell>
        </row>
        <row r="7752">
          <cell r="A7752" t="str">
            <v>100270 </v>
          </cell>
          <cell r="C7752" t="str">
            <v>K &amp; M ASSOCIATES </v>
          </cell>
          <cell r="D7752" t="str">
            <v>928 MIDLAND SAVINGS BLDG</v>
          </cell>
        </row>
        <row r="7753">
          <cell r="D7753" t="str">
            <v>DENVER , CO  </v>
          </cell>
        </row>
        <row r="7754">
          <cell r="A7754" t="str">
            <v>45710 </v>
          </cell>
          <cell r="C7754" t="str">
            <v>K B GATHERING CO. </v>
          </cell>
          <cell r="D7754" t="str">
            <v>P O BOX 1552</v>
          </cell>
          <cell r="E7754" t="str">
            <v>GATHERER</v>
          </cell>
        </row>
        <row r="7755">
          <cell r="D7755" t="str">
            <v>MIDLAND , TX  </v>
          </cell>
        </row>
        <row r="7756">
          <cell r="A7756" t="str">
            <v>45736 </v>
          </cell>
          <cell r="C7756" t="str">
            <v>K C OPERATIONS </v>
          </cell>
          <cell r="D7756" t="str">
            <v>1265 SO EMERSON ST</v>
          </cell>
          <cell r="E7756" t="str">
            <v>PIT OPERATOR</v>
          </cell>
        </row>
        <row r="7757">
          <cell r="D7757" t="str">
            <v>DENVER , CO  </v>
          </cell>
        </row>
        <row r="7758">
          <cell r="A7758" t="str">
            <v>45735 </v>
          </cell>
          <cell r="C7758" t="str">
            <v>K C OPERATIONS </v>
          </cell>
          <cell r="D7758" t="str">
            <v>1265 SO EMERSON ST</v>
          </cell>
        </row>
        <row r="7759">
          <cell r="D7759" t="str">
            <v>DENVER , CO  </v>
          </cell>
        </row>
        <row r="7760">
          <cell r="A7760" t="str">
            <v>45895 </v>
          </cell>
          <cell r="C7760" t="str">
            <v>K W B OIL PROPERTY MGMT INC </v>
          </cell>
          <cell r="D7760" t="str">
            <v>SUITE 1100</v>
          </cell>
          <cell r="E7760" t="str">
            <v>INJECTION WELL OPER</v>
          </cell>
        </row>
        <row r="7761">
          <cell r="D7761" t="str">
            <v>TULSA , OK  </v>
          </cell>
          <cell r="E7761" t="str">
            <v>LEVY PAYOR</v>
          </cell>
        </row>
        <row r="7762">
          <cell r="E7762" t="str">
            <v>OPERATOR</v>
          </cell>
        </row>
        <row r="7763">
          <cell r="E7763" t="str">
            <v>PRODUCER</v>
          </cell>
        </row>
        <row r="7765">
          <cell r="A7765" t="str">
            <v>45830 </v>
          </cell>
          <cell r="C7765" t="str">
            <v>K-N OPERATING CORP </v>
          </cell>
          <cell r="D7765" t="str">
            <v>P O BOX 162050</v>
          </cell>
          <cell r="E7765" t="str">
            <v>OPERATOR</v>
          </cell>
        </row>
        <row r="7766">
          <cell r="D7766" t="str">
            <v>AUSTIN , TX  </v>
          </cell>
          <cell r="E7766" t="str">
            <v>PRODUCER</v>
          </cell>
        </row>
        <row r="7768">
          <cell r="A7768" t="str">
            <v>49386 </v>
          </cell>
          <cell r="C7768" t="str">
            <v>K.R.M. PETROLEUM CORP </v>
          </cell>
          <cell r="D7768" t="str">
            <v>DENVER , CO  </v>
          </cell>
        </row>
        <row r="7769">
          <cell r="A7769" t="str">
            <v>10660 </v>
          </cell>
          <cell r="C7769" t="str">
            <v>K3 OIL &amp; GAS OPERATING COMPANY </v>
          </cell>
          <cell r="D7769" t="str">
            <v>24900 PITKIN RD STE 305</v>
          </cell>
          <cell r="E7769" t="str">
            <v>INJECTION WELL OPER</v>
          </cell>
        </row>
        <row r="7770">
          <cell r="D7770" t="str">
            <v>THE WOODLANDS , TX  </v>
          </cell>
          <cell r="E7770" t="str">
            <v>OPERATOR</v>
          </cell>
        </row>
        <row r="7771">
          <cell r="E7771" t="str">
            <v>PRODUCER</v>
          </cell>
        </row>
        <row r="7773">
          <cell r="A7773" t="str">
            <v>45870 </v>
          </cell>
          <cell r="C7773" t="str">
            <v>KA-HUGH INTERNATIONAL INC </v>
          </cell>
          <cell r="D7773" t="str">
            <v>8989 WESTHEIMER</v>
          </cell>
          <cell r="E7773" t="str">
            <v>OPERATOR</v>
          </cell>
        </row>
        <row r="7774">
          <cell r="D7774" t="str">
            <v>HOUSTON , TX  </v>
          </cell>
        </row>
        <row r="7775">
          <cell r="A7775" t="str">
            <v>100840 </v>
          </cell>
          <cell r="C7775" t="str">
            <v>KACHINA ENERGY INC </v>
          </cell>
          <cell r="D7775" t="str">
            <v>730 17TH ST STE 430</v>
          </cell>
          <cell r="E7775" t="str">
            <v>OPERATOR</v>
          </cell>
        </row>
        <row r="7776">
          <cell r="D7776" t="str">
            <v>DENVER , CO  </v>
          </cell>
        </row>
        <row r="7777">
          <cell r="A7777" t="str">
            <v>45902 </v>
          </cell>
          <cell r="C7777" t="str">
            <v>KAISER ENERGY INC </v>
          </cell>
          <cell r="D7777" t="str">
            <v>,  </v>
          </cell>
        </row>
        <row r="7778">
          <cell r="A7778" t="str">
            <v>45900 </v>
          </cell>
          <cell r="C7778" t="str">
            <v>KAISER* HERMAN GEORGE </v>
          </cell>
          <cell r="D7778" t="str">
            <v>P O BOX 21468</v>
          </cell>
        </row>
        <row r="7779">
          <cell r="D7779" t="str">
            <v>TULSA , OK  </v>
          </cell>
        </row>
        <row r="7780">
          <cell r="A7780" t="str">
            <v>45898 </v>
          </cell>
          <cell r="C7780" t="str">
            <v>KAISER-FRANCIS OIL COMPANY </v>
          </cell>
          <cell r="D7780" t="str">
            <v>P O BOX 21468</v>
          </cell>
          <cell r="E7780" t="str">
            <v>INJECTION WELL OPER</v>
          </cell>
        </row>
        <row r="7781">
          <cell r="D7781" t="str">
            <v>TULSA , OK  </v>
          </cell>
          <cell r="E7781" t="str">
            <v>LEVY PAYOR</v>
          </cell>
        </row>
        <row r="7782">
          <cell r="E7782" t="str">
            <v>OPERATOR</v>
          </cell>
        </row>
        <row r="7783">
          <cell r="E7783" t="str">
            <v>PRODUCER</v>
          </cell>
        </row>
        <row r="7785">
          <cell r="A7785" t="str">
            <v>45898 </v>
          </cell>
          <cell r="B7785" t="str">
            <v>A </v>
          </cell>
          <cell r="C7785" t="str">
            <v>KAISER-FRANCIS OIL COMPANY </v>
          </cell>
          <cell r="D7785" t="str">
            <v>P O BOX 7</v>
          </cell>
        </row>
        <row r="7786">
          <cell r="D7786" t="str">
            <v>ROGGEN , CO  </v>
          </cell>
        </row>
        <row r="7787">
          <cell r="A7787" t="str">
            <v>45898 </v>
          </cell>
          <cell r="B7787" t="str">
            <v>B </v>
          </cell>
          <cell r="C7787" t="str">
            <v>KAISER-FRANCIS OIL COMPANY </v>
          </cell>
          <cell r="D7787" t="str">
            <v>11722 E HWY 80 W</v>
          </cell>
        </row>
        <row r="7788">
          <cell r="D7788" t="str">
            <v>ODESSA , TX  </v>
          </cell>
        </row>
        <row r="7789">
          <cell r="A7789" t="str">
            <v>45930 </v>
          </cell>
          <cell r="C7789" t="str">
            <v>KAL-O-MINE RESOURCES </v>
          </cell>
          <cell r="D7789" t="str">
            <v>P O BOX 1048</v>
          </cell>
          <cell r="E7789" t="str">
            <v>OPERATOR</v>
          </cell>
        </row>
        <row r="7790">
          <cell r="D7790" t="str">
            <v>WHEATRIDGE , CO  </v>
          </cell>
        </row>
        <row r="7791">
          <cell r="A7791" t="str">
            <v>45940 </v>
          </cell>
          <cell r="C7791" t="str">
            <v>KAMON, KEN </v>
          </cell>
          <cell r="D7791" t="str">
            <v>P O BOX 10589</v>
          </cell>
        </row>
        <row r="7792">
          <cell r="D7792" t="str">
            <v>MIDLAND , TX  </v>
          </cell>
        </row>
        <row r="7793">
          <cell r="A7793" t="str">
            <v>200028 </v>
          </cell>
          <cell r="C7793" t="str">
            <v>KAMPHAUSEN* DAN </v>
          </cell>
          <cell r="D7793" t="str">
            <v>CONTINENTAL OIL BLDG</v>
          </cell>
        </row>
        <row r="7794">
          <cell r="D7794" t="str">
            <v>DENVER , CO  </v>
          </cell>
        </row>
        <row r="7795">
          <cell r="A7795" t="str">
            <v>45945 </v>
          </cell>
          <cell r="C7795" t="str">
            <v>KANA RESOURCES, INC. </v>
          </cell>
          <cell r="D7795" t="str">
            <v>11300 N CENTRAL EXPRESSWAY</v>
          </cell>
          <cell r="E7795" t="str">
            <v>OPERATOR</v>
          </cell>
        </row>
        <row r="7796">
          <cell r="D7796" t="str">
            <v>DALLAS , TX  </v>
          </cell>
        </row>
        <row r="7797">
          <cell r="A7797" t="str">
            <v>45950 </v>
          </cell>
          <cell r="C7797" t="str">
            <v>KANCO GATHERING </v>
          </cell>
          <cell r="D7797" t="str">
            <v>731 W WADLEY</v>
          </cell>
          <cell r="E7797" t="str">
            <v>GATHERER</v>
          </cell>
        </row>
        <row r="7798">
          <cell r="D7798" t="str">
            <v>MIDLAND , TX  </v>
          </cell>
        </row>
        <row r="7799">
          <cell r="A7799" t="str">
            <v>45970 </v>
          </cell>
          <cell r="C7799" t="str">
            <v>KANE* G DONOHUE </v>
          </cell>
          <cell r="D7799" t="str">
            <v>P O BOX 17180</v>
          </cell>
        </row>
        <row r="7800">
          <cell r="D7800" t="str">
            <v>DENVER , CO  </v>
          </cell>
        </row>
        <row r="7801">
          <cell r="A7801" t="str">
            <v>46101 </v>
          </cell>
          <cell r="C7801" t="str">
            <v>KANEB OIL &amp; GAS CO </v>
          </cell>
          <cell r="D7801" t="str">
            <v>P O BOX 650283</v>
          </cell>
        </row>
        <row r="7802">
          <cell r="D7802" t="str">
            <v>DALLAS , TX  </v>
          </cell>
        </row>
        <row r="7803">
          <cell r="A7803" t="str">
            <v>46100 </v>
          </cell>
          <cell r="C7803" t="str">
            <v>KANEB OPERATING CO LTD </v>
          </cell>
          <cell r="D7803" t="str">
            <v>P O BOX 4502</v>
          </cell>
          <cell r="E7803" t="str">
            <v>OPERATOR</v>
          </cell>
        </row>
        <row r="7804">
          <cell r="D7804" t="str">
            <v>HOUSTON , TX  </v>
          </cell>
        </row>
        <row r="7805">
          <cell r="A7805" t="str">
            <v>4689 </v>
          </cell>
          <cell r="C7805" t="str">
            <v>KANSAS GAS MARKETING </v>
          </cell>
          <cell r="D7805" t="str">
            <v>1100 S W WANAMAKER RD</v>
          </cell>
        </row>
        <row r="7806">
          <cell r="D7806" t="str">
            <v>TOPEKA , KS  </v>
          </cell>
        </row>
        <row r="7807">
          <cell r="A7807" t="str">
            <v>46105 </v>
          </cell>
          <cell r="C7807" t="str">
            <v>KANSAS-NEBRASKA NATURAL GAS CO </v>
          </cell>
          <cell r="D7807" t="str">
            <v>635 N 7TH AVE</v>
          </cell>
        </row>
        <row r="7808">
          <cell r="D7808" t="str">
            <v>BRIGHTON , CO  </v>
          </cell>
        </row>
        <row r="7809">
          <cell r="A7809" t="str">
            <v>46195 </v>
          </cell>
          <cell r="C7809" t="str">
            <v>KAPLAN* SANFORD S </v>
          </cell>
          <cell r="D7809" t="str">
            <v>5701 JUDITH DRIVE</v>
          </cell>
        </row>
        <row r="7810">
          <cell r="D7810" t="str">
            <v>LINCOLN , NE  </v>
          </cell>
        </row>
        <row r="7811">
          <cell r="A7811" t="str">
            <v>46210 </v>
          </cell>
          <cell r="C7811" t="str">
            <v>KARCHER* J C </v>
          </cell>
          <cell r="D7811" t="str">
            <v>2328 FIDELITY UNION TOWER</v>
          </cell>
        </row>
        <row r="7812">
          <cell r="D7812" t="str">
            <v>DALLAS , TX  </v>
          </cell>
        </row>
        <row r="7813">
          <cell r="A7813" t="str">
            <v>46225 </v>
          </cell>
          <cell r="C7813" t="str">
            <v>KAREN OIL CO </v>
          </cell>
          <cell r="D7813" t="str">
            <v>3519 MANHATTAN AVENUE</v>
          </cell>
          <cell r="E7813" t="str">
            <v>OPERATOR</v>
          </cell>
        </row>
        <row r="7814">
          <cell r="D7814" t="str">
            <v>MANHATTAN BEACH , CA  </v>
          </cell>
        </row>
        <row r="7815">
          <cell r="A7815" t="str">
            <v>46230 </v>
          </cell>
          <cell r="C7815" t="str">
            <v>KARMA KORP </v>
          </cell>
          <cell r="D7815" t="str">
            <v>PO BOX 514</v>
          </cell>
          <cell r="E7815" t="str">
            <v>LEVY PAYOR</v>
          </cell>
        </row>
        <row r="7816">
          <cell r="D7816" t="str">
            <v>LAFAYETTE , CO  </v>
          </cell>
        </row>
        <row r="7817">
          <cell r="A7817" t="str">
            <v>46240 </v>
          </cell>
          <cell r="C7817" t="str">
            <v>KATZ OIL COMPANY </v>
          </cell>
          <cell r="D7817" t="str">
            <v>BOX 2057</v>
          </cell>
        </row>
        <row r="7818">
          <cell r="D7818" t="str">
            <v>ABILENE , TX  </v>
          </cell>
        </row>
        <row r="7819">
          <cell r="A7819" t="str">
            <v>10538 </v>
          </cell>
          <cell r="C7819" t="str">
            <v>KAUFFMAN TRANSPORTATION LLC </v>
          </cell>
          <cell r="D7819" t="str">
            <v>58975 E HWY 36</v>
          </cell>
          <cell r="E7819" t="str">
            <v>TRANSPORTER</v>
          </cell>
        </row>
        <row r="7820">
          <cell r="D7820" t="str">
            <v>STRASBURG , CO  </v>
          </cell>
        </row>
        <row r="7821">
          <cell r="A7821" t="str">
            <v>46888 </v>
          </cell>
          <cell r="C7821" t="str">
            <v>KAYS* D.E. </v>
          </cell>
          <cell r="D7821" t="str">
            <v>DENVER , CO  </v>
          </cell>
          <cell r="E7821" t="str">
            <v>OPERATOR</v>
          </cell>
        </row>
        <row r="7823">
          <cell r="A7823" t="str">
            <v>45745 </v>
          </cell>
          <cell r="C7823" t="str">
            <v>KC RESOURCES INC </v>
          </cell>
          <cell r="D7823" t="str">
            <v>110 MIDLAND AVENUE</v>
          </cell>
          <cell r="E7823" t="str">
            <v>OPERATOR</v>
          </cell>
        </row>
        <row r="7824">
          <cell r="D7824" t="str">
            <v>BASALT , CO  </v>
          </cell>
          <cell r="E7824" t="str">
            <v>PRODUCER</v>
          </cell>
        </row>
        <row r="7826">
          <cell r="A7826" t="str">
            <v>45745 </v>
          </cell>
          <cell r="B7826" t="str">
            <v>A </v>
          </cell>
          <cell r="C7826" t="str">
            <v>KC RESOURCES INC </v>
          </cell>
          <cell r="D7826" t="str">
            <v>PO BOX 6749</v>
          </cell>
        </row>
        <row r="7827">
          <cell r="D7827" t="str">
            <v>SNOWMASS VILLAGE , CO  </v>
          </cell>
        </row>
        <row r="7828">
          <cell r="A7828" t="str">
            <v>45745 </v>
          </cell>
          <cell r="B7828" t="str">
            <v>B </v>
          </cell>
          <cell r="C7828" t="str">
            <v>KC RESOURCES INC </v>
          </cell>
          <cell r="D7828" t="str">
            <v>PO BOX 1118</v>
          </cell>
        </row>
        <row r="7829">
          <cell r="D7829" t="str">
            <v>CARDIFF , CA  </v>
          </cell>
        </row>
        <row r="7830">
          <cell r="A7830" t="str">
            <v>45740 </v>
          </cell>
          <cell r="C7830" t="str">
            <v>KCF OIL INC </v>
          </cell>
          <cell r="D7830" t="str">
            <v>409 CHEYENNE ST</v>
          </cell>
          <cell r="E7830" t="str">
            <v>OPERATOR</v>
          </cell>
        </row>
        <row r="7831">
          <cell r="D7831" t="str">
            <v>FORT MORGAN , CO  </v>
          </cell>
        </row>
        <row r="7832">
          <cell r="A7832" t="str">
            <v>45720 </v>
          </cell>
          <cell r="C7832" t="str">
            <v>KCM MANAGEMENT, INC. </v>
          </cell>
          <cell r="D7832" t="str">
            <v>1160 THANKSGIVING TOWER</v>
          </cell>
        </row>
        <row r="7833">
          <cell r="D7833" t="str">
            <v>DALLAS , TX  </v>
          </cell>
        </row>
        <row r="7834">
          <cell r="A7834" t="str">
            <v>10455 </v>
          </cell>
          <cell r="C7834" t="str">
            <v>KCPI LLC </v>
          </cell>
          <cell r="D7834" t="str">
            <v>621 17TH STREET #1445</v>
          </cell>
          <cell r="E7834" t="str">
            <v>OPERATOR</v>
          </cell>
        </row>
        <row r="7835">
          <cell r="D7835" t="str">
            <v>DENVER , CO  </v>
          </cell>
          <cell r="E7835" t="str">
            <v>PRODUCER</v>
          </cell>
        </row>
        <row r="7837">
          <cell r="A7837" t="str">
            <v>10455 </v>
          </cell>
          <cell r="B7837" t="str">
            <v>A </v>
          </cell>
          <cell r="C7837" t="str">
            <v>KCPI LLC </v>
          </cell>
          <cell r="D7837" t="str">
            <v>FAIRMEADOW, CRAYS HILL ROAD</v>
          </cell>
        </row>
        <row r="7838">
          <cell r="D7838" t="str">
            <v>CRAYS HILL BILLERICAY ESSEX UK, CO  </v>
          </cell>
        </row>
        <row r="7839">
          <cell r="A7839" t="str">
            <v>56462 </v>
          </cell>
          <cell r="C7839" t="str">
            <v>KCS MEDALLION RESOURCE INC. </v>
          </cell>
          <cell r="D7839" t="str">
            <v>7130 S. LEWIS AVE</v>
          </cell>
          <cell r="E7839" t="str">
            <v>LEVY PAYOR</v>
          </cell>
        </row>
        <row r="7840">
          <cell r="D7840" t="str">
            <v>TULSA , OK  </v>
          </cell>
          <cell r="E7840" t="str">
            <v>PRODUCER</v>
          </cell>
        </row>
        <row r="7842">
          <cell r="A7842" t="str">
            <v>46235 </v>
          </cell>
          <cell r="C7842" t="str">
            <v>KCS RESOURCES INC </v>
          </cell>
          <cell r="D7842" t="str">
            <v>5555 SAN FELIPE STE 1200</v>
          </cell>
          <cell r="E7842" t="str">
            <v>LEVY PAYOR</v>
          </cell>
        </row>
        <row r="7843">
          <cell r="D7843" t="str">
            <v>HOUSTON , TX  </v>
          </cell>
          <cell r="E7843" t="str">
            <v>OPERATOR</v>
          </cell>
        </row>
        <row r="7844">
          <cell r="E7844" t="str">
            <v>PRODUCER</v>
          </cell>
        </row>
        <row r="7845">
          <cell r="E7845" t="str">
            <v>TRANSPORTER</v>
          </cell>
        </row>
        <row r="7847">
          <cell r="A7847" t="str">
            <v>46235 </v>
          </cell>
          <cell r="B7847" t="str">
            <v>A </v>
          </cell>
          <cell r="C7847" t="str">
            <v>KCS RESOURCES INC </v>
          </cell>
          <cell r="D7847" t="str">
            <v>P O BOX 78</v>
          </cell>
        </row>
        <row r="7848">
          <cell r="D7848" t="str">
            <v>WORLAND , WY  </v>
          </cell>
        </row>
        <row r="7849">
          <cell r="A7849" t="str">
            <v>45750 </v>
          </cell>
          <cell r="C7849" t="str">
            <v>KD DRILLIING CO AND FOX, PEAKER, ET AL </v>
          </cell>
          <cell r="D7849" t="str">
            <v>P O BOX 1595</v>
          </cell>
        </row>
        <row r="7850">
          <cell r="D7850" t="str">
            <v>PUEBLO , CO  </v>
          </cell>
        </row>
        <row r="7851">
          <cell r="A7851" t="str">
            <v>46350 </v>
          </cell>
          <cell r="C7851" t="str">
            <v>KEBA OIL &amp; GAS CO </v>
          </cell>
          <cell r="D7851" t="str">
            <v>2460 W 26TH AVE</v>
          </cell>
          <cell r="E7851" t="str">
            <v>OPERATOR</v>
          </cell>
        </row>
        <row r="7852">
          <cell r="D7852" t="str">
            <v>DENVER , CO  </v>
          </cell>
        </row>
        <row r="7853">
          <cell r="A7853" t="str">
            <v>46355 </v>
          </cell>
          <cell r="C7853" t="str">
            <v>KEBO OIL &amp; GAS INC </v>
          </cell>
          <cell r="D7853" t="str">
            <v>607 RAILROAD AVE.</v>
          </cell>
          <cell r="E7853" t="str">
            <v>OPERATOR</v>
          </cell>
        </row>
        <row r="7854">
          <cell r="D7854" t="str">
            <v>DALLAS , TX  </v>
          </cell>
          <cell r="E7854" t="str">
            <v>PRODUCER</v>
          </cell>
        </row>
        <row r="7856">
          <cell r="A7856" t="str">
            <v>100415 </v>
          </cell>
          <cell r="C7856" t="str">
            <v>KEE EXPLORATION INC </v>
          </cell>
          <cell r="D7856" t="str">
            <v>P O BOX 1477</v>
          </cell>
        </row>
        <row r="7857">
          <cell r="D7857" t="str">
            <v>GILLETTE , WY  </v>
          </cell>
        </row>
        <row r="7858">
          <cell r="A7858" t="str">
            <v>10077 </v>
          </cell>
          <cell r="C7858" t="str">
            <v>KEENER OIL &amp; GAS COMPANY </v>
          </cell>
          <cell r="D7858" t="str">
            <v>1648 S BOSTON STE 200</v>
          </cell>
          <cell r="E7858" t="str">
            <v>OPERATOR</v>
          </cell>
        </row>
        <row r="7859">
          <cell r="D7859" t="str">
            <v>TULSA , OK  </v>
          </cell>
          <cell r="E7859" t="str">
            <v>PRODUCER</v>
          </cell>
        </row>
        <row r="7861">
          <cell r="A7861" t="str">
            <v>100760 </v>
          </cell>
          <cell r="C7861" t="str">
            <v>KEENER OIL COMPANY </v>
          </cell>
          <cell r="D7861" t="str">
            <v>406 NATIONAL BANK OF TULSA BLDG</v>
          </cell>
        </row>
        <row r="7862">
          <cell r="D7862" t="str">
            <v>TULSA , OK  </v>
          </cell>
        </row>
        <row r="7863">
          <cell r="A7863" t="str">
            <v>46388 </v>
          </cell>
          <cell r="C7863" t="str">
            <v>KEESEE &amp; THOMAS </v>
          </cell>
          <cell r="D7863" t="str">
            <v>DENVER , CO  </v>
          </cell>
        </row>
        <row r="7864">
          <cell r="A7864" t="str">
            <v>100816 </v>
          </cell>
          <cell r="C7864" t="str">
            <v>KELLEY* R K </v>
          </cell>
          <cell r="D7864" t="str">
            <v>BOX 1127</v>
          </cell>
        </row>
        <row r="7865">
          <cell r="D7865" t="str">
            <v>STERLING , CO  </v>
          </cell>
        </row>
        <row r="7866">
          <cell r="A7866" t="str">
            <v>46550 </v>
          </cell>
          <cell r="C7866" t="str">
            <v>KELLOGG-GEC TRUSTEE* WALTER </v>
          </cell>
          <cell r="D7866" t="str">
            <v>2700 POST OAK BLVD</v>
          </cell>
          <cell r="E7866" t="str">
            <v>LEVY PAYOR</v>
          </cell>
        </row>
        <row r="7867">
          <cell r="D7867" t="str">
            <v>HOUSTON , TX  </v>
          </cell>
        </row>
        <row r="7868">
          <cell r="A7868" t="str">
            <v>13900 </v>
          </cell>
          <cell r="C7868" t="str">
            <v>KELMAN TECHNOLOGIES INC </v>
          </cell>
          <cell r="D7868" t="str">
            <v>540 5TH SW STE 600</v>
          </cell>
        </row>
        <row r="7869">
          <cell r="D7869" t="str">
            <v>CALGARY , AB  </v>
          </cell>
        </row>
        <row r="7870">
          <cell r="A7870" t="str">
            <v>100545 </v>
          </cell>
          <cell r="C7870" t="str">
            <v>KEMMERER COAL COMPANY* THE </v>
          </cell>
          <cell r="D7870" t="str">
            <v>1615 CALIFORNIA ST STE 607</v>
          </cell>
        </row>
        <row r="7871">
          <cell r="D7871" t="str">
            <v>DENVER , CO  </v>
          </cell>
        </row>
        <row r="7872">
          <cell r="A7872" t="str">
            <v>46666 </v>
          </cell>
          <cell r="C7872" t="str">
            <v>KENAI OIL &amp; GAS INC </v>
          </cell>
          <cell r="D7872" t="str">
            <v>DENVER , CO  </v>
          </cell>
        </row>
        <row r="7873">
          <cell r="A7873" t="str">
            <v>46788 </v>
          </cell>
          <cell r="C7873" t="str">
            <v>KENDRICK* K.L. </v>
          </cell>
          <cell r="D7873" t="str">
            <v>DENVER , CO  </v>
          </cell>
        </row>
        <row r="7874">
          <cell r="A7874" t="str">
            <v>46760 </v>
          </cell>
          <cell r="C7874" t="str">
            <v>KENISA OIL COMPANY </v>
          </cell>
          <cell r="D7874" t="str">
            <v>518 17TH ST</v>
          </cell>
          <cell r="E7874" t="str">
            <v>OPERATOR</v>
          </cell>
        </row>
        <row r="7875">
          <cell r="D7875" t="str">
            <v>DENVER , CO  </v>
          </cell>
        </row>
        <row r="7876">
          <cell r="A7876" t="str">
            <v>46770 </v>
          </cell>
          <cell r="C7876" t="str">
            <v>KENNEC TRUSTEE* FRANK </v>
          </cell>
          <cell r="D7876" t="str">
            <v>3130 TEMPLETON GAP RD</v>
          </cell>
          <cell r="E7876" t="str">
            <v>FINANCIAL ASSURANCE</v>
          </cell>
        </row>
        <row r="7877">
          <cell r="D7877" t="str">
            <v>COLORADO SPGS , CO  </v>
          </cell>
          <cell r="E7877" t="str">
            <v>LEVY PAYOR</v>
          </cell>
        </row>
        <row r="7878">
          <cell r="E7878" t="str">
            <v>OPERATOR</v>
          </cell>
        </row>
        <row r="7879">
          <cell r="E7879" t="str">
            <v>PRODUCER</v>
          </cell>
        </row>
        <row r="7881">
          <cell r="A7881" t="str">
            <v>46790 </v>
          </cell>
          <cell r="C7881" t="str">
            <v>KENNEDY &amp; MITCHELL INC. </v>
          </cell>
          <cell r="D7881" t="str">
            <v>P O DRAWER 612007</v>
          </cell>
          <cell r="E7881" t="str">
            <v>OPERATOR</v>
          </cell>
        </row>
        <row r="7882">
          <cell r="D7882" t="str">
            <v>DALLAS , TX  </v>
          </cell>
        </row>
        <row r="7883">
          <cell r="A7883" t="str">
            <v>46800 </v>
          </cell>
          <cell r="C7883" t="str">
            <v>KENNEDY OIL CO INC </v>
          </cell>
          <cell r="D7883" t="str">
            <v>DENVER , CO  </v>
          </cell>
        </row>
        <row r="7884">
          <cell r="A7884" t="str">
            <v>46775 </v>
          </cell>
          <cell r="C7884" t="str">
            <v>KENNEDY* FRANCES M </v>
          </cell>
          <cell r="D7884" t="str">
            <v>3890 COUNTY RD</v>
          </cell>
          <cell r="E7884" t="str">
            <v>OPERATOR</v>
          </cell>
        </row>
        <row r="7885">
          <cell r="D7885" t="str">
            <v>HESPERUS , CO  </v>
          </cell>
        </row>
        <row r="7886">
          <cell r="A7886" t="str">
            <v>46780 </v>
          </cell>
          <cell r="C7886" t="str">
            <v>KENNEDY* M J </v>
          </cell>
          <cell r="D7886" t="str">
            <v>DENVER , CO  </v>
          </cell>
        </row>
        <row r="7887">
          <cell r="A7887" t="str">
            <v>46850 </v>
          </cell>
          <cell r="C7887" t="str">
            <v>KENNEY* K O </v>
          </cell>
          <cell r="D7887" t="str">
            <v>3417 D RD</v>
          </cell>
        </row>
        <row r="7888">
          <cell r="D7888" t="str">
            <v>PALISADE , CO  </v>
          </cell>
        </row>
        <row r="7889">
          <cell r="A7889" t="str">
            <v>46881 </v>
          </cell>
          <cell r="C7889" t="str">
            <v>KENT &amp; WOOSLEY </v>
          </cell>
          <cell r="D7889" t="str">
            <v>MR DELMER L KENT</v>
          </cell>
        </row>
        <row r="7890">
          <cell r="D7890" t="str">
            <v>CORTEZ , CO  </v>
          </cell>
        </row>
        <row r="7891">
          <cell r="A7891" t="str">
            <v>46875 </v>
          </cell>
          <cell r="C7891" t="str">
            <v>KENTING APOLLO </v>
          </cell>
          <cell r="D7891" t="str">
            <v>1099 18TH ST</v>
          </cell>
          <cell r="E7891" t="str">
            <v>DRILLER</v>
          </cell>
        </row>
        <row r="7892">
          <cell r="D7892" t="str">
            <v>DENVER , CO  </v>
          </cell>
        </row>
        <row r="7893">
          <cell r="A7893" t="str">
            <v>46950 </v>
          </cell>
          <cell r="C7893" t="str">
            <v>KEPLINGER OPERATING CO </v>
          </cell>
          <cell r="D7893" t="str">
            <v>3555 SIMMONS LN STE 1200</v>
          </cell>
        </row>
        <row r="7894">
          <cell r="D7894" t="str">
            <v>HOUSTON , TX  </v>
          </cell>
        </row>
        <row r="7895">
          <cell r="A7895" t="str">
            <v>46988 </v>
          </cell>
          <cell r="C7895" t="str">
            <v>KERN COUNTY LAND CO </v>
          </cell>
          <cell r="D7895" t="str">
            <v>DENVER , CO  </v>
          </cell>
        </row>
        <row r="7896">
          <cell r="A7896" t="str">
            <v>100820 </v>
          </cell>
          <cell r="C7896" t="str">
            <v>KERR &amp; ASSOCIATES </v>
          </cell>
          <cell r="D7896" t="str">
            <v>,  </v>
          </cell>
        </row>
        <row r="7897">
          <cell r="A7897" t="str">
            <v>47051 </v>
          </cell>
          <cell r="C7897" t="str">
            <v>KERR MCGEE CORPORATION </v>
          </cell>
          <cell r="D7897" t="str">
            <v>P O BOX 25861 RM MT-1104</v>
          </cell>
          <cell r="E7897" t="str">
            <v>LEVY PAYOR</v>
          </cell>
        </row>
        <row r="7898">
          <cell r="D7898" t="str">
            <v>OKLAHOMA CITY , OK  </v>
          </cell>
        </row>
        <row r="7899">
          <cell r="A7899" t="str">
            <v>47121 </v>
          </cell>
          <cell r="C7899" t="str">
            <v>KERR MCGEE GATHERING LLC </v>
          </cell>
          <cell r="D7899" t="str">
            <v>PO BOX 173779</v>
          </cell>
          <cell r="E7899" t="str">
            <v>DOWNSTREAM GAS FAC</v>
          </cell>
        </row>
        <row r="7900">
          <cell r="D7900" t="str">
            <v>DENVER , CO  </v>
          </cell>
          <cell r="E7900" t="str">
            <v>GATHERER</v>
          </cell>
        </row>
        <row r="7902">
          <cell r="A7902" t="str">
            <v>47121 </v>
          </cell>
          <cell r="B7902" t="str">
            <v>A </v>
          </cell>
          <cell r="C7902" t="str">
            <v>KERR MCGEE GATHERING LLC </v>
          </cell>
          <cell r="D7902" t="str">
            <v>501 N DIVISION BLVD</v>
          </cell>
        </row>
        <row r="7903">
          <cell r="D7903" t="str">
            <v>PLATTEVILLE , CO  </v>
          </cell>
        </row>
        <row r="7904">
          <cell r="A7904" t="str">
            <v>47120 </v>
          </cell>
          <cell r="C7904" t="str">
            <v>KERR MCGEE OIL &amp; GAS ONSHORE LP </v>
          </cell>
          <cell r="D7904" t="str">
            <v>P O BOX 173779</v>
          </cell>
          <cell r="E7904" t="str">
            <v>DOWNSTREAM GAS FAC</v>
          </cell>
        </row>
        <row r="7905">
          <cell r="D7905" t="str">
            <v>DENVER , CO  </v>
          </cell>
          <cell r="E7905" t="str">
            <v>GATHERER</v>
          </cell>
        </row>
        <row r="7906">
          <cell r="E7906" t="str">
            <v>LEVY PAYOR</v>
          </cell>
        </row>
        <row r="7907">
          <cell r="E7907" t="str">
            <v>OPERATOR</v>
          </cell>
        </row>
        <row r="7908">
          <cell r="E7908" t="str">
            <v>PRODUCER</v>
          </cell>
        </row>
        <row r="7909">
          <cell r="E7909" t="str">
            <v>TRANSPORTER</v>
          </cell>
        </row>
        <row r="7911">
          <cell r="A7911" t="str">
            <v>47120 </v>
          </cell>
          <cell r="B7911" t="str">
            <v>A </v>
          </cell>
          <cell r="C7911" t="str">
            <v>KERR MCGEE OIL &amp; GAS ONSHORE LP </v>
          </cell>
          <cell r="D7911" t="str">
            <v>501 N DIVISION BLVD</v>
          </cell>
        </row>
        <row r="7912">
          <cell r="D7912" t="str">
            <v>PLATTEVILLE , CO  </v>
          </cell>
        </row>
        <row r="7913">
          <cell r="A7913" t="str">
            <v>47050 </v>
          </cell>
          <cell r="C7913" t="str">
            <v>KERR MCGEE OIL INDUSTRIES,INC </v>
          </cell>
          <cell r="D7913" t="str">
            <v>DENVER , CO  </v>
          </cell>
        </row>
        <row r="7914">
          <cell r="A7914" t="str">
            <v>47055 </v>
          </cell>
          <cell r="C7914" t="str">
            <v>KERSEY GAS PLANT </v>
          </cell>
          <cell r="D7914" t="str">
            <v>25630 COUNTY RD 55</v>
          </cell>
        </row>
        <row r="7915">
          <cell r="D7915" t="str">
            <v>KERSEY , CO  </v>
          </cell>
        </row>
        <row r="7916">
          <cell r="A7916" t="str">
            <v>47080 </v>
          </cell>
          <cell r="C7916" t="str">
            <v>KESTREL PETROLEUM </v>
          </cell>
          <cell r="D7916" t="str">
            <v>522 EAST LONG CIRCLE</v>
          </cell>
          <cell r="E7916" t="str">
            <v>OPERATOR</v>
          </cell>
        </row>
        <row r="7917">
          <cell r="D7917" t="str">
            <v>LITTLETON , CO  </v>
          </cell>
        </row>
        <row r="7918">
          <cell r="A7918" t="str">
            <v>47085 </v>
          </cell>
          <cell r="C7918" t="str">
            <v>KESTREL RESOURCES INC </v>
          </cell>
          <cell r="D7918" t="str">
            <v>3333 LEE PARKWAY #750</v>
          </cell>
          <cell r="E7918" t="str">
            <v>LEVY PAYOR</v>
          </cell>
        </row>
        <row r="7919">
          <cell r="D7919" t="str">
            <v>DALLAS , TX  </v>
          </cell>
          <cell r="E7919" t="str">
            <v>OPERATOR</v>
          </cell>
        </row>
        <row r="7920">
          <cell r="E7920" t="str">
            <v>PRODUCER</v>
          </cell>
        </row>
        <row r="7922">
          <cell r="A7922" t="str">
            <v>47088 </v>
          </cell>
          <cell r="C7922" t="str">
            <v>KETAL OIL PRODUCING CO </v>
          </cell>
          <cell r="D7922" t="str">
            <v>DENVER , CO  </v>
          </cell>
        </row>
        <row r="7923">
          <cell r="A7923" t="str">
            <v>1001000 </v>
          </cell>
          <cell r="C7923" t="str">
            <v>KETTEL JAY A &amp; WRIGHT JOE </v>
          </cell>
          <cell r="D7923" t="str">
            <v>,  </v>
          </cell>
        </row>
        <row r="7924">
          <cell r="A7924" t="str">
            <v>47095 </v>
          </cell>
          <cell r="C7924" t="str">
            <v>KEWANEE OIL COMPANY </v>
          </cell>
          <cell r="D7924" t="str">
            <v>P O BOX 2239</v>
          </cell>
        </row>
        <row r="7925">
          <cell r="D7925" t="str">
            <v>TULSA , OK  </v>
          </cell>
        </row>
        <row r="7926">
          <cell r="A7926" t="str">
            <v>200141 </v>
          </cell>
          <cell r="C7926" t="str">
            <v>KEY BANK </v>
          </cell>
          <cell r="D7926" t="str">
            <v>1675 BROADWAY</v>
          </cell>
        </row>
        <row r="7927">
          <cell r="D7927" t="str">
            <v>DENVER , CO  </v>
          </cell>
        </row>
        <row r="7928">
          <cell r="A7928" t="str">
            <v>47124 </v>
          </cell>
          <cell r="C7928" t="str">
            <v>KEY BANK SALT LAKE CITY </v>
          </cell>
          <cell r="D7928" t="str">
            <v>P O BOX 30815</v>
          </cell>
          <cell r="E7928" t="str">
            <v>FINANCIAL ASSURANCE</v>
          </cell>
        </row>
        <row r="7929">
          <cell r="D7929" t="str">
            <v>SALT LAKE CITY , UT  </v>
          </cell>
        </row>
        <row r="7930">
          <cell r="A7930" t="str">
            <v>47123 </v>
          </cell>
          <cell r="C7930" t="str">
            <v>KEY BANK NA DENVER </v>
          </cell>
          <cell r="D7930" t="str">
            <v>3600 S YOSEMITE ST</v>
          </cell>
          <cell r="E7930" t="str">
            <v>FINANCIAL ASSURANCE</v>
          </cell>
        </row>
        <row r="7931">
          <cell r="D7931" t="str">
            <v>DENVER , CO  </v>
          </cell>
        </row>
        <row r="7932">
          <cell r="A7932" t="str">
            <v>47126 </v>
          </cell>
          <cell r="C7932" t="str">
            <v>KEY BANK NA FLORIDA </v>
          </cell>
          <cell r="D7932" t="str">
            <v>3777 TAMIAMI TRAIL N STE 100</v>
          </cell>
          <cell r="E7932" t="str">
            <v>FINANCIAL ASSURANCE</v>
          </cell>
        </row>
        <row r="7933">
          <cell r="D7933" t="str">
            <v>NAPLES , FL  </v>
          </cell>
        </row>
        <row r="7934">
          <cell r="A7934" t="str">
            <v>47098 </v>
          </cell>
          <cell r="C7934" t="str">
            <v>KEY BANK NA FT COLLINS </v>
          </cell>
          <cell r="D7934" t="str">
            <v>300 W OAK</v>
          </cell>
          <cell r="E7934" t="str">
            <v>FINANCIAL ASSURANCE</v>
          </cell>
        </row>
        <row r="7935">
          <cell r="D7935" t="str">
            <v>FT COLLINS , CO  </v>
          </cell>
        </row>
        <row r="7936">
          <cell r="A7936" t="str">
            <v>47104 </v>
          </cell>
          <cell r="C7936" t="str">
            <v>KEY BANK NA OHIO </v>
          </cell>
          <cell r="D7936" t="str">
            <v>P O BOX 9950</v>
          </cell>
          <cell r="E7936" t="str">
            <v>FINANCIAL ASSURANCE</v>
          </cell>
        </row>
        <row r="7937">
          <cell r="D7937" t="str">
            <v>CATON , OH  </v>
          </cell>
        </row>
        <row r="7938">
          <cell r="A7938" t="str">
            <v>47103 </v>
          </cell>
          <cell r="C7938" t="str">
            <v>KEY BANK NA WASHINGTON </v>
          </cell>
          <cell r="D7938" t="str">
            <v>P O BOX 11500</v>
          </cell>
          <cell r="E7938" t="str">
            <v>FINANCIAL ASSURANCE</v>
          </cell>
        </row>
        <row r="7939">
          <cell r="D7939" t="str">
            <v>TACOMA , WA  </v>
          </cell>
        </row>
        <row r="7940">
          <cell r="A7940" t="str">
            <v>18982 </v>
          </cell>
          <cell r="C7940" t="str">
            <v>KEY BANK NA WYOMING </v>
          </cell>
          <cell r="D7940" t="str">
            <v>1515 DELL RANGE BLVD</v>
          </cell>
          <cell r="E7940" t="str">
            <v>FINANCIAL ASSURANCE</v>
          </cell>
        </row>
        <row r="7941">
          <cell r="D7941" t="str">
            <v>CHEYENNE , WY  </v>
          </cell>
        </row>
        <row r="7942">
          <cell r="A7942" t="str">
            <v>90971 </v>
          </cell>
          <cell r="C7942" t="str">
            <v>KEY BANK NATIONAL ASSOCIATION </v>
          </cell>
          <cell r="D7942" t="str">
            <v>P O BOX 9950 MS OH-12-06-LL05</v>
          </cell>
          <cell r="E7942" t="str">
            <v>FINANCIAL ASSURANCE</v>
          </cell>
        </row>
        <row r="7943">
          <cell r="D7943" t="str">
            <v>CANTON , OH  </v>
          </cell>
        </row>
        <row r="7944">
          <cell r="A7944" t="str">
            <v>47096 </v>
          </cell>
          <cell r="C7944" t="str">
            <v>KEY BANK OF COLORADO ENGLE </v>
          </cell>
          <cell r="D7944" t="str">
            <v>5950 SOUTH WILLOW DR</v>
          </cell>
          <cell r="E7944" t="str">
            <v>FINANCIAL ASSURANCE</v>
          </cell>
        </row>
        <row r="7945">
          <cell r="D7945" t="str">
            <v>ENGLEWOOD , CO  </v>
          </cell>
        </row>
        <row r="7946">
          <cell r="A7946" t="str">
            <v>47094 </v>
          </cell>
          <cell r="C7946" t="str">
            <v>KEY BANK OF GREELEY </v>
          </cell>
          <cell r="D7946" t="str">
            <v>822 14TH ST</v>
          </cell>
          <cell r="E7946" t="str">
            <v>FINANCIAL ASSURANCE</v>
          </cell>
        </row>
        <row r="7947">
          <cell r="D7947" t="str">
            <v>GREELEY , CO  </v>
          </cell>
        </row>
        <row r="7948">
          <cell r="A7948" t="str">
            <v>10050 </v>
          </cell>
          <cell r="C7948" t="str">
            <v>KEY ENERGY SERVICES INC </v>
          </cell>
          <cell r="D7948" t="str">
            <v>6 DESTA DR STE 4400</v>
          </cell>
          <cell r="E7948" t="str">
            <v>DRILLER</v>
          </cell>
        </row>
        <row r="7949">
          <cell r="D7949" t="str">
            <v>MIDLAND , TX  </v>
          </cell>
        </row>
        <row r="7950">
          <cell r="A7950" t="str">
            <v>10050 </v>
          </cell>
          <cell r="B7950" t="str">
            <v>A </v>
          </cell>
          <cell r="C7950" t="str">
            <v>KEY ENERGY SERVICES INC </v>
          </cell>
          <cell r="D7950" t="str">
            <v>P O BOX 900</v>
          </cell>
        </row>
        <row r="7951">
          <cell r="D7951" t="str">
            <v>FARMINGTON , NM  </v>
          </cell>
        </row>
        <row r="7952">
          <cell r="A7952" t="str">
            <v>100416 </v>
          </cell>
          <cell r="C7952" t="str">
            <v>KEY OPERATING COMPANY </v>
          </cell>
          <cell r="D7952" t="str">
            <v>1706 WELTON ST</v>
          </cell>
        </row>
        <row r="7953">
          <cell r="D7953" t="str">
            <v>DENVER , CO  </v>
          </cell>
        </row>
        <row r="7954">
          <cell r="A7954" t="str">
            <v>47119 </v>
          </cell>
          <cell r="C7954" t="str">
            <v>KEY ROCKY MOUNTAIN INC </v>
          </cell>
          <cell r="D7954" t="str">
            <v>159 N WOLCOTT STE 360</v>
          </cell>
          <cell r="E7954" t="str">
            <v>DRILLER</v>
          </cell>
        </row>
        <row r="7955">
          <cell r="D7955" t="str">
            <v>CASPER , WY  </v>
          </cell>
        </row>
        <row r="7956">
          <cell r="A7956" t="str">
            <v>47200 </v>
          </cell>
          <cell r="C7956" t="str">
            <v>KGH OPERATING COMPANY </v>
          </cell>
          <cell r="D7956" t="str">
            <v>P O BOX 2235</v>
          </cell>
          <cell r="E7956" t="str">
            <v>LEVY PAYOR</v>
          </cell>
        </row>
        <row r="7957">
          <cell r="D7957" t="str">
            <v>BILLINGS , MT  </v>
          </cell>
          <cell r="E7957" t="str">
            <v>OPERATOR</v>
          </cell>
        </row>
        <row r="7958">
          <cell r="E7958" t="str">
            <v>PRODUCER</v>
          </cell>
        </row>
        <row r="7960">
          <cell r="A7960" t="str">
            <v>10186 </v>
          </cell>
          <cell r="C7960" t="str">
            <v>KICKING BIRD EXPLORATION LTD </v>
          </cell>
          <cell r="D7960" t="str">
            <v>P O BOX 830808</v>
          </cell>
          <cell r="E7960" t="str">
            <v>DOWNSTREAM GAS FAC</v>
          </cell>
        </row>
        <row r="7961">
          <cell r="D7961" t="str">
            <v>SAN ANTONIO , TX  </v>
          </cell>
          <cell r="E7961" t="str">
            <v>LEVY PAYOR</v>
          </cell>
        </row>
        <row r="7962">
          <cell r="E7962" t="str">
            <v>OPERATOR</v>
          </cell>
        </row>
        <row r="7963">
          <cell r="E7963" t="str">
            <v>PRODUCER</v>
          </cell>
        </row>
        <row r="7965">
          <cell r="A7965" t="str">
            <v>10186 </v>
          </cell>
          <cell r="B7965" t="str">
            <v>A </v>
          </cell>
          <cell r="C7965" t="str">
            <v>KICKING BIRD EXPLORATION LTD </v>
          </cell>
          <cell r="D7965" t="str">
            <v>4902 NIGHT SHADE CIRCLE</v>
          </cell>
        </row>
        <row r="7966">
          <cell r="D7966" t="str">
            <v>COLORADO SPRINGS , CO  </v>
          </cell>
        </row>
        <row r="7967">
          <cell r="A7967" t="str">
            <v>76785 </v>
          </cell>
          <cell r="C7967" t="str">
            <v>KIDRON ENERGY INC </v>
          </cell>
          <cell r="D7967" t="str">
            <v>36841 WELD COUNTY RD 21</v>
          </cell>
          <cell r="E7967" t="str">
            <v>FINANCIAL ASSURANCE</v>
          </cell>
        </row>
        <row r="7968">
          <cell r="D7968" t="str">
            <v>WINDSOR , CO  </v>
          </cell>
          <cell r="E7968" t="str">
            <v>OPERATOR</v>
          </cell>
        </row>
        <row r="7969">
          <cell r="E7969" t="str">
            <v>PRODUCER</v>
          </cell>
        </row>
        <row r="7971">
          <cell r="A7971" t="str">
            <v>47355 </v>
          </cell>
          <cell r="C7971" t="str">
            <v>KIERNAN* TOM </v>
          </cell>
          <cell r="D7971" t="str">
            <v>P O BOX 134</v>
          </cell>
        </row>
        <row r="7972">
          <cell r="D7972" t="str">
            <v>LOUISVILLE , IL  </v>
          </cell>
        </row>
        <row r="7973">
          <cell r="A7973" t="str">
            <v>100642 </v>
          </cell>
          <cell r="C7973" t="str">
            <v>KIESAU* DOUGLASS E. </v>
          </cell>
          <cell r="D7973" t="str">
            <v>3050 BROADWAY STE 202</v>
          </cell>
        </row>
        <row r="7974">
          <cell r="D7974" t="str">
            <v>BOULDER , CO  </v>
          </cell>
        </row>
        <row r="7975">
          <cell r="A7975" t="str">
            <v>100394 </v>
          </cell>
          <cell r="C7975" t="str">
            <v>KIESPERT &amp; SHOAFF DRILLING CO INC </v>
          </cell>
          <cell r="D7975" t="str">
            <v>BOX 115</v>
          </cell>
        </row>
        <row r="7976">
          <cell r="D7976" t="str">
            <v>BRUSH , CO  </v>
          </cell>
        </row>
        <row r="7977">
          <cell r="A7977" t="str">
            <v>100761 </v>
          </cell>
          <cell r="C7977" t="str">
            <v>KILGORE-TURNER PETROLEUM CORP </v>
          </cell>
          <cell r="D7977" t="str">
            <v>C/O 1507 DENVER CLUB BLDG</v>
          </cell>
        </row>
        <row r="7978">
          <cell r="D7978" t="str">
            <v>DENVER , CO  </v>
          </cell>
        </row>
        <row r="7979">
          <cell r="A7979" t="str">
            <v>100129 </v>
          </cell>
          <cell r="C7979" t="str">
            <v>KILO ENERGY GROUP LLC </v>
          </cell>
          <cell r="D7979" t="str">
            <v>117 LANDMARK SQ</v>
          </cell>
          <cell r="E7979" t="str">
            <v>GATHERER</v>
          </cell>
        </row>
        <row r="7980">
          <cell r="D7980" t="str">
            <v>VIRGINIA BEACH , VA  </v>
          </cell>
          <cell r="E7980" t="str">
            <v>INJECTION WELL OPER</v>
          </cell>
        </row>
        <row r="7981">
          <cell r="E7981" t="str">
            <v>OPERATOR</v>
          </cell>
        </row>
        <row r="7982">
          <cell r="E7982" t="str">
            <v>PRODUCER</v>
          </cell>
        </row>
        <row r="7984">
          <cell r="A7984" t="str">
            <v>100129 </v>
          </cell>
          <cell r="B7984" t="str">
            <v>A </v>
          </cell>
          <cell r="C7984" t="str">
            <v>KILO ENERGY GROUP LLC </v>
          </cell>
          <cell r="D7984" t="str">
            <v>751 COUNTY RD #2</v>
          </cell>
        </row>
        <row r="7985">
          <cell r="D7985" t="str">
            <v>SILVERTON , CO  </v>
          </cell>
        </row>
        <row r="7986">
          <cell r="A7986" t="str">
            <v>47470 </v>
          </cell>
          <cell r="C7986" t="str">
            <v>KILPATRICK* ELBA </v>
          </cell>
          <cell r="D7986" t="str">
            <v>P O BOX 884</v>
          </cell>
        </row>
        <row r="7987">
          <cell r="D7987" t="str">
            <v>DILLON , CO  </v>
          </cell>
        </row>
        <row r="7988">
          <cell r="A7988" t="str">
            <v>47472 </v>
          </cell>
          <cell r="C7988" t="str">
            <v>KILPATRICK* JOHN F </v>
          </cell>
          <cell r="D7988" t="str">
            <v>632 GUARANTY BANK BLDG</v>
          </cell>
        </row>
        <row r="7989">
          <cell r="D7989" t="str">
            <v>DENVER , CO  </v>
          </cell>
        </row>
        <row r="7990">
          <cell r="A7990" t="str">
            <v>47500 </v>
          </cell>
          <cell r="C7990" t="str">
            <v>KILROY COMPANY OF TEXAS INC </v>
          </cell>
          <cell r="D7990" t="str">
            <v>1900 1ST CITY NAT'L BANK BLDG</v>
          </cell>
          <cell r="E7990" t="str">
            <v>OPERATOR</v>
          </cell>
        </row>
        <row r="7991">
          <cell r="D7991" t="str">
            <v>HOUSTON , TX  </v>
          </cell>
        </row>
        <row r="7992">
          <cell r="C7992" t="str">
            <v>KIM TOWN </v>
          </cell>
          <cell r="D7992" t="str">
            <v>,  </v>
          </cell>
        </row>
        <row r="7993">
          <cell r="A7993" t="str">
            <v>47600 </v>
          </cell>
          <cell r="C7993" t="str">
            <v>KIMBALL CRUDE OIL CO </v>
          </cell>
          <cell r="D7993" t="str">
            <v>P O BOX 577</v>
          </cell>
        </row>
        <row r="7994">
          <cell r="D7994" t="str">
            <v>KIMBALL , NE  </v>
          </cell>
        </row>
        <row r="7995">
          <cell r="A7995" t="str">
            <v>47650 </v>
          </cell>
          <cell r="C7995" t="str">
            <v>KIMBALL ENERGY CORP </v>
          </cell>
          <cell r="D7995" t="str">
            <v>2201 N COLLINS AVE</v>
          </cell>
          <cell r="E7995" t="str">
            <v>GATHERER</v>
          </cell>
        </row>
        <row r="7996">
          <cell r="D7996" t="str">
            <v>ARLINGTON , TX  </v>
          </cell>
        </row>
        <row r="7997">
          <cell r="A7997" t="str">
            <v>47550 </v>
          </cell>
          <cell r="C7997" t="str">
            <v>KIMBALL INSURANCE, INC. </v>
          </cell>
          <cell r="D7997" t="str">
            <v>P O BOX 190</v>
          </cell>
          <cell r="E7997" t="str">
            <v>INSURANCE AGENT</v>
          </cell>
        </row>
        <row r="7998">
          <cell r="D7998" t="str">
            <v>KIMBALL , NE  </v>
          </cell>
        </row>
        <row r="7999">
          <cell r="A7999" t="str">
            <v>47700 </v>
          </cell>
          <cell r="C7999" t="str">
            <v>KIMBARK OIL &amp; GAS COMPANY </v>
          </cell>
          <cell r="D7999" t="str">
            <v>1660 LINCOLN ST STE 2700</v>
          </cell>
          <cell r="E7999" t="str">
            <v>OPERATOR</v>
          </cell>
        </row>
        <row r="8000">
          <cell r="D8000" t="str">
            <v>DENVER , CO  </v>
          </cell>
          <cell r="E8000" t="str">
            <v>PRODUCER</v>
          </cell>
        </row>
        <row r="8002">
          <cell r="A8002" t="str">
            <v>47666 </v>
          </cell>
          <cell r="C8002" t="str">
            <v>KIMBELL* KAY </v>
          </cell>
          <cell r="D8002" t="str">
            <v>DENVER , CO  </v>
          </cell>
        </row>
        <row r="8003">
          <cell r="A8003" t="str">
            <v>10483 </v>
          </cell>
          <cell r="C8003" t="str">
            <v>KIMMERIDGE ARCH LLC </v>
          </cell>
          <cell r="D8003" t="str">
            <v>400 MADISON AVENUE #14C</v>
          </cell>
          <cell r="E8003" t="str">
            <v>OPERATOR</v>
          </cell>
        </row>
        <row r="8004">
          <cell r="D8004" t="str">
            <v>NEW YORK , NY  </v>
          </cell>
          <cell r="E8004" t="str">
            <v>PRODUCER</v>
          </cell>
        </row>
        <row r="8006">
          <cell r="A8006" t="str">
            <v>10509 </v>
          </cell>
          <cell r="C8006" t="str">
            <v>KIMMERIDGE FOUR CORNERS LLC </v>
          </cell>
          <cell r="D8006" t="str">
            <v>400 MADISON AVENUE #14C</v>
          </cell>
          <cell r="E8006" t="str">
            <v>OPERATOR</v>
          </cell>
        </row>
        <row r="8007">
          <cell r="D8007" t="str">
            <v>NEW YORK , NY  </v>
          </cell>
          <cell r="E8007" t="str">
            <v>PRODUCER</v>
          </cell>
        </row>
        <row r="8009">
          <cell r="A8009" t="str">
            <v>47745 </v>
          </cell>
          <cell r="C8009" t="str">
            <v>KINCAID* RAY W </v>
          </cell>
          <cell r="D8009" t="str">
            <v>DENVER , CO  </v>
          </cell>
        </row>
        <row r="8010">
          <cell r="A8010" t="str">
            <v>46685 </v>
          </cell>
          <cell r="C8010" t="str">
            <v>KINDER MORGAN CO2 CO LP </v>
          </cell>
          <cell r="D8010" t="str">
            <v>1001 LOUISIANA ST SUITE 1000</v>
          </cell>
          <cell r="E8010" t="str">
            <v>DOWNSTREAM GAS FAC</v>
          </cell>
        </row>
        <row r="8011">
          <cell r="D8011" t="str">
            <v>HOUSTON , TX  </v>
          </cell>
          <cell r="E8011" t="str">
            <v>GATHERER</v>
          </cell>
        </row>
        <row r="8012">
          <cell r="E8012" t="str">
            <v>LEVY PAYOR</v>
          </cell>
        </row>
        <row r="8013">
          <cell r="E8013" t="str">
            <v>OPERATOR</v>
          </cell>
        </row>
        <row r="8014">
          <cell r="E8014" t="str">
            <v>PIT OPERATOR</v>
          </cell>
        </row>
        <row r="8015">
          <cell r="E8015" t="str">
            <v>PRODUCER</v>
          </cell>
        </row>
        <row r="8017">
          <cell r="A8017" t="str">
            <v>46685 </v>
          </cell>
          <cell r="B8017" t="str">
            <v>A </v>
          </cell>
          <cell r="C8017" t="str">
            <v>KINDER MORGAN CO2 CO LP </v>
          </cell>
          <cell r="D8017" t="str">
            <v>17801 HWY 491</v>
          </cell>
        </row>
        <row r="8018">
          <cell r="D8018" t="str">
            <v>CORTEZ , CO  </v>
          </cell>
        </row>
        <row r="8019">
          <cell r="A8019" t="str">
            <v>47765 </v>
          </cell>
          <cell r="C8019" t="str">
            <v>KINDER MORGAN INC </v>
          </cell>
          <cell r="D8019" t="str">
            <v>P O BOX 281304</v>
          </cell>
          <cell r="E8019" t="str">
            <v>DOWNSTREAM GAS FAC</v>
          </cell>
        </row>
        <row r="8020">
          <cell r="D8020" t="str">
            <v>LAKEWOOD , CO  </v>
          </cell>
          <cell r="E8020" t="str">
            <v>GATHERER</v>
          </cell>
        </row>
        <row r="8022">
          <cell r="A8022" t="str">
            <v>47765 </v>
          </cell>
          <cell r="B8022" t="str">
            <v>A </v>
          </cell>
          <cell r="C8022" t="str">
            <v>KINDER MORGAN INC </v>
          </cell>
          <cell r="D8022" t="str">
            <v>500 DALLAS STREET - SUITE 1000</v>
          </cell>
        </row>
        <row r="8023">
          <cell r="D8023" t="str">
            <v>HOUSTON , TX  </v>
          </cell>
        </row>
        <row r="8024">
          <cell r="A8024" t="str">
            <v>47765 </v>
          </cell>
          <cell r="B8024" t="str">
            <v>B </v>
          </cell>
          <cell r="C8024" t="str">
            <v>KINDER MORGAN INC </v>
          </cell>
          <cell r="D8024" t="str">
            <v>825 21 1/2 RD</v>
          </cell>
        </row>
        <row r="8025">
          <cell r="D8025" t="str">
            <v>GRAND JUNCTION , CO  </v>
          </cell>
        </row>
        <row r="8026">
          <cell r="A8026" t="str">
            <v>47800 </v>
          </cell>
          <cell r="C8026" t="str">
            <v>KING OIL CO INC </v>
          </cell>
          <cell r="D8026" t="str">
            <v>DENVER , CO  </v>
          </cell>
        </row>
        <row r="8027">
          <cell r="A8027" t="str">
            <v>10712 </v>
          </cell>
          <cell r="C8027" t="str">
            <v>KING OPERATING CORPORATION </v>
          </cell>
          <cell r="D8027" t="str">
            <v>6142 CAMPBELL ROAD</v>
          </cell>
          <cell r="E8027" t="str">
            <v>OPERATOR</v>
          </cell>
        </row>
        <row r="8028">
          <cell r="D8028" t="str">
            <v>DALLAS , TX  </v>
          </cell>
          <cell r="E8028" t="str">
            <v>PRODUCER</v>
          </cell>
        </row>
        <row r="8030">
          <cell r="A8030" t="str">
            <v>47801 </v>
          </cell>
          <cell r="C8030" t="str">
            <v>KING RESOURCES CO. </v>
          </cell>
          <cell r="D8030" t="str">
            <v>DENVER , CO  </v>
          </cell>
        </row>
        <row r="8031">
          <cell r="A8031" t="str">
            <v>47845 </v>
          </cell>
          <cell r="C8031" t="str">
            <v>KING-STEVENSON GAS &amp; OIL COMPANY </v>
          </cell>
          <cell r="D8031" t="str">
            <v>2200 FIRST NATIONAL BANK BLDG</v>
          </cell>
        </row>
        <row r="8032">
          <cell r="D8032" t="str">
            <v>DENVER , CO  </v>
          </cell>
        </row>
        <row r="8033">
          <cell r="A8033" t="str">
            <v>47850 </v>
          </cell>
          <cell r="C8033" t="str">
            <v>KINGSTON OIL CO </v>
          </cell>
          <cell r="D8033" t="str">
            <v>DENVER , CO  </v>
          </cell>
        </row>
        <row r="8034">
          <cell r="A8034" t="str">
            <v>47875 </v>
          </cell>
          <cell r="C8034" t="str">
            <v>KINGWOOD OIL CO </v>
          </cell>
          <cell r="D8034" t="str">
            <v>DENVER , CO  </v>
          </cell>
        </row>
        <row r="8035">
          <cell r="A8035" t="str">
            <v>47878 </v>
          </cell>
          <cell r="C8035" t="str">
            <v>KINNEY OIL COMPANY </v>
          </cell>
          <cell r="D8035" t="str">
            <v>,  </v>
          </cell>
        </row>
        <row r="8036">
          <cell r="A8036" t="str">
            <v>47876 </v>
          </cell>
          <cell r="C8036" t="str">
            <v>KINNEY* STEPHEN H </v>
          </cell>
          <cell r="D8036" t="str">
            <v>207 NO ORCHARD ST</v>
          </cell>
          <cell r="E8036" t="str">
            <v>OPERATOR</v>
          </cell>
        </row>
        <row r="8037">
          <cell r="D8037" t="str">
            <v>FARMINGTON , NM  </v>
          </cell>
        </row>
        <row r="8038">
          <cell r="A8038" t="str">
            <v>10425 </v>
          </cell>
          <cell r="C8038" t="str">
            <v>Kiowa County </v>
          </cell>
          <cell r="D8038" t="str">
            <v>P.O. Box 295, 1305 Goff Street</v>
          </cell>
        </row>
        <row r="8039">
          <cell r="D8039" t="str">
            <v>Eads , CO  </v>
          </cell>
        </row>
        <row r="8040">
          <cell r="A8040" t="str">
            <v>10729 </v>
          </cell>
          <cell r="C8040" t="str">
            <v>KIOWA CREEK RESOURCES LLC </v>
          </cell>
          <cell r="D8040" t="str">
            <v>5251 DTC PARKWAY SUITE 800</v>
          </cell>
          <cell r="E8040" t="str">
            <v>GATHERER</v>
          </cell>
        </row>
        <row r="8041">
          <cell r="D8041" t="str">
            <v>GREENWOOD VILLAGE , CO  </v>
          </cell>
          <cell r="E8041" t="str">
            <v>INJECTION WELL OPER</v>
          </cell>
        </row>
        <row r="8042">
          <cell r="E8042" t="str">
            <v>OPERATOR</v>
          </cell>
        </row>
        <row r="8043">
          <cell r="E8043" t="str">
            <v>PRODUCER</v>
          </cell>
        </row>
        <row r="8044">
          <cell r="E8044" t="str">
            <v>TRANSPORTER</v>
          </cell>
        </row>
        <row r="8046">
          <cell r="A8046" t="str">
            <v>47895 </v>
          </cell>
          <cell r="C8046" t="str">
            <v>KIOWA GAS GATHERING CO </v>
          </cell>
          <cell r="D8046" t="str">
            <v>9172 E RADCLIFF PL</v>
          </cell>
          <cell r="E8046" t="str">
            <v>GATHERER</v>
          </cell>
        </row>
        <row r="8047">
          <cell r="D8047" t="str">
            <v>ENGLEWOOD , CO  </v>
          </cell>
        </row>
        <row r="8048">
          <cell r="A8048" t="str">
            <v>47900 </v>
          </cell>
          <cell r="C8048" t="str">
            <v>KIOWA PIPELINE CORP </v>
          </cell>
          <cell r="D8048" t="str">
            <v>P O BOX 1067</v>
          </cell>
        </row>
        <row r="8049">
          <cell r="D8049" t="str">
            <v>FORT MORGAN , CO  </v>
          </cell>
        </row>
        <row r="8050">
          <cell r="A8050" t="str">
            <v>48266 </v>
          </cell>
          <cell r="C8050" t="str">
            <v>KIRBY EXPL CO OF TEXAS </v>
          </cell>
          <cell r="D8050" t="str">
            <v>P O BOX 1745</v>
          </cell>
          <cell r="E8050" t="str">
            <v>INJECTION WELL OPER</v>
          </cell>
        </row>
        <row r="8051">
          <cell r="D8051" t="str">
            <v>HOUSTON , TX  </v>
          </cell>
          <cell r="E8051" t="str">
            <v>OPERATOR</v>
          </cell>
        </row>
        <row r="8052">
          <cell r="E8052" t="str">
            <v>PRODUCER</v>
          </cell>
        </row>
        <row r="8054">
          <cell r="A8054" t="str">
            <v>48270 </v>
          </cell>
          <cell r="C8054" t="str">
            <v>KIRBY PETROLEUM CORP </v>
          </cell>
          <cell r="D8054" t="str">
            <v>RT 4 BOX 18</v>
          </cell>
          <cell r="E8054" t="str">
            <v>OPERATOR</v>
          </cell>
        </row>
        <row r="8055">
          <cell r="D8055" t="str">
            <v>KAUFMAN , TX  </v>
          </cell>
        </row>
        <row r="8056">
          <cell r="A8056" t="str">
            <v>6190 </v>
          </cell>
          <cell r="C8056" t="str">
            <v>KIRBY ROYALTIES INC </v>
          </cell>
          <cell r="D8056" t="str">
            <v>518 PATTERSON BLDG</v>
          </cell>
          <cell r="E8056" t="str">
            <v>OPERATOR</v>
          </cell>
        </row>
        <row r="8057">
          <cell r="D8057" t="str">
            <v>DENVER , CO  </v>
          </cell>
        </row>
        <row r="8058">
          <cell r="A8058" t="str">
            <v>10410 </v>
          </cell>
          <cell r="C8058" t="str">
            <v>KIRKPATRICK OIL COMPANY INC </v>
          </cell>
          <cell r="D8058" t="str">
            <v>1001 W WILSHIRE BLVD #202</v>
          </cell>
          <cell r="E8058" t="str">
            <v>INJECTION WELL OPER</v>
          </cell>
        </row>
        <row r="8059">
          <cell r="D8059" t="str">
            <v>OKLAHOMA CITY , OK  </v>
          </cell>
          <cell r="E8059" t="str">
            <v>OPERATOR</v>
          </cell>
        </row>
        <row r="8060">
          <cell r="E8060" t="str">
            <v>PRODUCER</v>
          </cell>
        </row>
        <row r="8062">
          <cell r="A8062" t="str">
            <v>48500 </v>
          </cell>
          <cell r="C8062" t="str">
            <v>KIRKWOOD* WILLIAM C </v>
          </cell>
          <cell r="D8062" t="str">
            <v>P O BOX 2850</v>
          </cell>
        </row>
        <row r="8063">
          <cell r="D8063" t="str">
            <v>CASPER , WY  </v>
          </cell>
        </row>
        <row r="8064">
          <cell r="A8064" t="str">
            <v>100255 </v>
          </cell>
          <cell r="C8064" t="str">
            <v>KIRSCHNER OIL COMPANY INC </v>
          </cell>
          <cell r="D8064" t="str">
            <v>728 S LIPAN ST</v>
          </cell>
        </row>
        <row r="8065">
          <cell r="D8065" t="str">
            <v>DENVER , CO  </v>
          </cell>
        </row>
        <row r="8066">
          <cell r="C8066" t="str">
            <v>KIRSCHNER OIL COMPANY INC </v>
          </cell>
          <cell r="D8066" t="str">
            <v>728 S LIPAN ST</v>
          </cell>
        </row>
        <row r="8067">
          <cell r="D8067" t="str">
            <v>DENVER , CO  </v>
          </cell>
        </row>
        <row r="8068">
          <cell r="A8068" t="str">
            <v>48670 </v>
          </cell>
          <cell r="C8068" t="str">
            <v>KISSINGER DRILLING &amp; EXPLORATION </v>
          </cell>
          <cell r="D8068" t="str">
            <v>,  </v>
          </cell>
        </row>
        <row r="8069">
          <cell r="A8069" t="str">
            <v>48675 </v>
          </cell>
          <cell r="C8069" t="str">
            <v>KISSINGER ENTERPRISES </v>
          </cell>
          <cell r="D8069" t="str">
            <v>7660 S JASMINE WAY</v>
          </cell>
          <cell r="E8069" t="str">
            <v>OPERATOR</v>
          </cell>
        </row>
        <row r="8070">
          <cell r="D8070" t="str">
            <v>ENGLEWOOD , CO  </v>
          </cell>
        </row>
        <row r="8071">
          <cell r="A8071" t="str">
            <v>48688 </v>
          </cell>
          <cell r="C8071" t="str">
            <v>KISSINGER PETROLEUM CORP </v>
          </cell>
          <cell r="D8071" t="str">
            <v>DENVER , CO  </v>
          </cell>
          <cell r="E8071" t="str">
            <v>OPERATOR</v>
          </cell>
        </row>
        <row r="8073">
          <cell r="A8073" t="str">
            <v>48685 </v>
          </cell>
          <cell r="C8073" t="str">
            <v>KISSLER* DANIEL </v>
          </cell>
          <cell r="D8073" t="str">
            <v>22956 E MINERAL PL</v>
          </cell>
          <cell r="E8073" t="str">
            <v>LEVY PAYOR</v>
          </cell>
        </row>
        <row r="8074">
          <cell r="D8074" t="str">
            <v>AURORA , CO  </v>
          </cell>
          <cell r="E8074" t="str">
            <v>OPERATOR</v>
          </cell>
        </row>
        <row r="8075">
          <cell r="E8075" t="str">
            <v>PRODUCER</v>
          </cell>
        </row>
        <row r="8077">
          <cell r="A8077" t="str">
            <v>48695 </v>
          </cell>
          <cell r="C8077" t="str">
            <v>KIT CARSON ENERGY CORP </v>
          </cell>
          <cell r="D8077" t="str">
            <v>1100 W LITTLETON BLVD STE 101</v>
          </cell>
          <cell r="E8077" t="str">
            <v>OPERATOR</v>
          </cell>
        </row>
        <row r="8078">
          <cell r="D8078" t="str">
            <v>LITTLETON , CO  </v>
          </cell>
        </row>
        <row r="8079">
          <cell r="A8079" t="str">
            <v>48697 </v>
          </cell>
          <cell r="C8079" t="str">
            <v>KIT CARSON ENERGY CORP </v>
          </cell>
          <cell r="D8079" t="str">
            <v>1800 E SAHARA AVE STE 107</v>
          </cell>
        </row>
        <row r="8080">
          <cell r="D8080" t="str">
            <v>LAS VEGAS , NV  </v>
          </cell>
        </row>
        <row r="8081">
          <cell r="A8081" t="str">
            <v>48696 </v>
          </cell>
          <cell r="C8081" t="str">
            <v>KIT CARSON ENERGY CORP </v>
          </cell>
          <cell r="D8081" t="str">
            <v>7220 AVENIDA ENCINAS STE 204</v>
          </cell>
        </row>
        <row r="8082">
          <cell r="D8082" t="str">
            <v>CARLSBAD , CA  </v>
          </cell>
        </row>
        <row r="8083">
          <cell r="A8083" t="str">
            <v>48700 </v>
          </cell>
          <cell r="C8083" t="str">
            <v>KITCHIN* TONY </v>
          </cell>
          <cell r="D8083" t="str">
            <v>P O BOX 164</v>
          </cell>
          <cell r="E8083" t="str">
            <v>OPERATOR</v>
          </cell>
        </row>
        <row r="8084">
          <cell r="D8084" t="str">
            <v>WOODROW , CO  </v>
          </cell>
          <cell r="E8084" t="str">
            <v>PRODUCER</v>
          </cell>
        </row>
        <row r="8086">
          <cell r="A8086" t="str">
            <v>70820 </v>
          </cell>
          <cell r="C8086" t="str">
            <v>KKB ENERGY, LLC </v>
          </cell>
          <cell r="D8086" t="str">
            <v>1727 S NILE COURT</v>
          </cell>
          <cell r="E8086" t="str">
            <v>OPERATOR</v>
          </cell>
        </row>
        <row r="8087">
          <cell r="D8087" t="str">
            <v>AURORA , CO  </v>
          </cell>
          <cell r="E8087" t="str">
            <v>PRODUCER</v>
          </cell>
        </row>
        <row r="8089">
          <cell r="A8089" t="str">
            <v>10148 </v>
          </cell>
          <cell r="C8089" t="str">
            <v>KLABZUBA OIL &amp; GAS INC </v>
          </cell>
          <cell r="D8089" t="str">
            <v>100 LEXINGTON STREET SUITE 050</v>
          </cell>
          <cell r="E8089" t="str">
            <v>LEVY PAYOR</v>
          </cell>
        </row>
        <row r="8090">
          <cell r="D8090" t="str">
            <v>FT WORTH , TX  </v>
          </cell>
          <cell r="E8090" t="str">
            <v>OPERATOR</v>
          </cell>
        </row>
        <row r="8091">
          <cell r="E8091" t="str">
            <v>PRODUCER</v>
          </cell>
        </row>
        <row r="8093">
          <cell r="A8093" t="str">
            <v>48858 </v>
          </cell>
          <cell r="C8093" t="str">
            <v>KLEIN BANK </v>
          </cell>
          <cell r="D8093" t="str">
            <v>P O BOX 73249</v>
          </cell>
        </row>
        <row r="8094">
          <cell r="D8094" t="str">
            <v>HOUSTON , TX  </v>
          </cell>
        </row>
        <row r="8095">
          <cell r="A8095" t="str">
            <v>200268 </v>
          </cell>
          <cell r="C8095" t="str">
            <v>KLEINFELDER INC </v>
          </cell>
          <cell r="D8095" t="str">
            <v>1801 CALIFORNIA ST #1100</v>
          </cell>
        </row>
        <row r="8096">
          <cell r="D8096" t="str">
            <v>DENVER , CO  </v>
          </cell>
        </row>
        <row r="8097">
          <cell r="A8097" t="str">
            <v>48860 </v>
          </cell>
          <cell r="C8097" t="str">
            <v>KLIESEN* JAMES D </v>
          </cell>
          <cell r="D8097" t="str">
            <v>[BO BOX 441</v>
          </cell>
          <cell r="E8097" t="str">
            <v>INJECTION WELL OPER</v>
          </cell>
        </row>
        <row r="8098">
          <cell r="D8098" t="str">
            <v>CHEYENNE WELLS , CO  </v>
          </cell>
        </row>
        <row r="8099">
          <cell r="A8099" t="str">
            <v>48862 </v>
          </cell>
          <cell r="C8099" t="str">
            <v>KLIPP* J E </v>
          </cell>
          <cell r="D8099" t="str">
            <v>8962 E. HAMPDEN AVE</v>
          </cell>
          <cell r="E8099" t="str">
            <v>LEVY PAYOR</v>
          </cell>
        </row>
        <row r="8100">
          <cell r="D8100" t="str">
            <v>DENVER , CO  </v>
          </cell>
          <cell r="E8100" t="str">
            <v>OPERATOR</v>
          </cell>
        </row>
        <row r="8101">
          <cell r="E8101" t="str">
            <v>PRODUCER</v>
          </cell>
        </row>
        <row r="8103">
          <cell r="A8103" t="str">
            <v>48863 </v>
          </cell>
          <cell r="C8103" t="str">
            <v>KLO </v>
          </cell>
          <cell r="D8103" t="str">
            <v>233 S DETROIT</v>
          </cell>
        </row>
        <row r="8104">
          <cell r="D8104" t="str">
            <v>TULSA , OK  </v>
          </cell>
        </row>
        <row r="8105">
          <cell r="A8105" t="str">
            <v>48865 </v>
          </cell>
          <cell r="C8105" t="str">
            <v>KLOXIN ENERGY INC </v>
          </cell>
          <cell r="D8105" t="str">
            <v>3835 W 10TH ST</v>
          </cell>
          <cell r="E8105" t="str">
            <v>OPERATOR</v>
          </cell>
        </row>
        <row r="8106">
          <cell r="D8106" t="str">
            <v>GREELEY , CO  </v>
          </cell>
          <cell r="E8106" t="str">
            <v>PRODUCER</v>
          </cell>
        </row>
        <row r="8108">
          <cell r="A8108" t="str">
            <v>48875 </v>
          </cell>
          <cell r="C8108" t="str">
            <v>KLT GAS INC </v>
          </cell>
          <cell r="D8108" t="str">
            <v>1200 MAIN STREET - 28TH FL</v>
          </cell>
          <cell r="E8108" t="str">
            <v>DOWNSTREAM GAS FAC</v>
          </cell>
        </row>
        <row r="8109">
          <cell r="D8109" t="str">
            <v>KANSAS CITY , MO  </v>
          </cell>
          <cell r="E8109" t="str">
            <v>GATHERER</v>
          </cell>
        </row>
        <row r="8110">
          <cell r="E8110" t="str">
            <v>INJECTION WELL OPER</v>
          </cell>
        </row>
        <row r="8111">
          <cell r="E8111" t="str">
            <v>LEVY PAYOR</v>
          </cell>
        </row>
        <row r="8112">
          <cell r="E8112" t="str">
            <v>OPERATOR</v>
          </cell>
        </row>
        <row r="8113">
          <cell r="E8113" t="str">
            <v>PRODUCER</v>
          </cell>
        </row>
        <row r="8115">
          <cell r="C8115" t="str">
            <v>KN ENERGY INC </v>
          </cell>
          <cell r="D8115" t="str">
            <v>P O BOX 281304</v>
          </cell>
        </row>
        <row r="8116">
          <cell r="D8116" t="str">
            <v>LAKEWOOD , CO  </v>
          </cell>
        </row>
        <row r="8117">
          <cell r="A8117" t="str">
            <v>45836 </v>
          </cell>
          <cell r="C8117" t="str">
            <v>KN ENERGY INC </v>
          </cell>
          <cell r="D8117" t="str">
            <v>P O BOX 281304</v>
          </cell>
          <cell r="E8117" t="str">
            <v>GATHERER</v>
          </cell>
        </row>
        <row r="8118">
          <cell r="D8118" t="str">
            <v>LAKEWOOD , CO  </v>
          </cell>
          <cell r="E8118" t="str">
            <v>OPERATOR</v>
          </cell>
        </row>
        <row r="8119">
          <cell r="E8119" t="str">
            <v>TRANSPORTER</v>
          </cell>
        </row>
        <row r="8121">
          <cell r="A8121" t="str">
            <v>45828 </v>
          </cell>
          <cell r="C8121" t="str">
            <v>KN ENERGY INC </v>
          </cell>
          <cell r="D8121" t="str">
            <v>P O BOX 281304</v>
          </cell>
          <cell r="E8121" t="str">
            <v>DOWNSTREAM GAS FAC</v>
          </cell>
        </row>
        <row r="8122">
          <cell r="D8122" t="str">
            <v>LAKEWOOD , CO  </v>
          </cell>
          <cell r="E8122" t="str">
            <v>OPERATOR</v>
          </cell>
        </row>
        <row r="8123">
          <cell r="E8123" t="str">
            <v>PRODUCER</v>
          </cell>
        </row>
        <row r="8125">
          <cell r="A8125" t="str">
            <v>45835 </v>
          </cell>
          <cell r="C8125" t="str">
            <v>KN FIELD SERVICES INC </v>
          </cell>
          <cell r="D8125" t="str">
            <v>P O BOX 281304</v>
          </cell>
          <cell r="E8125" t="str">
            <v>INJECTION WELL OPER</v>
          </cell>
        </row>
        <row r="8126">
          <cell r="D8126" t="str">
            <v>LAKEWOOD , CO  </v>
          </cell>
          <cell r="E8126" t="str">
            <v>OPERATOR</v>
          </cell>
        </row>
        <row r="8128">
          <cell r="A8128" t="str">
            <v>45824 </v>
          </cell>
          <cell r="C8128" t="str">
            <v>KN GAS GATHERING INC </v>
          </cell>
          <cell r="D8128" t="str">
            <v>370 VAN GORDON ST</v>
          </cell>
          <cell r="E8128" t="str">
            <v>DOWNSTREAM GAS FAC</v>
          </cell>
        </row>
        <row r="8129">
          <cell r="D8129" t="str">
            <v>LAKEWOOD , CO  </v>
          </cell>
          <cell r="E8129" t="str">
            <v>GATHERER</v>
          </cell>
        </row>
        <row r="8130">
          <cell r="E8130" t="str">
            <v>LEVY PAYOR</v>
          </cell>
        </row>
        <row r="8131">
          <cell r="E8131" t="str">
            <v>TRANSPORTER</v>
          </cell>
        </row>
        <row r="8133">
          <cell r="A8133" t="str">
            <v>45831 </v>
          </cell>
          <cell r="C8133" t="str">
            <v>KN GAS SUPPLY SERVICES INC </v>
          </cell>
          <cell r="D8133" t="str">
            <v>PO BOX 281304</v>
          </cell>
          <cell r="E8133" t="str">
            <v>LEVY PAYOR</v>
          </cell>
        </row>
        <row r="8134">
          <cell r="D8134" t="str">
            <v>LAKEWOOD , CO  </v>
          </cell>
        </row>
        <row r="8135">
          <cell r="C8135" t="str">
            <v>KN INTERSTATE GAS TRANSMISSIO </v>
          </cell>
          <cell r="D8135" t="str">
            <v>370 VAN GORDON ST</v>
          </cell>
        </row>
        <row r="8136">
          <cell r="D8136" t="str">
            <v>LAKEWOOD , CO  </v>
          </cell>
        </row>
        <row r="8137">
          <cell r="A8137" t="str">
            <v>45827 </v>
          </cell>
          <cell r="C8137" t="str">
            <v>KN NATURAL GAS INC </v>
          </cell>
          <cell r="D8137" t="str">
            <v>P O BOX 281304</v>
          </cell>
          <cell r="E8137" t="str">
            <v>GATHERER</v>
          </cell>
        </row>
        <row r="8138">
          <cell r="D8138" t="str">
            <v>LAKEWOOD , CO  </v>
          </cell>
        </row>
        <row r="8139">
          <cell r="A8139" t="str">
            <v>45823 </v>
          </cell>
          <cell r="C8139" t="str">
            <v>KN PRODUCTION COMPANY </v>
          </cell>
          <cell r="D8139" t="str">
            <v>P O BOX 281304</v>
          </cell>
        </row>
        <row r="8140">
          <cell r="D8140" t="str">
            <v>LAKEWOOD , CO  </v>
          </cell>
        </row>
        <row r="8141">
          <cell r="A8141" t="str">
            <v>45826 </v>
          </cell>
          <cell r="C8141" t="str">
            <v>KN PRODUCTION COMPANY </v>
          </cell>
          <cell r="D8141" t="str">
            <v>P O BOX 281304</v>
          </cell>
          <cell r="E8141" t="str">
            <v>LEVY PAYOR</v>
          </cell>
        </row>
        <row r="8142">
          <cell r="D8142" t="str">
            <v>LAKEWOOD , CO  </v>
          </cell>
        </row>
        <row r="8143">
          <cell r="A8143" t="str">
            <v>48888 </v>
          </cell>
          <cell r="C8143" t="str">
            <v>KNAPP URANIUM DEVELOPMENT CO </v>
          </cell>
          <cell r="D8143" t="str">
            <v>DENVER , CO  </v>
          </cell>
        </row>
        <row r="8144">
          <cell r="A8144" t="str">
            <v>48893 </v>
          </cell>
          <cell r="C8144" t="str">
            <v>KNAPPE* ROBERT T </v>
          </cell>
          <cell r="D8144" t="str">
            <v>SEE: CLASSIC PETROLEUM CORP</v>
          </cell>
        </row>
        <row r="8145">
          <cell r="D8145" t="str">
            <v>CASTLE ROCK , CO  </v>
          </cell>
        </row>
        <row r="8146">
          <cell r="A8146" t="str">
            <v>48855 </v>
          </cell>
          <cell r="C8146" t="str">
            <v>KNIGGE-SOPER OPERATING </v>
          </cell>
          <cell r="D8146" t="str">
            <v>205 LOCUST ST</v>
          </cell>
        </row>
        <row r="8147">
          <cell r="D8147" t="str">
            <v>KIMBALL , NB  </v>
          </cell>
        </row>
        <row r="8148">
          <cell r="A8148" t="str">
            <v>48866 </v>
          </cell>
          <cell r="C8148" t="str">
            <v>KNIGHT &amp; MILLER OIL CORP </v>
          </cell>
          <cell r="D8148" t="str">
            <v>DENVER , CO  </v>
          </cell>
        </row>
        <row r="8149">
          <cell r="A8149" t="str">
            <v>48868 </v>
          </cell>
          <cell r="C8149" t="str">
            <v>KNOTT* BILLY J. </v>
          </cell>
          <cell r="D8149" t="str">
            <v>DENVER , CO  </v>
          </cell>
        </row>
        <row r="8150">
          <cell r="A8150" t="str">
            <v>10438 </v>
          </cell>
          <cell r="C8150" t="str">
            <v>KNOWLES TRANSPORTATION LLC </v>
          </cell>
          <cell r="D8150" t="str">
            <v>3153 XL SPUR</v>
          </cell>
          <cell r="E8150" t="str">
            <v>TRANSPORTER</v>
          </cell>
        </row>
        <row r="8151">
          <cell r="D8151" t="str">
            <v>GRAND JUNCTION , CO  </v>
          </cell>
        </row>
        <row r="8152">
          <cell r="A8152" t="str">
            <v>48870 </v>
          </cell>
          <cell r="C8152" t="str">
            <v>KNUTSON* RODNEY D </v>
          </cell>
          <cell r="D8152" t="str">
            <v>1625 BROADWAY</v>
          </cell>
        </row>
        <row r="8153">
          <cell r="D8153" t="str">
            <v>DENVER , CO  </v>
          </cell>
        </row>
        <row r="8154">
          <cell r="A8154" t="str">
            <v>49100 </v>
          </cell>
          <cell r="C8154" t="str">
            <v>KOCH EXPLORATION COMPANY LLC </v>
          </cell>
          <cell r="D8154" t="str">
            <v>950 17TH STREET #1900</v>
          </cell>
          <cell r="E8154" t="str">
            <v>GATHERER</v>
          </cell>
        </row>
        <row r="8155">
          <cell r="D8155" t="str">
            <v>DENVER , CO  </v>
          </cell>
          <cell r="E8155" t="str">
            <v>LEVY PAYOR</v>
          </cell>
        </row>
        <row r="8156">
          <cell r="E8156" t="str">
            <v>OPERATOR</v>
          </cell>
        </row>
        <row r="8157">
          <cell r="E8157" t="str">
            <v>PIT OPERATOR</v>
          </cell>
        </row>
        <row r="8158">
          <cell r="E8158" t="str">
            <v>PRODUCER</v>
          </cell>
        </row>
        <row r="8159">
          <cell r="E8159" t="str">
            <v>TRANSPORTER</v>
          </cell>
        </row>
        <row r="8161">
          <cell r="A8161" t="str">
            <v>49100 </v>
          </cell>
          <cell r="B8161" t="str">
            <v>A </v>
          </cell>
          <cell r="C8161" t="str">
            <v>KOCH EXPLORATION COMPANY, LLC </v>
          </cell>
          <cell r="D8161" t="str">
            <v>2388 LELAND AVE</v>
          </cell>
        </row>
        <row r="8162">
          <cell r="D8162" t="str">
            <v>GRAND JUNCTION , CO  </v>
          </cell>
        </row>
        <row r="8163">
          <cell r="A8163" t="str">
            <v>49112 </v>
          </cell>
          <cell r="C8163" t="str">
            <v>KOCH HYDROCARBON COMPANY </v>
          </cell>
          <cell r="D8163" t="str">
            <v>1625 BROADWAY STE 1570</v>
          </cell>
        </row>
        <row r="8164">
          <cell r="D8164" t="str">
            <v>DENVER , CO  </v>
          </cell>
        </row>
        <row r="8165">
          <cell r="A8165" t="str">
            <v>49110 </v>
          </cell>
          <cell r="C8165" t="str">
            <v>KOCH HYDROCARBON COMPANY </v>
          </cell>
          <cell r="D8165" t="str">
            <v>P O BOX 2256</v>
          </cell>
          <cell r="E8165" t="str">
            <v>GATHERER</v>
          </cell>
        </row>
        <row r="8166">
          <cell r="D8166" t="str">
            <v>WICHITA , KS  </v>
          </cell>
          <cell r="E8166" t="str">
            <v>LEVY PAYOR</v>
          </cell>
        </row>
        <row r="8167">
          <cell r="E8167" t="str">
            <v>TRANSPORTER</v>
          </cell>
        </row>
        <row r="8169">
          <cell r="A8169" t="str">
            <v>49113 </v>
          </cell>
          <cell r="C8169" t="str">
            <v>KOCH INDUSTRIES INC </v>
          </cell>
          <cell r="D8169" t="str">
            <v>1208 LINCOLN TOWER</v>
          </cell>
        </row>
        <row r="8170">
          <cell r="D8170" t="str">
            <v>DENVER , CO  </v>
          </cell>
        </row>
        <row r="8171">
          <cell r="A8171" t="str">
            <v>200377 </v>
          </cell>
          <cell r="C8171" t="str">
            <v>KOCH MINERALS </v>
          </cell>
          <cell r="D8171" t="str">
            <v>PO BOX 2219</v>
          </cell>
        </row>
        <row r="8172">
          <cell r="D8172" t="str">
            <v>WICHITA , KS  </v>
          </cell>
        </row>
        <row r="8173">
          <cell r="A8173" t="str">
            <v>49130 </v>
          </cell>
          <cell r="C8173" t="str">
            <v>KOCH OIL COMPANY </v>
          </cell>
          <cell r="D8173" t="str">
            <v>1625 BROADWAY STE 1570</v>
          </cell>
          <cell r="E8173" t="str">
            <v>GATHERER</v>
          </cell>
        </row>
        <row r="8174">
          <cell r="D8174" t="str">
            <v>DENVER , CO  </v>
          </cell>
          <cell r="E8174" t="str">
            <v>LEVY PAYOR</v>
          </cell>
        </row>
        <row r="8175">
          <cell r="E8175" t="str">
            <v>TRANSPORTER</v>
          </cell>
        </row>
        <row r="8177">
          <cell r="A8177" t="str">
            <v>10603 </v>
          </cell>
          <cell r="C8177" t="str">
            <v>KOCH* DELBERT </v>
          </cell>
          <cell r="D8177" t="str">
            <v>46125 COUNTY ROAD GG</v>
          </cell>
          <cell r="E8177" t="str">
            <v>DOMESTIC WELL OPER</v>
          </cell>
        </row>
        <row r="8178">
          <cell r="D8178" t="str">
            <v>AKRON , CO  </v>
          </cell>
        </row>
        <row r="8179">
          <cell r="A8179" t="str">
            <v>10720 </v>
          </cell>
          <cell r="C8179" t="str">
            <v>KODA EXPLORATION GP LLC </v>
          </cell>
          <cell r="D8179" t="str">
            <v>11799 WEST 18TH AVENUE</v>
          </cell>
          <cell r="E8179" t="str">
            <v>OPERATOR</v>
          </cell>
        </row>
        <row r="8180">
          <cell r="D8180" t="str">
            <v>LAKEWOOD , CO  </v>
          </cell>
          <cell r="E8180" t="str">
            <v>PRODUCER</v>
          </cell>
        </row>
        <row r="8182">
          <cell r="A8182" t="str">
            <v>49150 </v>
          </cell>
          <cell r="C8182" t="str">
            <v>KODIAK DRILLING INC </v>
          </cell>
          <cell r="D8182" t="str">
            <v>P O BOX 3330</v>
          </cell>
          <cell r="E8182" t="str">
            <v>DRILLER</v>
          </cell>
        </row>
        <row r="8183">
          <cell r="D8183" t="str">
            <v>BORGER , TX  </v>
          </cell>
          <cell r="E8183" t="str">
            <v>LEVY PAYOR</v>
          </cell>
        </row>
        <row r="8184">
          <cell r="E8184" t="str">
            <v>OPERATOR</v>
          </cell>
        </row>
        <row r="8185">
          <cell r="E8185" t="str">
            <v>PRODUCER</v>
          </cell>
        </row>
        <row r="8187">
          <cell r="A8187" t="str">
            <v>10035 </v>
          </cell>
          <cell r="C8187" t="str">
            <v>KODIAK PETROLEUM INC </v>
          </cell>
          <cell r="D8187" t="str">
            <v>P O BOX 4677</v>
          </cell>
          <cell r="E8187" t="str">
            <v>LEVY PAYOR</v>
          </cell>
        </row>
        <row r="8188">
          <cell r="D8188" t="str">
            <v>ENGLEWOOD , CO  </v>
          </cell>
          <cell r="E8188" t="str">
            <v>OPERATOR</v>
          </cell>
        </row>
        <row r="8189">
          <cell r="E8189" t="str">
            <v>PRODUCER</v>
          </cell>
        </row>
        <row r="8191">
          <cell r="A8191" t="str">
            <v>200150 </v>
          </cell>
          <cell r="C8191" t="str">
            <v>KONDRAT GEOLOGICAL CONSULTING LLC </v>
          </cell>
          <cell r="D8191" t="str">
            <v>457 ANIMAS VIEW DR #5</v>
          </cell>
        </row>
        <row r="8192">
          <cell r="D8192" t="str">
            <v>DURANGO , CO  </v>
          </cell>
        </row>
        <row r="8193">
          <cell r="A8193" t="str">
            <v>49350 </v>
          </cell>
          <cell r="C8193" t="str">
            <v>KOPCO DRILLING CO </v>
          </cell>
          <cell r="D8193" t="str">
            <v>12750 WELD COUNTY ROAD #4</v>
          </cell>
          <cell r="E8193" t="str">
            <v>OPERATOR</v>
          </cell>
        </row>
        <row r="8194">
          <cell r="D8194" t="str">
            <v>BRIGHTON , CO  </v>
          </cell>
          <cell r="E8194" t="str">
            <v>PRODUCER</v>
          </cell>
        </row>
        <row r="8196">
          <cell r="A8196" t="str">
            <v>46290 </v>
          </cell>
          <cell r="C8196" t="str">
            <v>KP KAUFFMAN COMPANY INC </v>
          </cell>
          <cell r="D8196" t="str">
            <v>1675 BROADWAY, STE 2800</v>
          </cell>
          <cell r="E8196" t="str">
            <v>GATHERER</v>
          </cell>
        </row>
        <row r="8197">
          <cell r="D8197" t="str">
            <v>DENVER , CO  </v>
          </cell>
          <cell r="E8197" t="str">
            <v>INJECTION WELL OPER</v>
          </cell>
        </row>
        <row r="8198">
          <cell r="E8198" t="str">
            <v>LEVY PAYOR</v>
          </cell>
        </row>
        <row r="8199">
          <cell r="E8199" t="str">
            <v>OPERATOR</v>
          </cell>
        </row>
        <row r="8200">
          <cell r="E8200" t="str">
            <v>PRODUCER</v>
          </cell>
        </row>
        <row r="8202">
          <cell r="A8202" t="str">
            <v>49361 </v>
          </cell>
          <cell r="C8202" t="str">
            <v>KRAMER-HUFF DRILLING CO </v>
          </cell>
          <cell r="D8202" t="str">
            <v>DENVER , CO  </v>
          </cell>
        </row>
        <row r="8203">
          <cell r="C8203" t="str">
            <v>KREMMLING TOWN </v>
          </cell>
          <cell r="D8203" t="str">
            <v>,  </v>
          </cell>
        </row>
        <row r="8204">
          <cell r="A8204" t="str">
            <v>49362 </v>
          </cell>
          <cell r="C8204" t="str">
            <v>KREY* MAX </v>
          </cell>
          <cell r="D8204" t="str">
            <v>DENVER , CO  </v>
          </cell>
        </row>
        <row r="8205">
          <cell r="A8205" t="str">
            <v>49365 </v>
          </cell>
          <cell r="C8205" t="str">
            <v>KRISS* JOHN </v>
          </cell>
          <cell r="D8205" t="str">
            <v>P O BOX 387</v>
          </cell>
        </row>
        <row r="8206">
          <cell r="D8206" t="str">
            <v>COLBY , KS  </v>
          </cell>
        </row>
        <row r="8207">
          <cell r="A8207" t="str">
            <v>49370 </v>
          </cell>
          <cell r="C8207" t="str">
            <v>KRITI EXPLORATION INC </v>
          </cell>
          <cell r="D8207" t="str">
            <v>1010 LAMAR ST STE 750</v>
          </cell>
          <cell r="E8207" t="str">
            <v>LEVY PAYOR</v>
          </cell>
        </row>
        <row r="8208">
          <cell r="D8208" t="str">
            <v>HOUSTON , TX  </v>
          </cell>
          <cell r="E8208" t="str">
            <v>OPERATOR</v>
          </cell>
        </row>
        <row r="8209">
          <cell r="E8209" t="str">
            <v>PRODUCER</v>
          </cell>
        </row>
        <row r="8211">
          <cell r="A8211" t="str">
            <v>49373 </v>
          </cell>
          <cell r="C8211" t="str">
            <v>KRITSAS* NICK </v>
          </cell>
          <cell r="D8211" t="str">
            <v>DENVER , CO  </v>
          </cell>
        </row>
        <row r="8212">
          <cell r="A8212" t="str">
            <v>49375 </v>
          </cell>
          <cell r="C8212" t="str">
            <v>KRIVANEK* CONNIE </v>
          </cell>
          <cell r="D8212" t="str">
            <v>609 MESETA</v>
          </cell>
        </row>
        <row r="8213">
          <cell r="D8213" t="str">
            <v>FARMINGTON , NM  </v>
          </cell>
        </row>
        <row r="8214">
          <cell r="A8214" t="str">
            <v>49378 </v>
          </cell>
          <cell r="C8214" t="str">
            <v>KRUEGER* MAX L </v>
          </cell>
          <cell r="D8214" t="str">
            <v>BOX 980</v>
          </cell>
        </row>
        <row r="8215">
          <cell r="D8215" t="str">
            <v>LARAMIE , WY  </v>
          </cell>
        </row>
        <row r="8216">
          <cell r="A8216" t="str">
            <v>10722 </v>
          </cell>
          <cell r="C8216" t="str">
            <v>KTM OPERATING LLC </v>
          </cell>
          <cell r="D8216" t="str">
            <v>1246 BAYOU LACARPE ROAD</v>
          </cell>
          <cell r="E8216" t="str">
            <v>INJECTION WELL OPER</v>
          </cell>
        </row>
        <row r="8217">
          <cell r="D8217" t="str">
            <v>HOUMA , LA  </v>
          </cell>
          <cell r="E8217" t="str">
            <v>OPERATOR</v>
          </cell>
        </row>
        <row r="8218">
          <cell r="E8218" t="str">
            <v>PRODUCER</v>
          </cell>
        </row>
        <row r="8220">
          <cell r="A8220" t="str">
            <v>49388 </v>
          </cell>
          <cell r="C8220" t="str">
            <v>KUBETZ* SAM </v>
          </cell>
          <cell r="D8220" t="str">
            <v>DENVER , CO  </v>
          </cell>
        </row>
        <row r="8221">
          <cell r="A8221" t="str">
            <v>49400 </v>
          </cell>
          <cell r="C8221" t="str">
            <v>KUDU DRILLING CO INC </v>
          </cell>
          <cell r="D8221" t="str">
            <v>44047 COUNTY ROAD T</v>
          </cell>
          <cell r="E8221" t="str">
            <v>DOWNSTREAM GAS FAC</v>
          </cell>
        </row>
        <row r="8222">
          <cell r="D8222" t="str">
            <v>CHEYENNE WELLS , CO  </v>
          </cell>
        </row>
        <row r="8223">
          <cell r="A8223" t="str">
            <v>49400 </v>
          </cell>
          <cell r="B8223" t="str">
            <v>A </v>
          </cell>
          <cell r="C8223" t="str">
            <v>KUDU DRILLING CO INC </v>
          </cell>
          <cell r="D8223" t="str">
            <v>P O BOX 2758</v>
          </cell>
        </row>
        <row r="8224">
          <cell r="D8224" t="str">
            <v>WICHITA , KS  </v>
          </cell>
        </row>
        <row r="8225">
          <cell r="A8225" t="str">
            <v>10299 </v>
          </cell>
          <cell r="C8225" t="str">
            <v>KUENZLER &amp; FLORA RESERVE COMPANY </v>
          </cell>
          <cell r="D8225" t="str">
            <v>3310 W AQUEDUCT AVE</v>
          </cell>
          <cell r="E8225" t="str">
            <v>OPERATOR</v>
          </cell>
        </row>
        <row r="8226">
          <cell r="D8226" t="str">
            <v>LITTLETON , CO  </v>
          </cell>
          <cell r="E8226" t="str">
            <v>PRODUCER</v>
          </cell>
        </row>
        <row r="8228">
          <cell r="A8228" t="str">
            <v>49407 </v>
          </cell>
          <cell r="C8228" t="str">
            <v>KUGLER* DEAN &amp; JOE DBA D-J OIL COMPANY </v>
          </cell>
          <cell r="D8228" t="str">
            <v>P O BOX 72</v>
          </cell>
          <cell r="E8228" t="str">
            <v>LEVY PAYOR</v>
          </cell>
        </row>
        <row r="8229">
          <cell r="D8229" t="str">
            <v>NEW RAYMER , CO  </v>
          </cell>
          <cell r="E8229" t="str">
            <v>OPERATOR</v>
          </cell>
        </row>
        <row r="8230">
          <cell r="E8230" t="str">
            <v>PRODUCER</v>
          </cell>
        </row>
        <row r="8232">
          <cell r="A8232" t="str">
            <v>2925 </v>
          </cell>
          <cell r="C8232" t="str">
            <v>KUHN CARNES &amp; ANDERSON </v>
          </cell>
          <cell r="D8232" t="str">
            <v>SUITE 307</v>
          </cell>
        </row>
        <row r="8233">
          <cell r="D8233" t="str">
            <v>DENVER , CO  </v>
          </cell>
        </row>
        <row r="8234">
          <cell r="A8234" t="str">
            <v>49420 </v>
          </cell>
          <cell r="C8234" t="str">
            <v>KUNTZ JR* SAMUEL O </v>
          </cell>
          <cell r="D8234" t="str">
            <v>6170 LEHMAN DR</v>
          </cell>
        </row>
        <row r="8235">
          <cell r="D8235" t="str">
            <v>COLO SPRINGS , CO  </v>
          </cell>
        </row>
        <row r="8236">
          <cell r="A8236" t="str">
            <v>49440 </v>
          </cell>
          <cell r="C8236" t="str">
            <v>KUTAK ROCK &amp; HUIE </v>
          </cell>
          <cell r="D8236" t="str">
            <v>1600 SHERMAN</v>
          </cell>
        </row>
        <row r="8237">
          <cell r="D8237" t="str">
            <v>DENVER , CO  </v>
          </cell>
        </row>
        <row r="8238">
          <cell r="A8238" t="str">
            <v>49470 </v>
          </cell>
          <cell r="C8238" t="str">
            <v>KYKON OIL &amp; GAS INC </v>
          </cell>
          <cell r="D8238" t="str">
            <v>P O BOX 1197</v>
          </cell>
          <cell r="E8238" t="str">
            <v>OPERATOR</v>
          </cell>
        </row>
        <row r="8239">
          <cell r="D8239" t="str">
            <v>BILLINGS , MT  </v>
          </cell>
          <cell r="E8239" t="str">
            <v>PRODUCER</v>
          </cell>
        </row>
        <row r="8241">
          <cell r="A8241" t="str">
            <v>49580 </v>
          </cell>
          <cell r="C8241" t="str">
            <v>L &amp; B OIL CO INC </v>
          </cell>
          <cell r="D8241" t="str">
            <v>1111 BAGBY #1700</v>
          </cell>
          <cell r="E8241" t="str">
            <v>OPERATOR</v>
          </cell>
        </row>
        <row r="8242">
          <cell r="D8242" t="str">
            <v>HOUSTON , TX  </v>
          </cell>
        </row>
        <row r="8243">
          <cell r="A8243" t="str">
            <v>49579 </v>
          </cell>
          <cell r="C8243" t="str">
            <v>L &amp; B OIL COMPANY(LESLIE &amp; BETTY SESSIONS) </v>
          </cell>
          <cell r="D8243" t="str">
            <v>BOX 182</v>
          </cell>
          <cell r="E8243" t="str">
            <v>OPERATOR</v>
          </cell>
        </row>
        <row r="8244">
          <cell r="D8244" t="str">
            <v>MERINO , CO  </v>
          </cell>
          <cell r="E8244" t="str">
            <v>PRODUCER</v>
          </cell>
        </row>
        <row r="8246">
          <cell r="A8246" t="str">
            <v>10698 </v>
          </cell>
          <cell r="C8246" t="str">
            <v>L &amp; C WEYERMAN LLC </v>
          </cell>
          <cell r="D8246" t="str">
            <v>7676 COUNTY ROAD CC</v>
          </cell>
          <cell r="E8246" t="str">
            <v>DOMESTIC WELL OPER</v>
          </cell>
        </row>
        <row r="8247">
          <cell r="D8247" t="str">
            <v>IDALIA , CO  </v>
          </cell>
        </row>
        <row r="8248">
          <cell r="A8248" t="str">
            <v>100700 </v>
          </cell>
          <cell r="C8248" t="str">
            <v>L &amp; F DRILLING INC &amp; ALLIANCE WESTERN LTD </v>
          </cell>
          <cell r="D8248" t="str">
            <v>P O BOX 771</v>
          </cell>
        </row>
        <row r="8249">
          <cell r="D8249" t="str">
            <v>LAMAR , CO  </v>
          </cell>
        </row>
        <row r="8250">
          <cell r="A8250" t="str">
            <v>49590 </v>
          </cell>
          <cell r="C8250" t="str">
            <v>L &amp; F GAS COMPANY </v>
          </cell>
          <cell r="D8250" t="str">
            <v>1616 GLENARM PL #1700</v>
          </cell>
        </row>
        <row r="8251">
          <cell r="D8251" t="str">
            <v>DENVER , CO  </v>
          </cell>
        </row>
        <row r="8252">
          <cell r="A8252" t="str">
            <v>49595 </v>
          </cell>
          <cell r="C8252" t="str">
            <v>L &amp; M GAS GATHERING </v>
          </cell>
          <cell r="D8252" t="str">
            <v>P O BOX 151</v>
          </cell>
        </row>
        <row r="8253">
          <cell r="D8253" t="str">
            <v>FARMINGTON , NM  </v>
          </cell>
        </row>
        <row r="8254">
          <cell r="A8254" t="str">
            <v>49600 </v>
          </cell>
          <cell r="C8254" t="str">
            <v>L &amp; M VENTURES INC </v>
          </cell>
          <cell r="D8254" t="str">
            <v>P O BOX 151</v>
          </cell>
          <cell r="E8254" t="str">
            <v>OPERATOR</v>
          </cell>
        </row>
        <row r="8255">
          <cell r="D8255" t="str">
            <v>FARMINGTON , NM  </v>
          </cell>
        </row>
        <row r="8256">
          <cell r="A8256" t="str">
            <v>100419 </v>
          </cell>
          <cell r="C8256" t="str">
            <v>L &amp; O DRILLING CO INC </v>
          </cell>
          <cell r="D8256" t="str">
            <v>,  </v>
          </cell>
        </row>
        <row r="8257">
          <cell r="A8257" t="str">
            <v>10594 </v>
          </cell>
          <cell r="C8257" t="str">
            <v>L B EXPLORATION INC </v>
          </cell>
          <cell r="D8257" t="str">
            <v>2135 2ND ROAD</v>
          </cell>
          <cell r="E8257" t="str">
            <v>LEVY PAYOR</v>
          </cell>
        </row>
        <row r="8258">
          <cell r="D8258" t="str">
            <v>HOLYROOD , KS  </v>
          </cell>
          <cell r="E8258" t="str">
            <v>OPERATOR</v>
          </cell>
        </row>
        <row r="8259">
          <cell r="E8259" t="str">
            <v>PRODUCER</v>
          </cell>
        </row>
        <row r="8261">
          <cell r="A8261" t="str">
            <v>93425 </v>
          </cell>
          <cell r="C8261" t="str">
            <v>L B INDUSTRIES INC </v>
          </cell>
          <cell r="D8261" t="str">
            <v>12200 E BRIARWOOD AVE</v>
          </cell>
        </row>
        <row r="8262">
          <cell r="D8262" t="str">
            <v>ENGLEWOOD , CO  </v>
          </cell>
        </row>
        <row r="8263">
          <cell r="A8263" t="str">
            <v>49700 </v>
          </cell>
          <cell r="C8263" t="str">
            <v>L'EAU CLAIRE SYSTEMS INC </v>
          </cell>
          <cell r="D8263" t="str">
            <v>1 LAKEWAY CENTER</v>
          </cell>
        </row>
        <row r="8264">
          <cell r="D8264" t="str">
            <v>METAIRIE , LA  </v>
          </cell>
        </row>
        <row r="8265">
          <cell r="A8265" t="str">
            <v>49985 </v>
          </cell>
          <cell r="C8265" t="str">
            <v>LA FON* NEAL </v>
          </cell>
          <cell r="D8265" t="str">
            <v>1475 WARD CIRCLE</v>
          </cell>
        </row>
        <row r="8266">
          <cell r="D8266" t="str">
            <v>FRANKTOWN , CO  </v>
          </cell>
        </row>
        <row r="8267">
          <cell r="A8267" t="str">
            <v>49992 </v>
          </cell>
          <cell r="C8267" t="str">
            <v>LA GLORIA CORPORATION </v>
          </cell>
          <cell r="D8267" t="str">
            <v>DENVER , CO  </v>
          </cell>
        </row>
        <row r="8268">
          <cell r="A8268" t="str">
            <v>100681 </v>
          </cell>
          <cell r="C8268" t="str">
            <v>LA JARA TOWN </v>
          </cell>
          <cell r="D8268" t="str">
            <v>,  </v>
          </cell>
        </row>
        <row r="8269">
          <cell r="A8269" t="str">
            <v>100683 </v>
          </cell>
          <cell r="C8269" t="str">
            <v>LA JUNTA CITY </v>
          </cell>
          <cell r="D8269" t="str">
            <v>,  </v>
          </cell>
        </row>
        <row r="8270">
          <cell r="A8270" t="str">
            <v>49993 </v>
          </cell>
          <cell r="C8270" t="str">
            <v>LA PLATA CO. ENERGY COUNCIL </v>
          </cell>
          <cell r="D8270" t="str">
            <v>P O BOX 3908</v>
          </cell>
        </row>
        <row r="8271">
          <cell r="D8271" t="str">
            <v>DURANGO , CO  </v>
          </cell>
        </row>
        <row r="8272">
          <cell r="A8272" t="str">
            <v>100684 </v>
          </cell>
          <cell r="C8272" t="str">
            <v>La Plata County </v>
          </cell>
          <cell r="D8272" t="str">
            <v>211 Rock Point Drive</v>
          </cell>
        </row>
        <row r="8273">
          <cell r="D8273" t="str">
            <v>Durango , CO  </v>
          </cell>
        </row>
        <row r="8274">
          <cell r="C8274" t="str">
            <v>La Plata County Airport </v>
          </cell>
          <cell r="D8274" t="str">
            <v>1000 Airport Road #1</v>
          </cell>
        </row>
        <row r="8275">
          <cell r="D8275" t="str">
            <v>DURANGO , CO  </v>
          </cell>
        </row>
        <row r="8276">
          <cell r="A8276" t="str">
            <v>49994 </v>
          </cell>
          <cell r="C8276" t="str">
            <v>LA PLATA COUNTY ASSESSOR </v>
          </cell>
          <cell r="D8276" t="str">
            <v>P O BOX 3339</v>
          </cell>
        </row>
        <row r="8277">
          <cell r="D8277" t="str">
            <v>DURANGO , CO  </v>
          </cell>
        </row>
        <row r="8278">
          <cell r="A8278" t="str">
            <v>49995 </v>
          </cell>
          <cell r="C8278" t="str">
            <v>LA PLATA COUNTY COMMISSIONERS </v>
          </cell>
          <cell r="D8278" t="str">
            <v>1060 EAST SECOND AVENUE</v>
          </cell>
        </row>
        <row r="8279">
          <cell r="D8279" t="str">
            <v>DURANGO , CO  </v>
          </cell>
        </row>
        <row r="8280">
          <cell r="A8280" t="str">
            <v>49990 </v>
          </cell>
          <cell r="C8280" t="str">
            <v>LA PLATA COUNTY PLANNING </v>
          </cell>
          <cell r="D8280" t="str">
            <v>1060 EAST SECOND AVENUE</v>
          </cell>
        </row>
        <row r="8281">
          <cell r="D8281" t="str">
            <v>DURANGO , CO  </v>
          </cell>
        </row>
        <row r="8282">
          <cell r="A8282" t="str">
            <v>49988 </v>
          </cell>
          <cell r="C8282" t="str">
            <v>LA PLATA OIL &amp; GAS, INC </v>
          </cell>
          <cell r="D8282" t="str">
            <v>DENVER , CO  </v>
          </cell>
        </row>
        <row r="8283">
          <cell r="A8283" t="str">
            <v>100685 </v>
          </cell>
          <cell r="C8283" t="str">
            <v>LA SALLE TOWN </v>
          </cell>
          <cell r="D8283" t="str">
            <v>,  </v>
          </cell>
        </row>
        <row r="8284">
          <cell r="A8284" t="str">
            <v>10023 </v>
          </cell>
          <cell r="C8284" t="str">
            <v>LABARON* ROBERT G </v>
          </cell>
          <cell r="D8284" t="str">
            <v>1525 N 1ST STREET</v>
          </cell>
          <cell r="E8284" t="str">
            <v>INJECTION WELL OPER</v>
          </cell>
        </row>
        <row r="8285">
          <cell r="D8285" t="str">
            <v>GRAND JUNCTION , CO  </v>
          </cell>
          <cell r="E8285" t="str">
            <v>OPERATOR</v>
          </cell>
        </row>
        <row r="8286">
          <cell r="E8286" t="str">
            <v>PRODUCER</v>
          </cell>
        </row>
        <row r="8288">
          <cell r="A8288" t="str">
            <v>49975 </v>
          </cell>
          <cell r="C8288" t="str">
            <v>LABECO OPERATING COMPANY </v>
          </cell>
          <cell r="D8288" t="str">
            <v>DENVER , CO  </v>
          </cell>
        </row>
        <row r="8289">
          <cell r="A8289" t="str">
            <v>100034 </v>
          </cell>
          <cell r="C8289" t="str">
            <v>LACANA PETROLEUM INC </v>
          </cell>
          <cell r="D8289" t="str">
            <v>1301 ARAPAHOE STE 105</v>
          </cell>
        </row>
        <row r="8290">
          <cell r="D8290" t="str">
            <v>GOLDEN , CO  </v>
          </cell>
        </row>
        <row r="8291">
          <cell r="A8291" t="str">
            <v>10364 </v>
          </cell>
          <cell r="C8291" t="str">
            <v>LADD &amp; LEWIS </v>
          </cell>
          <cell r="D8291" t="str">
            <v>1224 DENVER CLUB BLDG</v>
          </cell>
          <cell r="E8291" t="str">
            <v>OPERATOR</v>
          </cell>
        </row>
        <row r="8292">
          <cell r="D8292" t="str">
            <v>DENVER , CO  </v>
          </cell>
          <cell r="E8292" t="str">
            <v>PRODUCER</v>
          </cell>
        </row>
        <row r="8294">
          <cell r="A8294" t="str">
            <v>49951 </v>
          </cell>
          <cell r="C8294" t="str">
            <v>LADD &amp; LUKOWICZ </v>
          </cell>
          <cell r="D8294" t="str">
            <v>DENVER , CO  </v>
          </cell>
        </row>
        <row r="8295">
          <cell r="A8295" t="str">
            <v>49949 </v>
          </cell>
          <cell r="C8295" t="str">
            <v>LADD GAS MARKETING INC </v>
          </cell>
          <cell r="D8295" t="str">
            <v>P O BOX 42806</v>
          </cell>
        </row>
        <row r="8296">
          <cell r="D8296" t="str">
            <v>HOUSTON , TX  </v>
          </cell>
        </row>
        <row r="8297">
          <cell r="A8297" t="str">
            <v>49950 </v>
          </cell>
          <cell r="C8297" t="str">
            <v>LADD PETROLEUM CORP </v>
          </cell>
          <cell r="D8297" t="str">
            <v>P O BOX 42806</v>
          </cell>
        </row>
        <row r="8298">
          <cell r="D8298" t="str">
            <v>HOUSTON , TX  </v>
          </cell>
        </row>
        <row r="8299">
          <cell r="A8299" t="str">
            <v>49999 </v>
          </cell>
          <cell r="C8299" t="str">
            <v>LADMER* JACK G. </v>
          </cell>
          <cell r="D8299" t="str">
            <v>DENVER , CO  </v>
          </cell>
        </row>
        <row r="8300">
          <cell r="A8300" t="str">
            <v>49966 </v>
          </cell>
          <cell r="C8300" t="str">
            <v>LAFFERTY* R.F. </v>
          </cell>
          <cell r="D8300" t="str">
            <v>DENVER , CO  </v>
          </cell>
        </row>
        <row r="8301">
          <cell r="A8301" t="str">
            <v>100271 </v>
          </cell>
          <cell r="C8301" t="str">
            <v>LAGUNA PETROLEUM COMPANY </v>
          </cell>
          <cell r="D8301" t="str">
            <v>1050 17TH ST STE 1726</v>
          </cell>
        </row>
        <row r="8302">
          <cell r="D8302" t="str">
            <v>DENVER , CO  </v>
          </cell>
        </row>
        <row r="8303">
          <cell r="A8303" t="str">
            <v>49980 </v>
          </cell>
          <cell r="C8303" t="str">
            <v>LAJET PETROLEUM CO </v>
          </cell>
          <cell r="D8303" t="str">
            <v>P O BOX 5198</v>
          </cell>
          <cell r="E8303" t="str">
            <v>TRANSPORTER</v>
          </cell>
        </row>
        <row r="8304">
          <cell r="D8304" t="str">
            <v>ABILENE , TX  </v>
          </cell>
        </row>
        <row r="8305">
          <cell r="A8305" t="str">
            <v>100687 </v>
          </cell>
          <cell r="C8305" t="str">
            <v>LAKE COUNTY </v>
          </cell>
          <cell r="D8305" t="str">
            <v>,  </v>
          </cell>
        </row>
        <row r="8306">
          <cell r="A8306" t="str">
            <v>100688 </v>
          </cell>
          <cell r="C8306" t="str">
            <v>LAKESIDE TOWN </v>
          </cell>
          <cell r="D8306" t="str">
            <v>,  </v>
          </cell>
        </row>
        <row r="8307">
          <cell r="A8307" t="str">
            <v>50000 </v>
          </cell>
          <cell r="C8307" t="str">
            <v>LAKOTA PETR CO </v>
          </cell>
          <cell r="D8307" t="str">
            <v>DENVER , CO  </v>
          </cell>
        </row>
        <row r="8308">
          <cell r="A8308" t="str">
            <v>50110 </v>
          </cell>
          <cell r="C8308" t="str">
            <v>LAMA CORP </v>
          </cell>
          <cell r="D8308" t="str">
            <v>555 S CAMINO DEL RIO</v>
          </cell>
        </row>
        <row r="8309">
          <cell r="D8309" t="str">
            <v>DURANGO , CO  </v>
          </cell>
        </row>
        <row r="8310">
          <cell r="A8310" t="str">
            <v>100690 </v>
          </cell>
          <cell r="C8310" t="str">
            <v>LAMAR CITY </v>
          </cell>
          <cell r="D8310" t="str">
            <v>,  </v>
          </cell>
        </row>
        <row r="8311">
          <cell r="A8311" t="str">
            <v>100148 </v>
          </cell>
          <cell r="C8311" t="str">
            <v>LAMAR LIGHT &amp; POWER </v>
          </cell>
          <cell r="D8311" t="str">
            <v>100 N SECOND ST</v>
          </cell>
          <cell r="E8311" t="str">
            <v>GATHERER</v>
          </cell>
        </row>
        <row r="8312">
          <cell r="D8312" t="str">
            <v>LAMAR , CO  </v>
          </cell>
        </row>
        <row r="8313">
          <cell r="A8313" t="str">
            <v>50115 </v>
          </cell>
          <cell r="C8313" t="str">
            <v>LAMAR OIL &amp; GAS EXPLORATION </v>
          </cell>
          <cell r="D8313" t="str">
            <v>P O BOX 246</v>
          </cell>
          <cell r="E8313" t="str">
            <v>LEVY PAYOR</v>
          </cell>
        </row>
        <row r="8314">
          <cell r="D8314" t="str">
            <v>WILEY , CO  </v>
          </cell>
          <cell r="E8314" t="str">
            <v>OPERATOR</v>
          </cell>
        </row>
        <row r="8315">
          <cell r="E8315" t="str">
            <v>PRODUCER</v>
          </cell>
        </row>
        <row r="8317">
          <cell r="A8317" t="str">
            <v>10365 </v>
          </cell>
          <cell r="C8317" t="str">
            <v>LAMAR OIL &amp; GAS INC </v>
          </cell>
          <cell r="D8317" t="str">
            <v>,  </v>
          </cell>
        </row>
        <row r="8318">
          <cell r="A8318" t="str">
            <v>50120 </v>
          </cell>
          <cell r="C8318" t="str">
            <v>LAMAR UTILITES BOARD* CITY OF </v>
          </cell>
          <cell r="D8318" t="str">
            <v>100 NORTH SECOND ST</v>
          </cell>
          <cell r="E8318" t="str">
            <v>DOWNSTREAM GAS FAC</v>
          </cell>
        </row>
        <row r="8319">
          <cell r="D8319" t="str">
            <v>LAMAR , CO  </v>
          </cell>
          <cell r="E8319" t="str">
            <v>GATHERER</v>
          </cell>
        </row>
        <row r="8320">
          <cell r="E8320" t="str">
            <v>TRANSPORTER</v>
          </cell>
        </row>
        <row r="8322">
          <cell r="A8322" t="str">
            <v>50125 </v>
          </cell>
          <cell r="C8322" t="str">
            <v>LAMB* DAVID P. &amp; NANCY W. </v>
          </cell>
          <cell r="D8322" t="str">
            <v>1101 WCR 19</v>
          </cell>
        </row>
        <row r="8323">
          <cell r="D8323" t="str">
            <v>BERTHOUD , CO  </v>
          </cell>
        </row>
        <row r="8324">
          <cell r="A8324" t="str">
            <v>200111 </v>
          </cell>
          <cell r="C8324" t="str">
            <v>LAMP, RYNEARSON &amp; ASSOCIATES INC </v>
          </cell>
          <cell r="D8324" t="str">
            <v>4715 INNOVATION DRIVE #100</v>
          </cell>
        </row>
        <row r="8325">
          <cell r="D8325" t="str">
            <v>FORT COLLINS , CO  </v>
          </cell>
        </row>
        <row r="8326">
          <cell r="A8326" t="str">
            <v>50150 </v>
          </cell>
          <cell r="C8326" t="str">
            <v>LANCE OIL &amp; GAS COMPANY INC </v>
          </cell>
          <cell r="D8326" t="str">
            <v>PO BOX 173779</v>
          </cell>
          <cell r="E8326" t="str">
            <v>OPERATOR</v>
          </cell>
        </row>
        <row r="8327">
          <cell r="D8327" t="str">
            <v>DENVER , CO  </v>
          </cell>
          <cell r="E8327" t="str">
            <v>PRODUCER</v>
          </cell>
        </row>
        <row r="8329">
          <cell r="A8329" t="str">
            <v>50150 </v>
          </cell>
          <cell r="B8329" t="str">
            <v>A </v>
          </cell>
          <cell r="C8329" t="str">
            <v>LANCE OIL &amp; GAS COMPANY INC </v>
          </cell>
          <cell r="D8329" t="str">
            <v>1400 E LINCOLN</v>
          </cell>
        </row>
        <row r="8330">
          <cell r="D8330" t="str">
            <v>GILLETTE , WY  </v>
          </cell>
        </row>
        <row r="8331">
          <cell r="A8331" t="str">
            <v>200171 </v>
          </cell>
          <cell r="C8331" t="str">
            <v>LAND SERVICES INC </v>
          </cell>
          <cell r="D8331" t="str">
            <v>PO BOX 1299</v>
          </cell>
        </row>
        <row r="8332">
          <cell r="D8332" t="str">
            <v>BLANCHARD , OK  </v>
          </cell>
        </row>
        <row r="8333">
          <cell r="A8333" t="str">
            <v>100348 </v>
          </cell>
          <cell r="C8333" t="str">
            <v>LANDAUER* FRANK </v>
          </cell>
          <cell r="D8333" t="str">
            <v>NINE WEST 13TH AVE</v>
          </cell>
        </row>
        <row r="8334">
          <cell r="D8334" t="str">
            <v>DENVER , CO  </v>
          </cell>
        </row>
        <row r="8335">
          <cell r="A8335" t="str">
            <v>49666 </v>
          </cell>
          <cell r="C8335" t="str">
            <v>LANDAUR &amp; ASSOCIATES </v>
          </cell>
          <cell r="D8335" t="str">
            <v>DENVER , CO  </v>
          </cell>
        </row>
        <row r="8336">
          <cell r="A8336" t="str">
            <v>49780 </v>
          </cell>
          <cell r="C8336" t="str">
            <v>LANDER PETROLEUM COMPANY </v>
          </cell>
          <cell r="D8336" t="str">
            <v>4185 S ONEIDA ST</v>
          </cell>
          <cell r="E8336" t="str">
            <v>OPERATOR</v>
          </cell>
        </row>
        <row r="8337">
          <cell r="D8337" t="str">
            <v>DENVER , CO  </v>
          </cell>
          <cell r="E8337" t="str">
            <v>PRODUCER</v>
          </cell>
        </row>
        <row r="8339">
          <cell r="A8339" t="str">
            <v>100058 </v>
          </cell>
          <cell r="C8339" t="str">
            <v>LANDMARK DRILLING CORP </v>
          </cell>
          <cell r="D8339" t="str">
            <v>4764 S 900 EAST</v>
          </cell>
        </row>
        <row r="8340">
          <cell r="D8340" t="str">
            <v>SALT LAKE CITY , UT  </v>
          </cell>
        </row>
        <row r="8341">
          <cell r="A8341" t="str">
            <v>49790 </v>
          </cell>
          <cell r="C8341" t="str">
            <v>LANDMARK PETROLEUM, INC </v>
          </cell>
          <cell r="D8341" t="str">
            <v>1100 MILAN</v>
          </cell>
          <cell r="E8341" t="str">
            <v>TRANSPORTER</v>
          </cell>
        </row>
        <row r="8342">
          <cell r="D8342" t="str">
            <v>HOUSTON , TX  </v>
          </cell>
        </row>
        <row r="8343">
          <cell r="A8343" t="str">
            <v>100790 </v>
          </cell>
          <cell r="C8343" t="str">
            <v>LANGE* R W </v>
          </cell>
          <cell r="D8343" t="str">
            <v>BOX 434</v>
          </cell>
        </row>
        <row r="8344">
          <cell r="D8344" t="str">
            <v>GARDEN CITY , KS  </v>
          </cell>
        </row>
        <row r="8345">
          <cell r="A8345" t="str">
            <v>49798 </v>
          </cell>
          <cell r="C8345" t="str">
            <v>LANGERAK*L.L. </v>
          </cell>
          <cell r="D8345" t="str">
            <v>DENVER , CO  </v>
          </cell>
          <cell r="E8345" t="str">
            <v>OPERATOR</v>
          </cell>
        </row>
        <row r="8347">
          <cell r="A8347" t="str">
            <v>49800 </v>
          </cell>
          <cell r="C8347" t="str">
            <v>LANGHAM PETROLEUM EXPL CORP </v>
          </cell>
          <cell r="D8347" t="str">
            <v>SUITE 283-W</v>
          </cell>
        </row>
        <row r="8348">
          <cell r="D8348" t="str">
            <v>HOUSTON , TX  </v>
          </cell>
        </row>
        <row r="8349">
          <cell r="A8349" t="str">
            <v>49808 </v>
          </cell>
          <cell r="C8349" t="str">
            <v>LANSDALE* A. </v>
          </cell>
          <cell r="D8349" t="str">
            <v>DENVER , CO  </v>
          </cell>
        </row>
        <row r="8350">
          <cell r="A8350" t="str">
            <v>49820 </v>
          </cell>
          <cell r="C8350" t="str">
            <v>LANTERN PETROLEUM CORP </v>
          </cell>
          <cell r="D8350" t="str">
            <v>P O BOX 2281</v>
          </cell>
          <cell r="E8350" t="str">
            <v>LEVY PAYOR</v>
          </cell>
        </row>
        <row r="8351">
          <cell r="D8351" t="str">
            <v>MIDLAND , TX  </v>
          </cell>
          <cell r="E8351" t="str">
            <v>TRANSPORTER</v>
          </cell>
        </row>
        <row r="8353">
          <cell r="A8353" t="str">
            <v>50190 </v>
          </cell>
          <cell r="C8353" t="str">
            <v>LAPPIN* DEBRA R </v>
          </cell>
          <cell r="D8353" t="str">
            <v>306 IVANHOE</v>
          </cell>
        </row>
        <row r="8354">
          <cell r="D8354" t="str">
            <v>DENVER , CO  </v>
          </cell>
        </row>
        <row r="8355">
          <cell r="A8355" t="str">
            <v>50211 </v>
          </cell>
          <cell r="C8355" t="str">
            <v>LARAMIDE CORP </v>
          </cell>
          <cell r="D8355" t="str">
            <v>DENVER , CO  </v>
          </cell>
        </row>
        <row r="8356">
          <cell r="A8356" t="str">
            <v>200263 </v>
          </cell>
          <cell r="C8356" t="str">
            <v>LARAMIE &amp; ASSOCIATES </v>
          </cell>
          <cell r="D8356" t="str">
            <v>621 17TH STREET #1445</v>
          </cell>
        </row>
        <row r="8357">
          <cell r="D8357" t="str">
            <v>DENVER , CO  </v>
          </cell>
        </row>
        <row r="8358">
          <cell r="A8358" t="str">
            <v>10232 </v>
          </cell>
          <cell r="C8358" t="str">
            <v>LARAMIE ENERGY II LLC </v>
          </cell>
          <cell r="D8358" t="str">
            <v>1401 SEVENTEENTH STREET #1401</v>
          </cell>
          <cell r="E8358" t="str">
            <v>LEVY PAYOR</v>
          </cell>
        </row>
        <row r="8359">
          <cell r="D8359" t="str">
            <v>DENVER , CO  </v>
          </cell>
          <cell r="E8359" t="str">
            <v>OPERATOR</v>
          </cell>
        </row>
        <row r="8360">
          <cell r="E8360" t="str">
            <v>PRODUCER</v>
          </cell>
        </row>
        <row r="8362">
          <cell r="A8362" t="str">
            <v>10232 </v>
          </cell>
          <cell r="B8362" t="str">
            <v>A </v>
          </cell>
          <cell r="C8362" t="str">
            <v>LARAMIE ENERGY II LLC </v>
          </cell>
          <cell r="D8362" t="str">
            <v>760 HORIZON DRIVE #101</v>
          </cell>
        </row>
        <row r="8363">
          <cell r="D8363" t="str">
            <v>GRAND JUNCTION , CO  </v>
          </cell>
        </row>
        <row r="8364">
          <cell r="A8364" t="str">
            <v>10054 </v>
          </cell>
          <cell r="C8364" t="str">
            <v>LARAMIE ENERGY LLC </v>
          </cell>
          <cell r="D8364" t="str">
            <v>717 TEXAS AVENUE #2100</v>
          </cell>
          <cell r="E8364" t="str">
            <v>DOWNSTREAM GAS FAC</v>
          </cell>
        </row>
        <row r="8365">
          <cell r="D8365" t="str">
            <v>HOUSTON , TX  </v>
          </cell>
          <cell r="E8365" t="str">
            <v>GATHERER</v>
          </cell>
        </row>
        <row r="8366">
          <cell r="E8366" t="str">
            <v>LEVY PAYOR</v>
          </cell>
        </row>
        <row r="8367">
          <cell r="E8367" t="str">
            <v>OPERATOR</v>
          </cell>
        </row>
        <row r="8368">
          <cell r="E8368" t="str">
            <v>PRODUCER</v>
          </cell>
        </row>
        <row r="8370">
          <cell r="A8370" t="str">
            <v>10433 </v>
          </cell>
          <cell r="C8370" t="str">
            <v>LARAMIE ENERGY LLC </v>
          </cell>
          <cell r="D8370" t="str">
            <v>1401 SEVENTEENTH STREET #1401</v>
          </cell>
          <cell r="E8370" t="str">
            <v>DOWNSTREAM GAS FAC</v>
          </cell>
        </row>
        <row r="8371">
          <cell r="D8371" t="str">
            <v>DENVER , CO  </v>
          </cell>
          <cell r="E8371" t="str">
            <v>LEVY PAYOR</v>
          </cell>
        </row>
        <row r="8372">
          <cell r="E8372" t="str">
            <v>OPERATOR</v>
          </cell>
        </row>
        <row r="8373">
          <cell r="E8373" t="str">
            <v>PRODUCER</v>
          </cell>
        </row>
        <row r="8375">
          <cell r="A8375" t="str">
            <v>10433 </v>
          </cell>
          <cell r="B8375" t="str">
            <v>A </v>
          </cell>
          <cell r="C8375" t="str">
            <v>LARAMIE ENERGY LLC </v>
          </cell>
          <cell r="D8375" t="str">
            <v>760 HORIZON DRIVE #101</v>
          </cell>
        </row>
        <row r="8376">
          <cell r="D8376" t="str">
            <v>GRAND JUNCTION , CO  </v>
          </cell>
        </row>
        <row r="8377">
          <cell r="C8377" t="str">
            <v>Larimer County </v>
          </cell>
          <cell r="D8377" t="str">
            <v>Suite 3100</v>
          </cell>
        </row>
        <row r="8378">
          <cell r="D8378" t="str">
            <v>Fort Collins , CO  </v>
          </cell>
        </row>
        <row r="8379">
          <cell r="A8379" t="str">
            <v>49889 </v>
          </cell>
          <cell r="C8379" t="str">
            <v>LARIMER COUNTY PLANNING </v>
          </cell>
          <cell r="D8379" t="str">
            <v>P O BOX 1190</v>
          </cell>
        </row>
        <row r="8380">
          <cell r="D8380" t="str">
            <v>FORT COLLINS , CO  </v>
          </cell>
        </row>
        <row r="8381">
          <cell r="A8381" t="str">
            <v>49888 </v>
          </cell>
          <cell r="C8381" t="str">
            <v>LARIO OIL &amp; GAS COMPANY </v>
          </cell>
          <cell r="D8381" t="str">
            <v>PO BOX 29</v>
          </cell>
          <cell r="E8381" t="str">
            <v>DRILLER</v>
          </cell>
        </row>
        <row r="8382">
          <cell r="D8382" t="str">
            <v>DENVER , CO  </v>
          </cell>
          <cell r="E8382" t="str">
            <v>GATHERER</v>
          </cell>
        </row>
        <row r="8383">
          <cell r="E8383" t="str">
            <v>INJECTION WELL OPER</v>
          </cell>
        </row>
        <row r="8384">
          <cell r="E8384" t="str">
            <v>OPERATOR</v>
          </cell>
        </row>
        <row r="8385">
          <cell r="E8385" t="str">
            <v>OPERATOR</v>
          </cell>
        </row>
        <row r="8386">
          <cell r="E8386" t="str">
            <v>PIT OPERATOR</v>
          </cell>
        </row>
        <row r="8387">
          <cell r="E8387" t="str">
            <v>PRODUCER</v>
          </cell>
        </row>
        <row r="8388">
          <cell r="E8388" t="str">
            <v>PRODUCER</v>
          </cell>
        </row>
        <row r="8390">
          <cell r="A8390" t="str">
            <v>49888 </v>
          </cell>
          <cell r="B8390" t="str">
            <v>A </v>
          </cell>
          <cell r="C8390" t="str">
            <v>LARIO OIL &amp; GAS COMPANY </v>
          </cell>
          <cell r="D8390" t="str">
            <v>301 S MARKET STREET</v>
          </cell>
        </row>
        <row r="8391">
          <cell r="D8391" t="str">
            <v>WICHITA , KS  </v>
          </cell>
        </row>
        <row r="8392">
          <cell r="A8392" t="str">
            <v>50198 </v>
          </cell>
          <cell r="C8392" t="str">
            <v>LARK PETROLEUM </v>
          </cell>
          <cell r="D8392" t="str">
            <v>DENVER , CO  </v>
          </cell>
        </row>
        <row r="8393">
          <cell r="A8393" t="str">
            <v>200236 </v>
          </cell>
          <cell r="C8393" t="str">
            <v>LARREAU LAND &amp; TITLE LLC </v>
          </cell>
          <cell r="D8393" t="str">
            <v>9110 E ARBOR CIRCLE UNIT K</v>
          </cell>
        </row>
        <row r="8394">
          <cell r="D8394" t="str">
            <v>ENGLEWOOD , CO  </v>
          </cell>
        </row>
        <row r="8395">
          <cell r="A8395" t="str">
            <v>50208 </v>
          </cell>
          <cell r="C8395" t="str">
            <v>LARUE* E.B. </v>
          </cell>
          <cell r="D8395" t="str">
            <v>DENVER , CO  </v>
          </cell>
        </row>
        <row r="8396">
          <cell r="C8396" t="str">
            <v>LAS ANIMAS COUNTY </v>
          </cell>
          <cell r="D8396" t="str">
            <v>200 EAST FIRST STREET, ROOM 101</v>
          </cell>
        </row>
        <row r="8397">
          <cell r="D8397" t="str">
            <v>TRINIDAD , CO  </v>
          </cell>
        </row>
        <row r="8398">
          <cell r="A8398" t="str">
            <v>50209 </v>
          </cell>
          <cell r="C8398" t="str">
            <v>LAS ANIMAS COUNTY PLANNING </v>
          </cell>
          <cell r="D8398" t="str">
            <v>ROOM 104</v>
          </cell>
        </row>
        <row r="8399">
          <cell r="D8399" t="str">
            <v>TRINIDAD , CO  </v>
          </cell>
        </row>
        <row r="8400">
          <cell r="A8400" t="str">
            <v>100940 </v>
          </cell>
          <cell r="C8400" t="str">
            <v>LAS ANIMAS OIL &amp; GAS </v>
          </cell>
          <cell r="D8400" t="str">
            <v>,  </v>
          </cell>
        </row>
        <row r="8401">
          <cell r="A8401" t="str">
            <v>200118 </v>
          </cell>
          <cell r="C8401" t="str">
            <v>LAS ANIMAS PIPELINE LLC </v>
          </cell>
          <cell r="D8401" t="str">
            <v>1717 WASHINGTON AVE</v>
          </cell>
          <cell r="E8401" t="str">
            <v>GATHERER</v>
          </cell>
        </row>
        <row r="8402">
          <cell r="D8402" t="str">
            <v>GOLDEN , CO  </v>
          </cell>
          <cell r="E8402" t="str">
            <v>TRANSPORTER</v>
          </cell>
        </row>
        <row r="8404">
          <cell r="A8404" t="str">
            <v>50230 </v>
          </cell>
          <cell r="C8404" t="str">
            <v>LAS COLINAS OIL CORP </v>
          </cell>
          <cell r="D8404" t="str">
            <v>580 DECKER DR</v>
          </cell>
        </row>
        <row r="8405">
          <cell r="D8405" t="str">
            <v>IRVING , TX  </v>
          </cell>
        </row>
        <row r="8406">
          <cell r="A8406" t="str">
            <v>50260 </v>
          </cell>
          <cell r="C8406" t="str">
            <v>LASMO ENERGY CORP </v>
          </cell>
          <cell r="D8406" t="str">
            <v>TWO WARREN PLACE</v>
          </cell>
        </row>
        <row r="8407">
          <cell r="D8407" t="str">
            <v>TULSA , OK  </v>
          </cell>
        </row>
        <row r="8408">
          <cell r="A8408" t="str">
            <v>10654 </v>
          </cell>
          <cell r="C8408" t="str">
            <v>LASSO OIL &amp; GAS LLC </v>
          </cell>
          <cell r="D8408" t="str">
            <v>3021 RIDGE RD #156</v>
          </cell>
          <cell r="E8408" t="str">
            <v>LEVY PAYOR</v>
          </cell>
        </row>
        <row r="8409">
          <cell r="D8409" t="str">
            <v>ROCKWALL , TX  </v>
          </cell>
          <cell r="E8409" t="str">
            <v>OPERATOR</v>
          </cell>
        </row>
        <row r="8410">
          <cell r="E8410" t="str">
            <v>PRODUCER</v>
          </cell>
        </row>
        <row r="8412">
          <cell r="A8412" t="str">
            <v>50275 </v>
          </cell>
          <cell r="C8412" t="str">
            <v>LATHAM EXPL CO INC </v>
          </cell>
          <cell r="D8412" t="str">
            <v>P O BOX 52119</v>
          </cell>
          <cell r="E8412" t="str">
            <v>LEVY PAYOR</v>
          </cell>
        </row>
        <row r="8413">
          <cell r="D8413" t="str">
            <v>SHREVEPORT , LA  </v>
          </cell>
          <cell r="E8413" t="str">
            <v>OPERATOR</v>
          </cell>
        </row>
        <row r="8414">
          <cell r="E8414" t="str">
            <v>PRODUCER</v>
          </cell>
        </row>
        <row r="8416">
          <cell r="A8416" t="str">
            <v>100433 </v>
          </cell>
          <cell r="C8416" t="str">
            <v>LATTNER* FORREST C. </v>
          </cell>
          <cell r="D8416" t="str">
            <v>A-107 PETROLEUM CENTER</v>
          </cell>
        </row>
        <row r="8417">
          <cell r="D8417" t="str">
            <v>SAN ANTONIO , TX  </v>
          </cell>
        </row>
        <row r="8418">
          <cell r="A8418" t="str">
            <v>50310 </v>
          </cell>
          <cell r="C8418" t="str">
            <v>LAUCK AND ASSOCIATES </v>
          </cell>
          <cell r="D8418" t="str">
            <v>P O BOX 2638</v>
          </cell>
        </row>
        <row r="8419">
          <cell r="D8419" t="str">
            <v>DANVILLE , CA  </v>
          </cell>
        </row>
        <row r="8420">
          <cell r="A8420" t="str">
            <v>100059 </v>
          </cell>
          <cell r="C8420" t="str">
            <v>LAUGHLIN ENTERPRISES </v>
          </cell>
          <cell r="D8420" t="str">
            <v>P O BOX 1031</v>
          </cell>
        </row>
        <row r="8421">
          <cell r="D8421" t="str">
            <v>ALBUQUERQUE , NM  </v>
          </cell>
        </row>
        <row r="8422">
          <cell r="A8422" t="str">
            <v>200415 </v>
          </cell>
          <cell r="C8422" t="str">
            <v>LAURENCE TRBOVICH </v>
          </cell>
          <cell r="D8422" t="str">
            <v>4902 NIGHT SHADE CIRCLE</v>
          </cell>
        </row>
        <row r="8423">
          <cell r="D8423" t="str">
            <v>COLORADO SPRINGS , CO  </v>
          </cell>
        </row>
        <row r="8424">
          <cell r="A8424" t="str">
            <v>200292 </v>
          </cell>
          <cell r="C8424" t="str">
            <v>LAW OFFICES OF JOHN PAUL SEMAN JR </v>
          </cell>
          <cell r="D8424" t="str">
            <v>1660 LINCOLN ST #1460</v>
          </cell>
        </row>
        <row r="8425">
          <cell r="D8425" t="str">
            <v>DENVER , CO  </v>
          </cell>
        </row>
        <row r="8426">
          <cell r="A8426" t="str">
            <v>50377 </v>
          </cell>
          <cell r="C8426" t="str">
            <v>LAWRENCE BARKER JR </v>
          </cell>
          <cell r="D8426" t="str">
            <v>ONE MARITIME PLAZA</v>
          </cell>
        </row>
        <row r="8427">
          <cell r="D8427" t="str">
            <v>SAN FRANCISCO , CA  </v>
          </cell>
        </row>
        <row r="8428">
          <cell r="A8428" t="str">
            <v>50388 </v>
          </cell>
          <cell r="C8428" t="str">
            <v>LAWSON-RIDGEWAY </v>
          </cell>
          <cell r="D8428" t="str">
            <v>DENVER , CO  </v>
          </cell>
        </row>
        <row r="8429">
          <cell r="A8429" t="str">
            <v>200390 </v>
          </cell>
          <cell r="C8429" t="str">
            <v>LAYNE CRUMLEY PUMPING SERVICE </v>
          </cell>
          <cell r="D8429" t="str">
            <v>27981 COUNTY RD 42</v>
          </cell>
        </row>
        <row r="8430">
          <cell r="D8430" t="str">
            <v>AKRON , CO  </v>
          </cell>
        </row>
        <row r="8431">
          <cell r="A8431" t="str">
            <v>10572 </v>
          </cell>
          <cell r="C8431" t="str">
            <v>LAZY E TRANSPORT LLC </v>
          </cell>
          <cell r="D8431" t="str">
            <v>1040 ALTA VISTA DR</v>
          </cell>
          <cell r="E8431" t="str">
            <v>TRANSPORTER</v>
          </cell>
        </row>
        <row r="8432">
          <cell r="D8432" t="str">
            <v>CRAIG , CO  </v>
          </cell>
        </row>
        <row r="8433">
          <cell r="C8433" t="str">
            <v>LEADVILLE CITY </v>
          </cell>
          <cell r="D8433" t="str">
            <v>,  </v>
          </cell>
        </row>
        <row r="8434">
          <cell r="A8434" t="str">
            <v>50472 </v>
          </cell>
          <cell r="C8434" t="str">
            <v>LEAR PETROLEUM EXPL INC </v>
          </cell>
          <cell r="D8434" t="str">
            <v>4925 GREENVILLE AVE</v>
          </cell>
          <cell r="E8434" t="str">
            <v>OPERATOR</v>
          </cell>
        </row>
        <row r="8435">
          <cell r="D8435" t="str">
            <v>DALLAS , TX  </v>
          </cell>
        </row>
        <row r="8436">
          <cell r="A8436" t="str">
            <v>50480 </v>
          </cell>
          <cell r="C8436" t="str">
            <v>LEAR* BERT </v>
          </cell>
          <cell r="D8436" t="str">
            <v>47804 HOPI AVE</v>
          </cell>
        </row>
        <row r="8437">
          <cell r="D8437" t="str">
            <v>COARSEGOLD , CA  </v>
          </cell>
        </row>
        <row r="8438">
          <cell r="A8438" t="str">
            <v>200513 </v>
          </cell>
          <cell r="C8438" t="str">
            <v>LEATHERMAN DRILLING LLC </v>
          </cell>
          <cell r="D8438" t="str">
            <v>3148 CRYSTAL RIVER DR</v>
          </cell>
        </row>
        <row r="8439">
          <cell r="D8439" t="str">
            <v>GRAND JUNCTION , CO  </v>
          </cell>
        </row>
        <row r="8440">
          <cell r="A8440" t="str">
            <v>50570 </v>
          </cell>
          <cell r="C8440" t="str">
            <v>LEBA OIL CO </v>
          </cell>
          <cell r="D8440" t="str">
            <v>P O BOX 267</v>
          </cell>
          <cell r="E8440" t="str">
            <v>OPERATOR</v>
          </cell>
        </row>
        <row r="8441">
          <cell r="D8441" t="str">
            <v>KIMBALL , NE  </v>
          </cell>
          <cell r="E8441" t="str">
            <v>PRODUCER</v>
          </cell>
        </row>
        <row r="8443">
          <cell r="A8443" t="str">
            <v>50490 </v>
          </cell>
          <cell r="C8443" t="str">
            <v>LEBEN* THEODORE I DBA LEBEN OIL COMPANIES </v>
          </cell>
          <cell r="D8443" t="str">
            <v>44 W PARKWAY</v>
          </cell>
          <cell r="E8443" t="str">
            <v>LEVY PAYOR</v>
          </cell>
        </row>
        <row r="8444">
          <cell r="D8444" t="str">
            <v>WICHITA , KS  </v>
          </cell>
          <cell r="E8444" t="str">
            <v>OPERATOR</v>
          </cell>
        </row>
        <row r="8445">
          <cell r="E8445" t="str">
            <v>PRODUCER</v>
          </cell>
        </row>
        <row r="8447">
          <cell r="A8447" t="str">
            <v>50498 </v>
          </cell>
          <cell r="C8447" t="str">
            <v>LEBOLT OIL CO. </v>
          </cell>
          <cell r="D8447" t="str">
            <v>DENVER , CO  </v>
          </cell>
        </row>
        <row r="8448">
          <cell r="A8448" t="str">
            <v>50502 </v>
          </cell>
          <cell r="C8448" t="str">
            <v>LEBSACK *R,P,J &amp; M </v>
          </cell>
          <cell r="D8448" t="str">
            <v>P O BOX 112</v>
          </cell>
          <cell r="E8448" t="str">
            <v>OPERATOR</v>
          </cell>
        </row>
        <row r="8449">
          <cell r="D8449" t="str">
            <v>BERTHOUD , CO  </v>
          </cell>
          <cell r="E8449" t="str">
            <v>PRODUCER</v>
          </cell>
        </row>
        <row r="8451">
          <cell r="A8451" t="str">
            <v>50500 </v>
          </cell>
          <cell r="C8451" t="str">
            <v>LEBSACK* M J </v>
          </cell>
          <cell r="D8451" t="str">
            <v>DENVER , CO  </v>
          </cell>
        </row>
        <row r="8452">
          <cell r="A8452" t="str">
            <v>50508 </v>
          </cell>
          <cell r="C8452" t="str">
            <v>LECADA NATURAL GAS COMPANY </v>
          </cell>
          <cell r="D8452" t="str">
            <v>DENVER , CO  </v>
          </cell>
        </row>
        <row r="8453">
          <cell r="A8453" t="str">
            <v>50560 </v>
          </cell>
          <cell r="C8453" t="str">
            <v>LECLAIR-WESTWOOD INC </v>
          </cell>
          <cell r="D8453" t="str">
            <v>518 17TH ST STE 1000</v>
          </cell>
          <cell r="E8453" t="str">
            <v>OPERATOR</v>
          </cell>
        </row>
        <row r="8454">
          <cell r="D8454" t="str">
            <v>DENVER , CO  </v>
          </cell>
        </row>
        <row r="8455">
          <cell r="A8455" t="str">
            <v>100643 </v>
          </cell>
          <cell r="C8455" t="str">
            <v>LEDBETTER &amp; MCCLANAHAN DRLG CO </v>
          </cell>
          <cell r="D8455" t="str">
            <v>BOX 1069</v>
          </cell>
        </row>
        <row r="8456">
          <cell r="D8456" t="str">
            <v>ARDMORE , OK  </v>
          </cell>
        </row>
        <row r="8457">
          <cell r="A8457" t="str">
            <v>100420 </v>
          </cell>
          <cell r="C8457" t="str">
            <v>LEE DRILLING COMPANY </v>
          </cell>
          <cell r="D8457" t="str">
            <v>P O BOX 910</v>
          </cell>
        </row>
        <row r="8458">
          <cell r="D8458" t="str">
            <v>BURBANK , CA  </v>
          </cell>
        </row>
        <row r="8459">
          <cell r="A8459" t="str">
            <v>50583 </v>
          </cell>
          <cell r="C8459" t="str">
            <v>LEED ENERGY SERVICES </v>
          </cell>
          <cell r="D8459" t="str">
            <v>P O BOX 329</v>
          </cell>
        </row>
        <row r="8460">
          <cell r="D8460" t="str">
            <v>FT LUPTON , CO  </v>
          </cell>
        </row>
        <row r="8461">
          <cell r="A8461" t="str">
            <v>50600 </v>
          </cell>
          <cell r="C8461" t="str">
            <v>LEEDE OIL &amp; GAS INC </v>
          </cell>
          <cell r="D8461" t="str">
            <v>2100 PLAZA TOWER ONE</v>
          </cell>
          <cell r="E8461" t="str">
            <v>OPERATOR</v>
          </cell>
        </row>
        <row r="8462">
          <cell r="D8462" t="str">
            <v>ENGLEWOOD , CO  </v>
          </cell>
        </row>
        <row r="8463">
          <cell r="A8463" t="str">
            <v>50605 </v>
          </cell>
          <cell r="C8463" t="str">
            <v>LEEDE OPERATING CO LLC </v>
          </cell>
          <cell r="D8463" t="str">
            <v>2100 PLAZA TOWER ONE</v>
          </cell>
        </row>
        <row r="8464">
          <cell r="D8464" t="str">
            <v>ENGLEWOOD , CO  </v>
          </cell>
        </row>
        <row r="8465">
          <cell r="A8465" t="str">
            <v>82062 </v>
          </cell>
          <cell r="C8465" t="str">
            <v>LEGACY BANK </v>
          </cell>
          <cell r="D8465" t="str">
            <v>P O BOX 400</v>
          </cell>
          <cell r="E8465" t="str">
            <v>FINANCIAL ASSURANCE</v>
          </cell>
        </row>
        <row r="8466">
          <cell r="D8466" t="str">
            <v>WILEY , CO  </v>
          </cell>
        </row>
        <row r="8467">
          <cell r="A8467" t="str">
            <v>200039 </v>
          </cell>
          <cell r="C8467" t="str">
            <v>LEGADO DJ, LLC </v>
          </cell>
          <cell r="D8467" t="str">
            <v>PO BOX 1105</v>
          </cell>
          <cell r="E8467" t="str">
            <v>INJECTION WELL OPER</v>
          </cell>
        </row>
        <row r="8468">
          <cell r="D8468" t="str">
            <v>HOUSTON , TX  </v>
          </cell>
          <cell r="E8468" t="str">
            <v>LEVY PAYOR</v>
          </cell>
        </row>
        <row r="8469">
          <cell r="E8469" t="str">
            <v>OPERATOR</v>
          </cell>
        </row>
        <row r="8470">
          <cell r="E8470" t="str">
            <v>PRODUCER</v>
          </cell>
        </row>
        <row r="8472">
          <cell r="A8472" t="str">
            <v>50666 </v>
          </cell>
          <cell r="C8472" t="str">
            <v>LEIDECKER* J.A.E. </v>
          </cell>
          <cell r="D8472" t="str">
            <v>DENVER , CO  </v>
          </cell>
        </row>
        <row r="8473">
          <cell r="A8473" t="str">
            <v>50725 </v>
          </cell>
          <cell r="C8473" t="str">
            <v>LEMMON DRLG &amp; EXPL INC </v>
          </cell>
          <cell r="D8473" t="str">
            <v>DENVER , CO  </v>
          </cell>
        </row>
        <row r="8474">
          <cell r="A8474" t="str">
            <v>50730 </v>
          </cell>
          <cell r="C8474" t="str">
            <v>LEMON &amp; ASSOCIATES </v>
          </cell>
          <cell r="D8474" t="str">
            <v>4834 OLMOS</v>
          </cell>
        </row>
        <row r="8475">
          <cell r="D8475" t="str">
            <v>EL PASO , TX  </v>
          </cell>
        </row>
        <row r="8476">
          <cell r="A8476" t="str">
            <v>54460 </v>
          </cell>
          <cell r="C8476" t="str">
            <v>LEN MAYER OIL PRODUCER </v>
          </cell>
          <cell r="D8476" t="str">
            <v>518 17TH ST</v>
          </cell>
          <cell r="E8476" t="str">
            <v>LEVY PAYOR</v>
          </cell>
        </row>
        <row r="8477">
          <cell r="D8477" t="str">
            <v>DENVER , CO  </v>
          </cell>
        </row>
        <row r="8478">
          <cell r="A8478" t="str">
            <v>200354 </v>
          </cell>
          <cell r="C8478" t="str">
            <v>LESAIR ENVIRONMENTAL INC </v>
          </cell>
          <cell r="D8478" t="str">
            <v>11786 SHAFFER PLACE SUITE 210</v>
          </cell>
        </row>
        <row r="8479">
          <cell r="D8479" t="str">
            <v>LITTLETON , CO  </v>
          </cell>
        </row>
        <row r="8480">
          <cell r="A8480" t="str">
            <v>50750 </v>
          </cell>
          <cell r="C8480" t="str">
            <v>LESHER ENGINEERING </v>
          </cell>
          <cell r="D8480" t="str">
            <v>10390 W 34TH AVE</v>
          </cell>
          <cell r="E8480" t="str">
            <v>OPERATOR</v>
          </cell>
        </row>
        <row r="8481">
          <cell r="D8481" t="str">
            <v>WHEATRIDGE , CO  </v>
          </cell>
        </row>
        <row r="8482">
          <cell r="A8482" t="str">
            <v>50760 </v>
          </cell>
          <cell r="C8482" t="str">
            <v>LEVENGOOD* RICH </v>
          </cell>
          <cell r="D8482" t="str">
            <v>P O BOX 1459</v>
          </cell>
        </row>
        <row r="8483">
          <cell r="D8483" t="str">
            <v>GOLDENDALE , WA  </v>
          </cell>
        </row>
        <row r="8484">
          <cell r="A8484" t="str">
            <v>50765 </v>
          </cell>
          <cell r="C8484" t="str">
            <v>LEVKULICH OIL </v>
          </cell>
          <cell r="D8484" t="str">
            <v>BOX 356</v>
          </cell>
          <cell r="E8484" t="str">
            <v>OPERATOR</v>
          </cell>
        </row>
        <row r="8485">
          <cell r="D8485" t="str">
            <v>CRAIG , CO  </v>
          </cell>
          <cell r="E8485" t="str">
            <v>PRODUCER</v>
          </cell>
        </row>
        <row r="8487">
          <cell r="A8487" t="str">
            <v>50778 </v>
          </cell>
          <cell r="C8487" t="str">
            <v>LEWIS &amp; CLARK EXPLORATION COMPANY </v>
          </cell>
          <cell r="D8487" t="str">
            <v>8191 SOUTHPARK LN # 210</v>
          </cell>
          <cell r="E8487" t="str">
            <v>INJECTION WELL OPER</v>
          </cell>
        </row>
        <row r="8488">
          <cell r="D8488" t="str">
            <v>LITTLETON , CO  </v>
          </cell>
          <cell r="E8488" t="str">
            <v>OPERATOR</v>
          </cell>
        </row>
        <row r="8489">
          <cell r="E8489" t="str">
            <v>PRODUCER</v>
          </cell>
        </row>
        <row r="8491">
          <cell r="A8491" t="str">
            <v>50766 </v>
          </cell>
          <cell r="C8491" t="str">
            <v>LEWIS BROTHERS, INC. </v>
          </cell>
          <cell r="D8491" t="str">
            <v>DENVER , CO  </v>
          </cell>
        </row>
        <row r="8492">
          <cell r="A8492" t="str">
            <v>10517 </v>
          </cell>
          <cell r="C8492" t="str">
            <v>LEWIS CREEK DEVELOPMENT LLC </v>
          </cell>
          <cell r="D8492" t="str">
            <v>999 18TH STREET SUITE 925 NORTH</v>
          </cell>
          <cell r="E8492" t="str">
            <v>INJECTION WELL OPER</v>
          </cell>
        </row>
        <row r="8493">
          <cell r="D8493" t="str">
            <v>DENVER , CO  </v>
          </cell>
          <cell r="E8493" t="str">
            <v>LEVY PAYOR</v>
          </cell>
        </row>
        <row r="8494">
          <cell r="E8494" t="str">
            <v>OPERATOR</v>
          </cell>
        </row>
        <row r="8495">
          <cell r="E8495" t="str">
            <v>PRODUCER</v>
          </cell>
        </row>
        <row r="8497">
          <cell r="A8497" t="str">
            <v>10517 </v>
          </cell>
          <cell r="B8497" t="str">
            <v>A </v>
          </cell>
          <cell r="C8497" t="str">
            <v>LEWIS CREEK DEVELOPMENT LLC </v>
          </cell>
          <cell r="D8497" t="str">
            <v>10370 RICHMOND AVE SUITE 510</v>
          </cell>
        </row>
        <row r="8498">
          <cell r="D8498" t="str">
            <v>HOUSTON , TX  </v>
          </cell>
        </row>
        <row r="8499">
          <cell r="A8499" t="str">
            <v>10517 </v>
          </cell>
          <cell r="B8499" t="str">
            <v>B </v>
          </cell>
          <cell r="C8499" t="str">
            <v>LEWIS CREEK DEVELOPMENT LLC </v>
          </cell>
          <cell r="D8499" t="str">
            <v>34511 COUNTY ROAD 37</v>
          </cell>
        </row>
        <row r="8500">
          <cell r="D8500" t="str">
            <v>PEETS , CO  </v>
          </cell>
        </row>
        <row r="8501">
          <cell r="A8501" t="str">
            <v>100925 </v>
          </cell>
          <cell r="C8501" t="str">
            <v>LEWIS DRILLING COMPANY </v>
          </cell>
          <cell r="D8501" t="str">
            <v>,  </v>
          </cell>
        </row>
        <row r="8502">
          <cell r="A8502" t="str">
            <v>100895 </v>
          </cell>
          <cell r="C8502" t="str">
            <v>LEWIS EXPLORATION CO </v>
          </cell>
          <cell r="D8502" t="str">
            <v>BOX 43</v>
          </cell>
        </row>
        <row r="8503">
          <cell r="D8503" t="str">
            <v>WALSENBURG , CO  </v>
          </cell>
        </row>
        <row r="8504">
          <cell r="A8504" t="str">
            <v>50781 </v>
          </cell>
          <cell r="C8504" t="str">
            <v>LEWIS* FLA </v>
          </cell>
          <cell r="D8504" t="str">
            <v>DENVER , CO  </v>
          </cell>
        </row>
        <row r="8505">
          <cell r="A8505" t="str">
            <v>50788 </v>
          </cell>
          <cell r="C8505" t="str">
            <v>LEWIS*JEROME &amp; MARTIN*GLEN </v>
          </cell>
          <cell r="D8505" t="str">
            <v>DENVER , CO  </v>
          </cell>
        </row>
        <row r="8506">
          <cell r="A8506" t="str">
            <v>50770 </v>
          </cell>
          <cell r="C8506" t="str">
            <v>LEXAM EXPLORATIONS (USA) INC </v>
          </cell>
          <cell r="D8506" t="str">
            <v>1600 STOUT STREET #1700</v>
          </cell>
          <cell r="E8506" t="str">
            <v>OPERATOR</v>
          </cell>
        </row>
        <row r="8507">
          <cell r="D8507" t="str">
            <v>DENVER , CO  </v>
          </cell>
          <cell r="E8507" t="str">
            <v>PRODUCER</v>
          </cell>
        </row>
        <row r="8508">
          <cell r="E8508" t="str">
            <v>SEISMIC OPERATOR</v>
          </cell>
        </row>
        <row r="8510">
          <cell r="A8510" t="str">
            <v>50770 </v>
          </cell>
          <cell r="B8510" t="str">
            <v>A </v>
          </cell>
          <cell r="C8510" t="str">
            <v>LEXAM EXPLORATIONS (USA) INC </v>
          </cell>
          <cell r="D8510" t="str">
            <v>99 GEORGE ST 3RD FLR</v>
          </cell>
        </row>
        <row r="8511">
          <cell r="D8511" t="str">
            <v>TORONTO ONTARIO CANADA , XX  </v>
          </cell>
        </row>
        <row r="8512">
          <cell r="A8512" t="str">
            <v>100062 </v>
          </cell>
          <cell r="C8512" t="str">
            <v>LEXICON RESOURCES CORPORATION </v>
          </cell>
          <cell r="D8512" t="str">
            <v>FIRST OF DENVER PLZ STE 2110</v>
          </cell>
        </row>
        <row r="8513">
          <cell r="D8513" t="str">
            <v>DENVER , CO  </v>
          </cell>
        </row>
        <row r="8514">
          <cell r="A8514" t="str">
            <v>100061 </v>
          </cell>
          <cell r="C8514" t="str">
            <v>LEXINGTON GAS &amp; MARINE INC. </v>
          </cell>
          <cell r="D8514" t="str">
            <v>1800 FIRST NATIONAL BANK BLDG</v>
          </cell>
        </row>
        <row r="8515">
          <cell r="D8515" t="str">
            <v>DALLAS , TX  </v>
          </cell>
        </row>
        <row r="8516">
          <cell r="A8516" t="str">
            <v>100845 </v>
          </cell>
          <cell r="C8516" t="str">
            <v>LEXON INSURANCE COMPANY </v>
          </cell>
          <cell r="D8516" t="str">
            <v>10002 SHELBYVILLE RD STE 100</v>
          </cell>
          <cell r="E8516" t="str">
            <v>FINANCIAL ASSURANCE</v>
          </cell>
        </row>
        <row r="8517">
          <cell r="D8517" t="str">
            <v>LOUISVILLE , KY  </v>
          </cell>
        </row>
        <row r="8518">
          <cell r="A8518" t="str">
            <v>100845 </v>
          </cell>
          <cell r="B8518" t="str">
            <v>A </v>
          </cell>
          <cell r="C8518" t="str">
            <v>LEXON INSURANCE COMPANY </v>
          </cell>
          <cell r="D8518" t="str">
            <v>2307 RIVER RD STE 200</v>
          </cell>
        </row>
        <row r="8519">
          <cell r="D8519" t="str">
            <v>LOUISVILLE , KY  </v>
          </cell>
        </row>
        <row r="8520">
          <cell r="A8520" t="str">
            <v>200076 </v>
          </cell>
          <cell r="C8520" t="str">
            <v>LEXON INSURANCE COMPANY </v>
          </cell>
          <cell r="D8520" t="str">
            <v>900 S. FRONTAGE RD., SUITE 250</v>
          </cell>
          <cell r="E8520" t="str">
            <v>FINANCIAL ASSURANCE</v>
          </cell>
        </row>
        <row r="8521">
          <cell r="D8521" t="str">
            <v>WOODRIDGE , IL  </v>
          </cell>
        </row>
        <row r="8522">
          <cell r="A8522" t="str">
            <v>200243 </v>
          </cell>
          <cell r="C8522" t="str">
            <v>LEXON INSURANCE COMPANY </v>
          </cell>
          <cell r="D8522" t="str">
            <v>10607 N HAYDEN ROAD SUITE F101</v>
          </cell>
        </row>
        <row r="8523">
          <cell r="D8523" t="str">
            <v>SCOTTSDALE , AZ  </v>
          </cell>
        </row>
        <row r="8524">
          <cell r="A8524" t="str">
            <v>200360 </v>
          </cell>
          <cell r="C8524" t="str">
            <v>LEXON INSURANCE COMPANY </v>
          </cell>
          <cell r="D8524" t="str">
            <v>12890 LEBANON ROAD</v>
          </cell>
          <cell r="E8524" t="str">
            <v>FINANCIAL ASSURANCE</v>
          </cell>
        </row>
        <row r="8525">
          <cell r="D8525" t="str">
            <v>MT JULIET , TN  </v>
          </cell>
        </row>
        <row r="8526">
          <cell r="A8526" t="str">
            <v>10685 </v>
          </cell>
          <cell r="C8526" t="str">
            <v>LEYDEN ROCK DEVELOPMENT INC </v>
          </cell>
          <cell r="D8526" t="str">
            <v>7353 SOUTH ALTON WAY STE A-100</v>
          </cell>
          <cell r="E8526" t="str">
            <v>OPERATOR</v>
          </cell>
        </row>
        <row r="8527">
          <cell r="D8527" t="str">
            <v>CENTENNIAL , CO  </v>
          </cell>
          <cell r="E8527" t="str">
            <v>PRODUCER</v>
          </cell>
        </row>
        <row r="8529">
          <cell r="A8529" t="str">
            <v>50790 </v>
          </cell>
          <cell r="C8529" t="str">
            <v>LFC GAS COMPANY </v>
          </cell>
          <cell r="D8529" t="str">
            <v>SUITE 310</v>
          </cell>
        </row>
        <row r="8530">
          <cell r="D8530" t="str">
            <v>MIDLAND , TX  </v>
          </cell>
        </row>
        <row r="8531">
          <cell r="A8531" t="str">
            <v>50791 </v>
          </cell>
          <cell r="C8531" t="str">
            <v>LFC GC NO 1 </v>
          </cell>
          <cell r="D8531" t="str">
            <v>2807 74TH ST</v>
          </cell>
          <cell r="E8531" t="str">
            <v>GATHERER</v>
          </cell>
        </row>
        <row r="8532">
          <cell r="D8532" t="str">
            <v>LUBBOCK , TX  </v>
          </cell>
          <cell r="E8532" t="str">
            <v>OPERATOR</v>
          </cell>
        </row>
        <row r="8533">
          <cell r="E8533" t="str">
            <v>PRODUCER</v>
          </cell>
        </row>
        <row r="8535">
          <cell r="A8535" t="str">
            <v>50792 </v>
          </cell>
          <cell r="C8535" t="str">
            <v>LFC NO 68 CORP </v>
          </cell>
          <cell r="D8535" t="str">
            <v>500 WEST WALL STE 310</v>
          </cell>
          <cell r="E8535" t="str">
            <v>OPERATOR</v>
          </cell>
        </row>
        <row r="8536">
          <cell r="D8536" t="str">
            <v>MIDLAND , TX  </v>
          </cell>
        </row>
        <row r="8537">
          <cell r="A8537" t="str">
            <v>50802 </v>
          </cell>
          <cell r="C8537" t="str">
            <v>LIBERTY BOND SERVICES </v>
          </cell>
          <cell r="D8537" t="str">
            <v>P O BOX 8017</v>
          </cell>
          <cell r="E8537" t="str">
            <v>FINANCIAL ASSURANCE</v>
          </cell>
        </row>
        <row r="8538">
          <cell r="D8538" t="str">
            <v>WAUSAU , WI  </v>
          </cell>
        </row>
        <row r="8539">
          <cell r="A8539" t="str">
            <v>200361 </v>
          </cell>
          <cell r="C8539" t="str">
            <v>LIBERTY MUTUAL INSURANCE CO </v>
          </cell>
          <cell r="D8539" t="str">
            <v>8350 N CENTRAL EXPRESSWAY #850</v>
          </cell>
        </row>
        <row r="8540">
          <cell r="D8540" t="str">
            <v>DALLAS , TX  </v>
          </cell>
        </row>
        <row r="8541">
          <cell r="A8541" t="str">
            <v>50804 </v>
          </cell>
          <cell r="C8541" t="str">
            <v>LIBERTY MUTUAL INSURANCE COMPANY </v>
          </cell>
          <cell r="D8541" t="str">
            <v>12750 MERIT DR STE 710</v>
          </cell>
          <cell r="E8541" t="str">
            <v>FINANCIAL ASSURANCE</v>
          </cell>
        </row>
        <row r="8542">
          <cell r="D8542" t="str">
            <v>DALLAS , TX  </v>
          </cell>
        </row>
        <row r="8543">
          <cell r="A8543" t="str">
            <v>50803 </v>
          </cell>
          <cell r="C8543" t="str">
            <v>LIBERTY MUTUAL INSURANCE COMPANY </v>
          </cell>
          <cell r="D8543" t="str">
            <v>6 DESTA DR STE 1400</v>
          </cell>
          <cell r="E8543" t="str">
            <v>FINANCIAL ASSURANCE</v>
          </cell>
        </row>
        <row r="8544">
          <cell r="D8544" t="str">
            <v>MIDLAND , TX  </v>
          </cell>
        </row>
        <row r="8545">
          <cell r="A8545" t="str">
            <v>50805 </v>
          </cell>
          <cell r="C8545" t="str">
            <v>LIBERTY MUTUAL INSURANCE COMPANY </v>
          </cell>
          <cell r="D8545" t="str">
            <v>200 GALLERIA PKWY NW STE 550</v>
          </cell>
          <cell r="E8545" t="str">
            <v>FINANCIAL ASSURANCE</v>
          </cell>
        </row>
        <row r="8546">
          <cell r="D8546" t="str">
            <v>ATLANTA , GA  </v>
          </cell>
        </row>
        <row r="8547">
          <cell r="A8547" t="str">
            <v>50793 </v>
          </cell>
          <cell r="C8547" t="str">
            <v>LIBERTY MUTUAL INSURANCE COMPANY </v>
          </cell>
          <cell r="D8547" t="str">
            <v>8044 MONTGOMERY RD</v>
          </cell>
          <cell r="E8547" t="str">
            <v>FINANCIAL ASSURANCE</v>
          </cell>
        </row>
        <row r="8548">
          <cell r="D8548" t="str">
            <v>CINCINNATI , OH  </v>
          </cell>
        </row>
        <row r="8549">
          <cell r="A8549" t="str">
            <v>50806 </v>
          </cell>
          <cell r="C8549" t="str">
            <v>LIBERTY MUTUAL INSURANCE COMPANY </v>
          </cell>
          <cell r="D8549" t="str">
            <v>P O BOX 4025</v>
          </cell>
          <cell r="E8549" t="str">
            <v>FINANCIAL ASSURANCE</v>
          </cell>
        </row>
        <row r="8550">
          <cell r="D8550" t="str">
            <v>BEAVERTON , OR  </v>
          </cell>
          <cell r="E8550" t="str">
            <v>INSURANCE AGENT</v>
          </cell>
        </row>
        <row r="8552">
          <cell r="A8552" t="str">
            <v>50807 </v>
          </cell>
          <cell r="C8552" t="str">
            <v>LIBERTY MUTUAL INSURANCE COMPANY </v>
          </cell>
          <cell r="D8552" t="str">
            <v>450 PLYMOUTH RD STE 400</v>
          </cell>
          <cell r="E8552" t="str">
            <v>FINANCIAL ASSURANCE</v>
          </cell>
        </row>
        <row r="8553">
          <cell r="D8553" t="str">
            <v>PLYMOUTH MEETING , PA  </v>
          </cell>
        </row>
        <row r="8554">
          <cell r="A8554" t="str">
            <v>50808 </v>
          </cell>
          <cell r="C8554" t="str">
            <v>LIBERTY MUTUAL INSURANCE COMPANY </v>
          </cell>
          <cell r="D8554" t="str">
            <v>175 BERKELEY ST</v>
          </cell>
          <cell r="E8554" t="str">
            <v>FINANCIAL ASSURANCE</v>
          </cell>
        </row>
        <row r="8555">
          <cell r="D8555" t="str">
            <v>BOSTON , MA  </v>
          </cell>
        </row>
        <row r="8556">
          <cell r="A8556" t="str">
            <v>50809 </v>
          </cell>
          <cell r="C8556" t="str">
            <v>LIBERTY MUTUAL INSURANCE COMPANY </v>
          </cell>
          <cell r="D8556" t="str">
            <v>, UT  </v>
          </cell>
          <cell r="E8556" t="str">
            <v>FINANCIAL ASSURANCE</v>
          </cell>
        </row>
        <row r="8558">
          <cell r="A8558" t="str">
            <v>100863 </v>
          </cell>
          <cell r="C8558" t="str">
            <v>LIBERTY MUTUAL INSURANCE COMPANY </v>
          </cell>
          <cell r="D8558" t="str">
            <v>860 BLUE GENTIAN RD</v>
          </cell>
          <cell r="E8558" t="str">
            <v>FINANCIAL ASSURANCE</v>
          </cell>
        </row>
        <row r="8559">
          <cell r="D8559" t="str">
            <v>EAGAN , MN  </v>
          </cell>
        </row>
        <row r="8560">
          <cell r="A8560" t="str">
            <v>50810 </v>
          </cell>
          <cell r="C8560" t="str">
            <v>LIBERTY MUTUAL INSURANCE COMPANY </v>
          </cell>
          <cell r="D8560" t="str">
            <v>ONE RIVERWAY STE 2200</v>
          </cell>
          <cell r="E8560" t="str">
            <v>FINANCIAL ASSURANCE</v>
          </cell>
        </row>
        <row r="8561">
          <cell r="D8561" t="str">
            <v>HOUSTON , TX  </v>
          </cell>
        </row>
        <row r="8562">
          <cell r="A8562" t="str">
            <v>200075 </v>
          </cell>
          <cell r="C8562" t="str">
            <v>LIBERTY MUTUAL INSURANCE COMPANY </v>
          </cell>
          <cell r="D8562" t="str">
            <v>5847 SAN FELIPE STE 2750</v>
          </cell>
          <cell r="E8562" t="str">
            <v>FINANCIAL ASSURANCE</v>
          </cell>
        </row>
        <row r="8563">
          <cell r="D8563" t="str">
            <v>HOUSTON , TX  </v>
          </cell>
        </row>
        <row r="8564">
          <cell r="A8564" t="str">
            <v>200237 </v>
          </cell>
          <cell r="C8564" t="str">
            <v>LIBERTY MUTUAL INSURANCE COMPANY </v>
          </cell>
          <cell r="D8564" t="str">
            <v>512 TOWNSHIP LINE ROAD</v>
          </cell>
        </row>
        <row r="8565">
          <cell r="D8565" t="str">
            <v>BLUE BELL , PA  </v>
          </cell>
        </row>
        <row r="8566">
          <cell r="A8566" t="str">
            <v>200267 </v>
          </cell>
          <cell r="C8566" t="str">
            <v>LIBERTY MUTUAL INSURANCE COMPANY </v>
          </cell>
          <cell r="D8566" t="str">
            <v>1600 N COLLINS BLVD #300</v>
          </cell>
        </row>
        <row r="8567">
          <cell r="D8567" t="str">
            <v>RICHARDSON , TX  </v>
          </cell>
        </row>
        <row r="8568">
          <cell r="A8568" t="str">
            <v>200287 </v>
          </cell>
          <cell r="C8568" t="str">
            <v>LIBERTY MUTUAL INSURANCE COMPANY </v>
          </cell>
          <cell r="D8568" t="str">
            <v>3 VALLEY SQUARE #350</v>
          </cell>
        </row>
        <row r="8569">
          <cell r="D8569" t="str">
            <v>BLUE BELL , PA  </v>
          </cell>
        </row>
        <row r="8570">
          <cell r="A8570" t="str">
            <v>200293 </v>
          </cell>
          <cell r="C8570" t="str">
            <v>LIBERTY MUTUAL INSURANCE COMPANY </v>
          </cell>
          <cell r="D8570" t="str">
            <v>2055 SUGARLOAF CIRCLE</v>
          </cell>
        </row>
        <row r="8571">
          <cell r="D8571" t="str">
            <v>DULUTH , GA  </v>
          </cell>
        </row>
        <row r="8572">
          <cell r="A8572" t="str">
            <v>200396 </v>
          </cell>
          <cell r="C8572" t="str">
            <v>LIBERTY MUTUAL INSURANCE COMPANY </v>
          </cell>
          <cell r="D8572" t="str">
            <v>1001 4TH AVENUE #1700</v>
          </cell>
        </row>
        <row r="8573">
          <cell r="D8573" t="str">
            <v>SEATTLE , WA  </v>
          </cell>
        </row>
        <row r="8574">
          <cell r="A8574" t="str">
            <v>200397 </v>
          </cell>
          <cell r="C8574" t="str">
            <v>LIBERTY MUTUAL INSURANCE COMPANY </v>
          </cell>
          <cell r="D8574" t="str">
            <v>71 STEVENSON STREET #600</v>
          </cell>
          <cell r="E8574" t="str">
            <v>FINANCIAL ASSURANCE</v>
          </cell>
        </row>
        <row r="8575">
          <cell r="D8575" t="str">
            <v>SAN FRANCISCO , CA  </v>
          </cell>
        </row>
        <row r="8576">
          <cell r="A8576" t="str">
            <v>100639 </v>
          </cell>
          <cell r="C8576" t="str">
            <v>LIBERTY OIL AND URANIUM CO* THE </v>
          </cell>
          <cell r="D8576" t="str">
            <v>250 EQUITABLE BLDG</v>
          </cell>
        </row>
        <row r="8577">
          <cell r="D8577" t="str">
            <v>DENVER , CO  </v>
          </cell>
        </row>
        <row r="8578">
          <cell r="A8578" t="str">
            <v>10655 </v>
          </cell>
          <cell r="C8578" t="str">
            <v>LIBERTY OILFIELD SERVICES LLC </v>
          </cell>
          <cell r="D8578" t="str">
            <v>950 17TH STREET #2000</v>
          </cell>
          <cell r="E8578" t="str">
            <v>VENDOR</v>
          </cell>
        </row>
        <row r="8579">
          <cell r="D8579" t="str">
            <v>DENVER , CO  </v>
          </cell>
        </row>
        <row r="8580">
          <cell r="A8580" t="str">
            <v>10655 </v>
          </cell>
          <cell r="B8580" t="str">
            <v>A </v>
          </cell>
          <cell r="C8580" t="str">
            <v>LIBERTY OILFIELD SERVICES LLC </v>
          </cell>
          <cell r="D8580" t="str">
            <v>9540 EAST 104TH AVENUE</v>
          </cell>
        </row>
        <row r="8581">
          <cell r="D8581" t="str">
            <v>HENDERSON , CO  </v>
          </cell>
        </row>
        <row r="8582">
          <cell r="A8582" t="str">
            <v>50795 </v>
          </cell>
          <cell r="C8582" t="str">
            <v>LIBERTY OPERATIONS &amp; COMP. INC </v>
          </cell>
          <cell r="D8582" t="str">
            <v>308 WEST MILL</v>
          </cell>
          <cell r="E8582" t="str">
            <v>LEVY PAYOR</v>
          </cell>
        </row>
        <row r="8583">
          <cell r="D8583" t="str">
            <v>PLAINVILLE , KS  </v>
          </cell>
        </row>
        <row r="8584">
          <cell r="A8584" t="str">
            <v>50798 </v>
          </cell>
          <cell r="C8584" t="str">
            <v>LIBERTY SAVINGS BANK </v>
          </cell>
          <cell r="D8584" t="str">
            <v>6460 E YALE AVENUE</v>
          </cell>
          <cell r="E8584" t="str">
            <v>FINANCIAL ASSURANCE</v>
          </cell>
        </row>
        <row r="8585">
          <cell r="D8585" t="str">
            <v>DENVER , CO  </v>
          </cell>
        </row>
        <row r="8586">
          <cell r="A8586" t="str">
            <v>50796 </v>
          </cell>
          <cell r="C8586" t="str">
            <v>LIBERTY SAVINGS BANK </v>
          </cell>
          <cell r="D8586" t="str">
            <v>2251 ROMBACH AVE</v>
          </cell>
          <cell r="E8586" t="str">
            <v>FINANCIAL ASSURANCE</v>
          </cell>
        </row>
        <row r="8587">
          <cell r="D8587" t="str">
            <v>WILMINGTON , OH  </v>
          </cell>
        </row>
        <row r="8588">
          <cell r="A8588" t="str">
            <v>200127 </v>
          </cell>
          <cell r="C8588" t="str">
            <v>LIBERTY SAVINGS BANK </v>
          </cell>
          <cell r="D8588" t="str">
            <v>9131 S. BROADWAY - STE 500</v>
          </cell>
        </row>
        <row r="8589">
          <cell r="D8589" t="str">
            <v>HIGHLANDS RANCH , CO  </v>
          </cell>
        </row>
        <row r="8590">
          <cell r="A8590" t="str">
            <v>200131 </v>
          </cell>
          <cell r="C8590" t="str">
            <v>LIBERTY SAVINGS BANK </v>
          </cell>
          <cell r="D8590" t="str">
            <v>6460 E YALE AVE</v>
          </cell>
          <cell r="E8590" t="str">
            <v>FINANCIAL ASSURANCE</v>
          </cell>
        </row>
        <row r="8591">
          <cell r="D8591" t="str">
            <v>DENVER , CO  </v>
          </cell>
        </row>
        <row r="8592">
          <cell r="A8592" t="str">
            <v>50794 </v>
          </cell>
          <cell r="C8592" t="str">
            <v>LIBOC INCORPORATED </v>
          </cell>
          <cell r="D8592" t="str">
            <v>3300 SO PARKER RD</v>
          </cell>
        </row>
        <row r="8593">
          <cell r="D8593" t="str">
            <v>AURORA , CO  </v>
          </cell>
        </row>
        <row r="8594">
          <cell r="A8594" t="str">
            <v>50800 </v>
          </cell>
          <cell r="C8594" t="str">
            <v>LIBRARY OF CONGRESS* THE </v>
          </cell>
          <cell r="D8594" t="str">
            <v>EXCHANGE &amp; GIFT DIV</v>
          </cell>
        </row>
        <row r="8595">
          <cell r="D8595" t="str">
            <v>WASHINGTON , DC  </v>
          </cell>
        </row>
        <row r="8596">
          <cell r="A8596" t="str">
            <v>50820 </v>
          </cell>
          <cell r="C8596" t="str">
            <v>LIDO ATLANTIC TRADING CO </v>
          </cell>
          <cell r="D8596" t="str">
            <v>1801 CALIFORNIA ST</v>
          </cell>
        </row>
        <row r="8597">
          <cell r="D8597" t="str">
            <v>DENVER , CO  </v>
          </cell>
        </row>
        <row r="8598">
          <cell r="A8598" t="str">
            <v>50825 </v>
          </cell>
          <cell r="C8598" t="str">
            <v>LIEDTKE OPERATING CORPORATION </v>
          </cell>
          <cell r="D8598" t="str">
            <v>SUITE 2390</v>
          </cell>
          <cell r="E8598" t="str">
            <v>LEVY PAYOR</v>
          </cell>
        </row>
        <row r="8599">
          <cell r="D8599" t="str">
            <v>DENVER , CO  </v>
          </cell>
        </row>
        <row r="8600">
          <cell r="A8600" t="str">
            <v>50830 </v>
          </cell>
          <cell r="C8600" t="str">
            <v>LIFESTYLE ENERGY CO </v>
          </cell>
          <cell r="D8600" t="str">
            <v>3232 MCKINNEY AVE STE 575</v>
          </cell>
          <cell r="E8600" t="str">
            <v>OPERATOR</v>
          </cell>
        </row>
        <row r="8601">
          <cell r="D8601" t="str">
            <v>DALLAS , TX  </v>
          </cell>
        </row>
        <row r="8602">
          <cell r="A8602" t="str">
            <v>10495 </v>
          </cell>
          <cell r="C8602" t="str">
            <v>LILIS ENERGY INC </v>
          </cell>
          <cell r="D8602" t="str">
            <v>300 E SONTERRA BLVD SUITE 1220</v>
          </cell>
          <cell r="E8602" t="str">
            <v>LEVY PAYOR</v>
          </cell>
        </row>
        <row r="8603">
          <cell r="D8603" t="str">
            <v>SAN ANTONIO , TX  </v>
          </cell>
          <cell r="E8603" t="str">
            <v>OPERATOR</v>
          </cell>
        </row>
        <row r="8604">
          <cell r="E8604" t="str">
            <v>PRODUCER</v>
          </cell>
        </row>
        <row r="8606">
          <cell r="A8606" t="str">
            <v>50865 </v>
          </cell>
          <cell r="C8606" t="str">
            <v>LILLICH* KEITH L </v>
          </cell>
          <cell r="D8606" t="str">
            <v>4965 ROAD 42</v>
          </cell>
          <cell r="E8606" t="str">
            <v>DOMESTIC WELL OPER</v>
          </cell>
        </row>
        <row r="8607">
          <cell r="D8607" t="str">
            <v>YUMA , CO  </v>
          </cell>
        </row>
        <row r="8608">
          <cell r="A8608" t="str">
            <v>50880 </v>
          </cell>
          <cell r="C8608" t="str">
            <v>LINCAM OIL &amp; GAS </v>
          </cell>
          <cell r="D8608" t="str">
            <v>25231 GROGAN'S MILL ROAD</v>
          </cell>
          <cell r="E8608" t="str">
            <v>OPERATOR</v>
          </cell>
        </row>
        <row r="8609">
          <cell r="D8609" t="str">
            <v>THE WOODLANDS , TX  </v>
          </cell>
        </row>
        <row r="8610">
          <cell r="C8610" t="str">
            <v>Lincoln County </v>
          </cell>
          <cell r="D8610" t="str">
            <v>103 3rd avenue, P.O. Box 39</v>
          </cell>
        </row>
        <row r="8611">
          <cell r="D8611" t="str">
            <v>Hugo , CO  </v>
          </cell>
        </row>
        <row r="8612">
          <cell r="A8612" t="str">
            <v>50888 </v>
          </cell>
          <cell r="C8612" t="str">
            <v>LINCOLN COUNTY CLERK </v>
          </cell>
          <cell r="D8612" t="str">
            <v>P O BOX 67</v>
          </cell>
        </row>
        <row r="8613">
          <cell r="D8613" t="str">
            <v>HUGO , CO  </v>
          </cell>
        </row>
        <row r="8614">
          <cell r="A8614" t="str">
            <v>200592 </v>
          </cell>
          <cell r="C8614" t="str">
            <v>LIND* JENNIFER LLC </v>
          </cell>
          <cell r="D8614" t="str">
            <v>7886 W WALKER DR</v>
          </cell>
        </row>
        <row r="8615">
          <cell r="D8615" t="str">
            <v>LITTLETON , CO  </v>
          </cell>
        </row>
        <row r="8616">
          <cell r="A8616" t="str">
            <v>200330 </v>
          </cell>
          <cell r="C8616" t="str">
            <v>LINDA BOONE </v>
          </cell>
          <cell r="D8616" t="str">
            <v>8762 EAST 29TH PLACE</v>
          </cell>
        </row>
        <row r="8617">
          <cell r="D8617" t="str">
            <v>DENVER , CO  </v>
          </cell>
        </row>
        <row r="8618">
          <cell r="A8618" t="str">
            <v>200505 </v>
          </cell>
          <cell r="C8618" t="str">
            <v>LINDA C GORDON </v>
          </cell>
          <cell r="D8618" t="str">
            <v>215 HILLCREST AVENUE</v>
          </cell>
        </row>
        <row r="8619">
          <cell r="D8619" t="str">
            <v>RANGLEY , CO  </v>
          </cell>
        </row>
        <row r="8620">
          <cell r="A8620" t="str">
            <v>200522 </v>
          </cell>
          <cell r="C8620" t="str">
            <v>LINDA PORTMAN </v>
          </cell>
          <cell r="D8620" t="str">
            <v>950 S CHERRY ST STE 1100</v>
          </cell>
        </row>
        <row r="8621">
          <cell r="D8621" t="str">
            <v>DENVER , CO  </v>
          </cell>
        </row>
        <row r="8622">
          <cell r="A8622" t="str">
            <v>50890 </v>
          </cell>
          <cell r="C8622" t="str">
            <v>LINDANA RESOURCES CORP </v>
          </cell>
          <cell r="D8622" t="str">
            <v>P O BOX 88052</v>
          </cell>
        </row>
        <row r="8623">
          <cell r="D8623" t="str">
            <v>HOUSTON , TX  </v>
          </cell>
        </row>
        <row r="8624">
          <cell r="A8624" t="str">
            <v>1375 </v>
          </cell>
          <cell r="C8624" t="str">
            <v>LINDE INC </v>
          </cell>
          <cell r="D8624" t="str">
            <v>200 SOMERSET CORP BLVD #7000</v>
          </cell>
          <cell r="E8624" t="str">
            <v>GATHERER</v>
          </cell>
        </row>
        <row r="8625">
          <cell r="D8625" t="str">
            <v>BRIDGEWATER , NJ  </v>
          </cell>
          <cell r="E8625" t="str">
            <v>LEVY PAYOR</v>
          </cell>
        </row>
        <row r="8626">
          <cell r="E8626" t="str">
            <v>OPERATOR</v>
          </cell>
        </row>
        <row r="8627">
          <cell r="E8627" t="str">
            <v>PRODUCER</v>
          </cell>
        </row>
        <row r="8629">
          <cell r="A8629" t="str">
            <v>8880 </v>
          </cell>
          <cell r="C8629" t="str">
            <v>LINDE INC </v>
          </cell>
          <cell r="D8629" t="str">
            <v>5783 SHERIDAN BLVD</v>
          </cell>
        </row>
        <row r="8630">
          <cell r="D8630" t="str">
            <v>ARVADA , CO  </v>
          </cell>
        </row>
        <row r="8631">
          <cell r="A8631" t="str">
            <v>50900 </v>
          </cell>
          <cell r="C8631" t="str">
            <v>LINDENMUTH AND ASSOCIATES, INC </v>
          </cell>
          <cell r="D8631" t="str">
            <v>510 HEARN ST</v>
          </cell>
        </row>
        <row r="8632">
          <cell r="D8632" t="str">
            <v>AUSTIN , TX  </v>
          </cell>
        </row>
        <row r="8633">
          <cell r="A8633" t="str">
            <v>66577 </v>
          </cell>
          <cell r="C8633" t="str">
            <v>LINK ENERGY LIMITED PARTNERSHIP </v>
          </cell>
          <cell r="D8633" t="str">
            <v>P O BOX 4666</v>
          </cell>
          <cell r="E8633" t="str">
            <v>GATHERER</v>
          </cell>
        </row>
        <row r="8634">
          <cell r="D8634" t="str">
            <v>HOUSTON , TX  </v>
          </cell>
          <cell r="E8634" t="str">
            <v>LEVY PAYOR</v>
          </cell>
        </row>
        <row r="8635">
          <cell r="E8635" t="str">
            <v>TRANSPORTER</v>
          </cell>
        </row>
        <row r="8637">
          <cell r="A8637" t="str">
            <v>66577 </v>
          </cell>
          <cell r="B8637" t="str">
            <v>A </v>
          </cell>
          <cell r="C8637" t="str">
            <v>LINK ENERGY LIMITED PARTNERSHIP </v>
          </cell>
          <cell r="D8637" t="str">
            <v>1050 17TH ST STE 1825</v>
          </cell>
        </row>
        <row r="8638">
          <cell r="D8638" t="str">
            <v>DENVER , CO  </v>
          </cell>
        </row>
        <row r="8639">
          <cell r="A8639" t="str">
            <v>10024 </v>
          </cell>
          <cell r="C8639" t="str">
            <v>LINK ENERGY PIPELINE LIMITED PARTNERSHIP </v>
          </cell>
          <cell r="D8639" t="str">
            <v>P O BOX 4666</v>
          </cell>
        </row>
        <row r="8640">
          <cell r="D8640" t="str">
            <v>HOUSTON , TX  </v>
          </cell>
        </row>
        <row r="8641">
          <cell r="A8641" t="str">
            <v>10024 </v>
          </cell>
          <cell r="B8641" t="str">
            <v>A </v>
          </cell>
          <cell r="C8641" t="str">
            <v>LINK ENERGY PIPELINE LIMITED PARTNERSHIP </v>
          </cell>
          <cell r="D8641" t="str">
            <v>P O BOX 1660</v>
          </cell>
        </row>
        <row r="8642">
          <cell r="D8642" t="str">
            <v>MIDLAND , TX  </v>
          </cell>
        </row>
        <row r="8643">
          <cell r="A8643" t="str">
            <v>50910 </v>
          </cell>
          <cell r="C8643" t="str">
            <v>LINN BROS OIL &amp; GAS INC. </v>
          </cell>
          <cell r="D8643" t="str">
            <v>P O BOX 416</v>
          </cell>
          <cell r="E8643" t="str">
            <v>GATHERER</v>
          </cell>
        </row>
        <row r="8644">
          <cell r="D8644" t="str">
            <v>FRUITA , CO  </v>
          </cell>
          <cell r="E8644" t="str">
            <v>LEVY PAYOR</v>
          </cell>
        </row>
        <row r="8645">
          <cell r="E8645" t="str">
            <v>OPERATOR</v>
          </cell>
        </row>
        <row r="8646">
          <cell r="E8646" t="str">
            <v>PRODUCER</v>
          </cell>
        </row>
        <row r="8648">
          <cell r="A8648" t="str">
            <v>10516 </v>
          </cell>
          <cell r="C8648" t="str">
            <v>LINN OPERATING LLC </v>
          </cell>
          <cell r="D8648" t="str">
            <v>600 TRAVIS STREET #1400</v>
          </cell>
          <cell r="E8648" t="str">
            <v>DOWNSTREAM GAS FAC</v>
          </cell>
        </row>
        <row r="8649">
          <cell r="D8649" t="str">
            <v>HOUSTON , TX  </v>
          </cell>
          <cell r="E8649" t="str">
            <v>OPERATOR</v>
          </cell>
        </row>
        <row r="8650">
          <cell r="E8650" t="str">
            <v>PRODUCER</v>
          </cell>
        </row>
        <row r="8651">
          <cell r="E8651" t="str">
            <v>SEISMIC OPERATOR</v>
          </cell>
        </row>
        <row r="8653">
          <cell r="A8653" t="str">
            <v>10516 </v>
          </cell>
          <cell r="B8653" t="str">
            <v>A </v>
          </cell>
          <cell r="C8653" t="str">
            <v>LINN OPERATING LLC </v>
          </cell>
          <cell r="D8653" t="str">
            <v>235 CALLAHAN STREET</v>
          </cell>
        </row>
        <row r="8654">
          <cell r="D8654" t="str">
            <v>PARACHUTE , CO  </v>
          </cell>
        </row>
        <row r="8655">
          <cell r="A8655" t="str">
            <v>50915 </v>
          </cell>
          <cell r="C8655" t="str">
            <v>LINNEBUR* GENE L &amp; SHIRLEY M </v>
          </cell>
          <cell r="D8655" t="str">
            <v>P O BOX 298</v>
          </cell>
          <cell r="E8655" t="str">
            <v>DOMESTIC WELL OPER</v>
          </cell>
        </row>
        <row r="8656">
          <cell r="D8656" t="str">
            <v>BYERS , CO  </v>
          </cell>
        </row>
        <row r="8657">
          <cell r="A8657" t="str">
            <v>50925 </v>
          </cell>
          <cell r="C8657" t="str">
            <v>LION OIL COMPANY </v>
          </cell>
          <cell r="D8657" t="str">
            <v>DENVER , CO  </v>
          </cell>
        </row>
        <row r="8658">
          <cell r="A8658" t="str">
            <v>50950 </v>
          </cell>
          <cell r="C8658" t="str">
            <v>LIQUID CARBONIC CORP </v>
          </cell>
          <cell r="D8658" t="str">
            <v>P O BOX 868</v>
          </cell>
          <cell r="E8658" t="str">
            <v>GATHERER</v>
          </cell>
        </row>
        <row r="8659">
          <cell r="D8659" t="str">
            <v>WALDEN , CO  </v>
          </cell>
        </row>
        <row r="8660">
          <cell r="A8660" t="str">
            <v>50960 </v>
          </cell>
          <cell r="C8660" t="str">
            <v>LIQUID GAS CORP </v>
          </cell>
          <cell r="D8660" t="str">
            <v>P O BOX 1036</v>
          </cell>
        </row>
        <row r="8661">
          <cell r="D8661" t="str">
            <v>COMMERCE CITY , CO  </v>
          </cell>
        </row>
        <row r="8662">
          <cell r="A8662" t="str">
            <v>200318 </v>
          </cell>
          <cell r="C8662" t="str">
            <v>LISA WEICHEL </v>
          </cell>
          <cell r="D8662" t="str">
            <v>417 WILLOW DR</v>
          </cell>
        </row>
        <row r="8663">
          <cell r="D8663" t="str">
            <v>LOCHBUIE , CO  </v>
          </cell>
        </row>
        <row r="8664">
          <cell r="A8664" t="str">
            <v>100520 </v>
          </cell>
          <cell r="C8664" t="str">
            <v>LISH* ED </v>
          </cell>
          <cell r="D8664" t="str">
            <v>,  </v>
          </cell>
        </row>
        <row r="8665">
          <cell r="A8665" t="str">
            <v>10180 </v>
          </cell>
          <cell r="C8665" t="str">
            <v>LITTLE OIL &amp; GAS INC </v>
          </cell>
          <cell r="D8665" t="str">
            <v>P O BOX 1258</v>
          </cell>
          <cell r="E8665" t="str">
            <v>LEVY PAYOR</v>
          </cell>
        </row>
        <row r="8666">
          <cell r="D8666" t="str">
            <v>FARMINGTON , NM  </v>
          </cell>
        </row>
        <row r="8667">
          <cell r="A8667" t="str">
            <v>100521 </v>
          </cell>
          <cell r="C8667" t="str">
            <v>LIVERMORE* GEORGE P </v>
          </cell>
          <cell r="D8667" t="str">
            <v>1206 LUBBOCK NATIONAL BLDG</v>
          </cell>
        </row>
        <row r="8668">
          <cell r="D8668" t="str">
            <v>LUBBOCK , TX  </v>
          </cell>
        </row>
        <row r="8669">
          <cell r="A8669" t="str">
            <v>51020 </v>
          </cell>
          <cell r="C8669" t="str">
            <v>LIVINGSTON &amp; COURDIN EXPL INC </v>
          </cell>
          <cell r="D8669" t="str">
            <v>811 DALLAS STREET</v>
          </cell>
          <cell r="E8669" t="str">
            <v>OPERATOR</v>
          </cell>
        </row>
        <row r="8670">
          <cell r="D8670" t="str">
            <v>HOUSTON , TX  </v>
          </cell>
        </row>
        <row r="8671">
          <cell r="A8671" t="str">
            <v>100124 </v>
          </cell>
          <cell r="C8671" t="str">
            <v>LLANO OPERATING CORPORATION </v>
          </cell>
          <cell r="D8671" t="str">
            <v>7201 I-40 WEST STE 321</v>
          </cell>
          <cell r="E8671" t="str">
            <v>OPERATOR</v>
          </cell>
        </row>
        <row r="8672">
          <cell r="D8672" t="str">
            <v>AMARILLO , TX  </v>
          </cell>
          <cell r="E8672" t="str">
            <v>PRODUCER</v>
          </cell>
        </row>
        <row r="8674">
          <cell r="A8674" t="str">
            <v>51030 </v>
          </cell>
          <cell r="C8674" t="str">
            <v>LLOYDS OF AMERICA, LTD </v>
          </cell>
          <cell r="D8674" t="str">
            <v>3300 N CIMARRON RD</v>
          </cell>
          <cell r="E8674" t="str">
            <v>OPERATOR</v>
          </cell>
        </row>
        <row r="8675">
          <cell r="D8675" t="str">
            <v>YUKON , OK  </v>
          </cell>
          <cell r="E8675" t="str">
            <v>PRODUCER</v>
          </cell>
        </row>
        <row r="8677">
          <cell r="A8677" t="str">
            <v>51051 </v>
          </cell>
          <cell r="C8677" t="str">
            <v>LOBO EXPLORATION </v>
          </cell>
          <cell r="D8677" t="str">
            <v>DENVER , CO  </v>
          </cell>
        </row>
        <row r="8678">
          <cell r="A8678" t="str">
            <v>51055 </v>
          </cell>
          <cell r="C8678" t="str">
            <v>LOBO PRODUCTION INC </v>
          </cell>
          <cell r="D8678" t="str">
            <v>P O BOX 218</v>
          </cell>
          <cell r="E8678" t="str">
            <v>OPERATOR</v>
          </cell>
        </row>
        <row r="8679">
          <cell r="D8679" t="str">
            <v>CORTEZ , CO  </v>
          </cell>
        </row>
        <row r="8680">
          <cell r="A8680" t="str">
            <v>51058 </v>
          </cell>
          <cell r="C8680" t="str">
            <v>LOCH EXPLORATION INC </v>
          </cell>
          <cell r="D8680" t="str">
            <v>414 EAST ELM</v>
          </cell>
          <cell r="E8680" t="str">
            <v>OPERATOR</v>
          </cell>
        </row>
        <row r="8681">
          <cell r="D8681" t="str">
            <v>GAINESVILLE , TX  </v>
          </cell>
        </row>
        <row r="8682">
          <cell r="A8682" t="str">
            <v>100035 </v>
          </cell>
          <cell r="C8682" t="str">
            <v>LOCHIEL EXPLORATION INC </v>
          </cell>
          <cell r="D8682" t="str">
            <v>430 16TH ST STE 209</v>
          </cell>
        </row>
        <row r="8683">
          <cell r="D8683" t="str">
            <v>DENVER , CO  </v>
          </cell>
        </row>
        <row r="8684">
          <cell r="A8684" t="str">
            <v>51130 </v>
          </cell>
          <cell r="C8684" t="str">
            <v>LOCIN OIL CORPORATION </v>
          </cell>
          <cell r="D8684" t="str">
            <v>2445 TECHNOLOGY FOREST BD #710</v>
          </cell>
          <cell r="E8684" t="str">
            <v>LEVY PAYOR</v>
          </cell>
        </row>
        <row r="8685">
          <cell r="D8685" t="str">
            <v>THE WOODLANDS , TX  </v>
          </cell>
          <cell r="E8685" t="str">
            <v>OPERATOR</v>
          </cell>
        </row>
        <row r="8686">
          <cell r="E8686" t="str">
            <v>PRODUCER</v>
          </cell>
        </row>
        <row r="8688">
          <cell r="A8688" t="str">
            <v>200052 </v>
          </cell>
          <cell r="C8688" t="str">
            <v>LOCKART* L M </v>
          </cell>
          <cell r="D8688" t="str">
            <v>,  </v>
          </cell>
        </row>
        <row r="8689">
          <cell r="A8689" t="str">
            <v>200053 </v>
          </cell>
          <cell r="C8689" t="str">
            <v>LOCKE* LLOYD D </v>
          </cell>
          <cell r="D8689" t="str">
            <v>,  </v>
          </cell>
        </row>
        <row r="8690">
          <cell r="A8690" t="str">
            <v>51061 </v>
          </cell>
          <cell r="C8690" t="str">
            <v>LOCKE-TAYLOR DRILLINGCOMPANY </v>
          </cell>
          <cell r="D8690" t="str">
            <v>DENVER , CO  </v>
          </cell>
        </row>
        <row r="8691">
          <cell r="A8691" t="str">
            <v>51005 </v>
          </cell>
          <cell r="C8691" t="str">
            <v>LOCKHART GEOPHYSICAL COMPANY </v>
          </cell>
          <cell r="D8691" t="str">
            <v>1600 BROADWAY STE 1465</v>
          </cell>
          <cell r="E8691" t="str">
            <v>SEISMIC OPERATOR</v>
          </cell>
        </row>
        <row r="8692">
          <cell r="D8692" t="str">
            <v>DENVER , CO  </v>
          </cell>
        </row>
        <row r="8693">
          <cell r="A8693" t="str">
            <v>51062 </v>
          </cell>
          <cell r="C8693" t="str">
            <v>LOCKRIDGE &amp; THOMPSON </v>
          </cell>
          <cell r="D8693" t="str">
            <v>7900 E MAPLEWOOD AVE</v>
          </cell>
          <cell r="E8693" t="str">
            <v>OPERATOR</v>
          </cell>
        </row>
        <row r="8694">
          <cell r="D8694" t="str">
            <v>ENGLEWOOD , CO  </v>
          </cell>
        </row>
        <row r="8695">
          <cell r="C8695" t="str">
            <v>LOCKRIDGE OPERATOR INC </v>
          </cell>
          <cell r="D8695" t="str">
            <v>1801 BROADWAY</v>
          </cell>
        </row>
        <row r="8696">
          <cell r="D8696" t="str">
            <v>DENVER , CO  </v>
          </cell>
        </row>
        <row r="8697">
          <cell r="A8697" t="str">
            <v>51057 </v>
          </cell>
          <cell r="C8697" t="str">
            <v>LOCKRIDGE OPERATOR, INC.* JOHN P </v>
          </cell>
          <cell r="D8697" t="str">
            <v>1801 BROADWAY STE 1250</v>
          </cell>
          <cell r="E8697" t="str">
            <v>LEVY PAYOR</v>
          </cell>
        </row>
        <row r="8698">
          <cell r="D8698" t="str">
            <v>DENVER , CO  </v>
          </cell>
          <cell r="E8698" t="str">
            <v>OPERATOR</v>
          </cell>
        </row>
        <row r="8699">
          <cell r="E8699" t="str">
            <v>PRODUCER</v>
          </cell>
        </row>
        <row r="8701">
          <cell r="A8701" t="str">
            <v>51065 </v>
          </cell>
          <cell r="C8701" t="str">
            <v>LOEB LLC* HERMAN L </v>
          </cell>
          <cell r="D8701" t="str">
            <v>P O BOX 838</v>
          </cell>
          <cell r="E8701" t="str">
            <v>INJECTION WELL OPER</v>
          </cell>
        </row>
        <row r="8702">
          <cell r="D8702" t="str">
            <v>LAWRENCEVILLE , IL  </v>
          </cell>
          <cell r="E8702" t="str">
            <v>OPERATOR</v>
          </cell>
        </row>
        <row r="8703">
          <cell r="E8703" t="str">
            <v>PRODUCER</v>
          </cell>
        </row>
        <row r="8705">
          <cell r="A8705" t="str">
            <v>51070 </v>
          </cell>
          <cell r="C8705" t="str">
            <v>LOFFLAND BROTHERS CO </v>
          </cell>
          <cell r="D8705" t="str">
            <v>1600 BROADWAY</v>
          </cell>
          <cell r="E8705" t="str">
            <v>DRILLER</v>
          </cell>
        </row>
        <row r="8706">
          <cell r="D8706" t="str">
            <v>DENVER , CO  </v>
          </cell>
        </row>
        <row r="8707">
          <cell r="A8707" t="str">
            <v>100214 </v>
          </cell>
          <cell r="C8707" t="str">
            <v>LOFLAND COMPANY </v>
          </cell>
          <cell r="D8707" t="str">
            <v>,  </v>
          </cell>
        </row>
        <row r="8708">
          <cell r="C8708" t="str">
            <v>LOG LANE VILLAGE TOWN </v>
          </cell>
          <cell r="D8708" t="str">
            <v>,  </v>
          </cell>
        </row>
        <row r="8709">
          <cell r="A8709" t="str">
            <v>51075 </v>
          </cell>
          <cell r="C8709" t="str">
            <v>LOGAN COUNTY (GOVT DESIGNEE) </v>
          </cell>
          <cell r="D8709" t="str">
            <v>PLANNING/ZONING DEPT</v>
          </cell>
        </row>
        <row r="8710">
          <cell r="D8710" t="str">
            <v>STERLING , CO  </v>
          </cell>
        </row>
        <row r="8711">
          <cell r="C8711" t="str">
            <v>Logan County Assessor's Office </v>
          </cell>
          <cell r="D8711" t="str">
            <v>315 Main Street</v>
          </cell>
        </row>
        <row r="8712">
          <cell r="D8712" t="str">
            <v>Sterling , CO  </v>
          </cell>
        </row>
        <row r="8713">
          <cell r="A8713" t="str">
            <v>51077 </v>
          </cell>
          <cell r="C8713" t="str">
            <v>LOGAN COUNTY WATER DISPOSAL CO </v>
          </cell>
          <cell r="D8713" t="str">
            <v>* FOWARDING ORDER EXPIRED *</v>
          </cell>
          <cell r="E8713" t="str">
            <v>INJECTION WELL OPER</v>
          </cell>
        </row>
        <row r="8714">
          <cell r="D8714" t="str">
            <v>DENVER , CO  </v>
          </cell>
          <cell r="E8714" t="str">
            <v>OPERATOR</v>
          </cell>
        </row>
        <row r="8716">
          <cell r="A8716" t="str">
            <v>10679 </v>
          </cell>
          <cell r="C8716" t="str">
            <v>LOGOS OPERATING LLC </v>
          </cell>
          <cell r="D8716" t="str">
            <v>2010 AFTON PLACE</v>
          </cell>
          <cell r="E8716" t="str">
            <v>LEVY PAYOR</v>
          </cell>
        </row>
        <row r="8717">
          <cell r="D8717" t="str">
            <v>FARMINGTON , NM  </v>
          </cell>
          <cell r="E8717" t="str">
            <v>OPERATOR</v>
          </cell>
        </row>
        <row r="8718">
          <cell r="E8718" t="str">
            <v>PRODUCER</v>
          </cell>
        </row>
        <row r="8720">
          <cell r="A8720" t="str">
            <v>51080 </v>
          </cell>
          <cell r="C8720" t="str">
            <v>LOHF SHAIMAN &amp; JACOBS PC </v>
          </cell>
          <cell r="D8720" t="str">
            <v>SUITE 900</v>
          </cell>
        </row>
        <row r="8721">
          <cell r="D8721" t="str">
            <v>DENVER , CO  </v>
          </cell>
        </row>
        <row r="8722">
          <cell r="A8722" t="str">
            <v>51085 </v>
          </cell>
          <cell r="C8722" t="str">
            <v>LOHMANN DRILLING COMPANY </v>
          </cell>
          <cell r="D8722" t="str">
            <v>600 17TH STREET</v>
          </cell>
          <cell r="E8722" t="str">
            <v>DRILLER</v>
          </cell>
        </row>
        <row r="8723">
          <cell r="D8723" t="str">
            <v>DENVER , CO  </v>
          </cell>
        </row>
        <row r="8724">
          <cell r="A8724" t="str">
            <v>10577 </v>
          </cell>
          <cell r="C8724" t="str">
            <v>LOLOFF CONSTRUCTION INC </v>
          </cell>
          <cell r="D8724" t="str">
            <v>801 8TH STREET SUITE 130</v>
          </cell>
          <cell r="E8724" t="str">
            <v>OPERATOR</v>
          </cell>
        </row>
        <row r="8725">
          <cell r="D8725" t="str">
            <v>GREELEY , CO  </v>
          </cell>
          <cell r="E8725" t="str">
            <v>PRODUCER</v>
          </cell>
        </row>
        <row r="8727">
          <cell r="A8727" t="str">
            <v>100036 </v>
          </cell>
          <cell r="C8727" t="str">
            <v>LOMAX EXPLORATION COMPANY </v>
          </cell>
          <cell r="D8727" t="str">
            <v>256 N BELT EAST STE 252</v>
          </cell>
        </row>
        <row r="8728">
          <cell r="D8728" t="str">
            <v>HOUSTON , TX  </v>
          </cell>
        </row>
        <row r="8729">
          <cell r="A8729" t="str">
            <v>51093 </v>
          </cell>
          <cell r="C8729" t="str">
            <v>LOMITA OPERATING COMPANY </v>
          </cell>
          <cell r="D8729" t="str">
            <v>SUITE 200</v>
          </cell>
          <cell r="E8729" t="str">
            <v>OPERATOR</v>
          </cell>
        </row>
        <row r="8730">
          <cell r="D8730" t="str">
            <v>GLENDALE , CA  </v>
          </cell>
          <cell r="E8730" t="str">
            <v>PRODUCER</v>
          </cell>
        </row>
        <row r="8732">
          <cell r="A8732" t="str">
            <v>51092 </v>
          </cell>
          <cell r="C8732" t="str">
            <v>LOMITA OPERATING COMPANY </v>
          </cell>
          <cell r="D8732" t="str">
            <v>310 E COLORADO ST</v>
          </cell>
          <cell r="E8732" t="str">
            <v>LEVY PAYOR</v>
          </cell>
        </row>
        <row r="8733">
          <cell r="D8733" t="str">
            <v>GLENDALE , CA  </v>
          </cell>
        </row>
        <row r="8734">
          <cell r="A8734" t="str">
            <v>51095 </v>
          </cell>
          <cell r="C8734" t="str">
            <v>LONCO INC </v>
          </cell>
          <cell r="D8734" t="str">
            <v>2680 18TH STREET</v>
          </cell>
        </row>
        <row r="8735">
          <cell r="D8735" t="str">
            <v>DENVER , CO  </v>
          </cell>
        </row>
        <row r="8736">
          <cell r="A8736" t="str">
            <v>51090 </v>
          </cell>
          <cell r="C8736" t="str">
            <v>LONE MOUNTAIN PRODUCTION COMPANY </v>
          </cell>
          <cell r="D8736" t="str">
            <v>P O BOX 80965</v>
          </cell>
          <cell r="E8736" t="str">
            <v>LEVY PAYOR</v>
          </cell>
        </row>
        <row r="8737">
          <cell r="D8737" t="str">
            <v>BILLINGS , MT  </v>
          </cell>
          <cell r="E8737" t="str">
            <v>OPERATOR</v>
          </cell>
        </row>
        <row r="8738">
          <cell r="E8738" t="str">
            <v>PRODUCER</v>
          </cell>
        </row>
        <row r="8740">
          <cell r="A8740" t="str">
            <v>51090 </v>
          </cell>
          <cell r="B8740" t="str">
            <v>A </v>
          </cell>
          <cell r="C8740" t="str">
            <v>LONE MOUNTAIN PRODUCTION COMPANY </v>
          </cell>
          <cell r="D8740" t="str">
            <v>PO BOX 250</v>
          </cell>
        </row>
        <row r="8741">
          <cell r="D8741" t="str">
            <v>LOMA , CO  </v>
          </cell>
        </row>
        <row r="8742">
          <cell r="A8742" t="str">
            <v>100200 </v>
          </cell>
          <cell r="C8742" t="str">
            <v>LONE PINE GAS INC </v>
          </cell>
          <cell r="D8742" t="str">
            <v>6704 E LONG AVE</v>
          </cell>
          <cell r="E8742" t="str">
            <v>OPERATOR</v>
          </cell>
        </row>
        <row r="8743">
          <cell r="D8743" t="str">
            <v>ENGLEWOOD , CO  </v>
          </cell>
          <cell r="E8743" t="str">
            <v>PRODUCER</v>
          </cell>
        </row>
        <row r="8745">
          <cell r="A8745" t="str">
            <v>10295 </v>
          </cell>
          <cell r="C8745" t="str">
            <v>LONE STAR LLC </v>
          </cell>
          <cell r="D8745" t="str">
            <v>PO BOX 1715</v>
          </cell>
          <cell r="E8745" t="str">
            <v>INJECTION WELL OPER</v>
          </cell>
        </row>
        <row r="8746">
          <cell r="D8746" t="str">
            <v>GAINESVILLE , TX  </v>
          </cell>
        </row>
        <row r="8747">
          <cell r="A8747" t="str">
            <v>10295 </v>
          </cell>
          <cell r="B8747" t="str">
            <v>A </v>
          </cell>
          <cell r="C8747" t="str">
            <v>LONE STAR LLC </v>
          </cell>
          <cell r="D8747" t="str">
            <v>15988 COUNTY ROAD 49</v>
          </cell>
        </row>
        <row r="8748">
          <cell r="D8748" t="str">
            <v>LASALLE , CO  </v>
          </cell>
        </row>
        <row r="8749">
          <cell r="A8749" t="str">
            <v>51125 </v>
          </cell>
          <cell r="C8749" t="str">
            <v>LONE STAR PROD CO </v>
          </cell>
          <cell r="D8749" t="str">
            <v>DENVER , CO  </v>
          </cell>
        </row>
        <row r="8750">
          <cell r="A8750" t="str">
            <v>10463 </v>
          </cell>
          <cell r="C8750" t="str">
            <v>LONESTAR GEOPHYSICAL SURVEYS LLC </v>
          </cell>
          <cell r="D8750" t="str">
            <v>441 SOUTH FRETZ AVENUE</v>
          </cell>
          <cell r="E8750" t="str">
            <v>OPERATOR</v>
          </cell>
        </row>
        <row r="8751">
          <cell r="D8751" t="str">
            <v>EDMOND , OK  </v>
          </cell>
          <cell r="E8751" t="str">
            <v>SEISMIC OPERATOR</v>
          </cell>
        </row>
        <row r="8753">
          <cell r="A8753" t="str">
            <v>200038 </v>
          </cell>
          <cell r="C8753" t="str">
            <v>LONG CANYON GAS CO </v>
          </cell>
          <cell r="D8753" t="str">
            <v>1401 17TH ST</v>
          </cell>
          <cell r="E8753" t="str">
            <v>GATHERER</v>
          </cell>
        </row>
        <row r="8754">
          <cell r="D8754" t="str">
            <v>DENVER , CO  </v>
          </cell>
        </row>
        <row r="8755">
          <cell r="A8755" t="str">
            <v>51128 </v>
          </cell>
          <cell r="C8755" t="str">
            <v>LONGCO OIL CORPORATION </v>
          </cell>
          <cell r="D8755" t="str">
            <v>DENVER , CO  </v>
          </cell>
        </row>
        <row r="8756">
          <cell r="A8756" t="str">
            <v>100985 </v>
          </cell>
          <cell r="C8756" t="str">
            <v>LONGHOLLOW PRODUCTION CORP </v>
          </cell>
          <cell r="D8756" t="str">
            <v>,  </v>
          </cell>
        </row>
        <row r="8757">
          <cell r="A8757" t="str">
            <v>51140 </v>
          </cell>
          <cell r="C8757" t="str">
            <v>LONGHORN SUPPLY CO </v>
          </cell>
          <cell r="D8757" t="str">
            <v>DENVER , CO  </v>
          </cell>
        </row>
        <row r="8758">
          <cell r="A8758" t="str">
            <v>10611 </v>
          </cell>
          <cell r="C8758" t="str">
            <v>LONGS PEAK RESOURCES LLC </v>
          </cell>
          <cell r="D8758" t="str">
            <v>2323 S SHEPHERD SUITE 1150</v>
          </cell>
          <cell r="E8758" t="str">
            <v>LEVY PAYOR</v>
          </cell>
        </row>
        <row r="8759">
          <cell r="D8759" t="str">
            <v>HOUSTON , TX  </v>
          </cell>
          <cell r="E8759" t="str">
            <v>OPERATOR</v>
          </cell>
        </row>
        <row r="8760">
          <cell r="E8760" t="str">
            <v>PRODUCER</v>
          </cell>
        </row>
        <row r="8762">
          <cell r="A8762" t="str">
            <v>100631 </v>
          </cell>
          <cell r="C8762" t="str">
            <v>LORD* DR BYRON H </v>
          </cell>
          <cell r="D8762" t="str">
            <v>P O BOX 164</v>
          </cell>
        </row>
        <row r="8763">
          <cell r="D8763" t="str">
            <v>DENVER , CO  </v>
          </cell>
        </row>
        <row r="8764">
          <cell r="A8764" t="str">
            <v>51145 </v>
          </cell>
          <cell r="C8764" t="str">
            <v>LORENCITO GAS GATHERING LLC </v>
          </cell>
          <cell r="D8764" t="str">
            <v>475 17TH ST STE 1000</v>
          </cell>
          <cell r="E8764" t="str">
            <v>GATHERER</v>
          </cell>
        </row>
        <row r="8765">
          <cell r="D8765" t="str">
            <v>DENVER , CO  </v>
          </cell>
        </row>
        <row r="8766">
          <cell r="A8766" t="str">
            <v>51145 </v>
          </cell>
          <cell r="B8766" t="str">
            <v>A </v>
          </cell>
          <cell r="C8766" t="str">
            <v>LORENCITO GAS GATHERING LLC </v>
          </cell>
          <cell r="D8766" t="str">
            <v>27530 HIGHWAY 12</v>
          </cell>
        </row>
        <row r="8767">
          <cell r="D8767" t="str">
            <v>TRINIDAD , CO  </v>
          </cell>
        </row>
        <row r="8768">
          <cell r="A8768" t="str">
            <v>10117 </v>
          </cell>
          <cell r="C8768" t="str">
            <v>LORENTZ OIL &amp; GAS LLC </v>
          </cell>
          <cell r="D8768" t="str">
            <v>2109 BERKELEY DRIVE</v>
          </cell>
          <cell r="E8768" t="str">
            <v>LEVY PAYOR</v>
          </cell>
        </row>
        <row r="8769">
          <cell r="D8769" t="str">
            <v>WICHITA , TX  </v>
          </cell>
          <cell r="E8769" t="str">
            <v>OPERATOR</v>
          </cell>
        </row>
        <row r="8770">
          <cell r="E8770" t="str">
            <v>PRODUCER</v>
          </cell>
        </row>
        <row r="8772">
          <cell r="A8772" t="str">
            <v>51200 </v>
          </cell>
          <cell r="C8772" t="str">
            <v>LOS ALAMOS SCIENTIFIC LAB </v>
          </cell>
          <cell r="D8772" t="str">
            <v>P O BOX 1663</v>
          </cell>
        </row>
        <row r="8773">
          <cell r="D8773" t="str">
            <v>LOS ALAMOS , NM  </v>
          </cell>
        </row>
        <row r="8774">
          <cell r="A8774" t="str">
            <v>100581 </v>
          </cell>
          <cell r="C8774" t="str">
            <v>LOS NIETOS COMPANY </v>
          </cell>
          <cell r="D8774" t="str">
            <v>444 SHERMAN ST</v>
          </cell>
        </row>
        <row r="8775">
          <cell r="D8775" t="str">
            <v>DENVER , CO  </v>
          </cell>
        </row>
        <row r="8776">
          <cell r="A8776" t="str">
            <v>51208 </v>
          </cell>
          <cell r="C8776" t="str">
            <v>LOSEY* CARL </v>
          </cell>
          <cell r="D8776" t="str">
            <v>DENVER , CO  </v>
          </cell>
        </row>
        <row r="8777">
          <cell r="A8777" t="str">
            <v>200329 </v>
          </cell>
          <cell r="C8777" t="str">
            <v>LOTHMAN ENGINEERING INC </v>
          </cell>
          <cell r="D8777" t="str">
            <v>100 PARK AVE #1306</v>
          </cell>
        </row>
        <row r="8778">
          <cell r="D8778" t="str">
            <v>DENVER , CO  </v>
          </cell>
        </row>
        <row r="8779">
          <cell r="A8779" t="str">
            <v>100762 </v>
          </cell>
          <cell r="C8779" t="str">
            <v>LOTUS OIL COMPANY* THE </v>
          </cell>
          <cell r="D8779" t="str">
            <v>15 WEST 10TH ST</v>
          </cell>
        </row>
        <row r="8780">
          <cell r="D8780" t="str">
            <v>KANSAS CITY , MO  </v>
          </cell>
        </row>
        <row r="8781">
          <cell r="A8781" t="str">
            <v>51215 </v>
          </cell>
          <cell r="C8781" t="str">
            <v>LOUIS DREYFUS NAT GAS CO </v>
          </cell>
          <cell r="D8781" t="str">
            <v>14000 QUAIL SPRING PKWY #600</v>
          </cell>
          <cell r="E8781" t="str">
            <v>LEVY PAYOR</v>
          </cell>
        </row>
        <row r="8782">
          <cell r="D8782" t="str">
            <v>OKLAHOMA CITY , OK  </v>
          </cell>
          <cell r="E8782" t="str">
            <v>OPERATOR</v>
          </cell>
        </row>
        <row r="8783">
          <cell r="E8783" t="str">
            <v>PRODUCER</v>
          </cell>
        </row>
        <row r="8785">
          <cell r="A8785" t="str">
            <v>51230 </v>
          </cell>
          <cell r="C8785" t="str">
            <v>LOUISIANA LAND &amp; EXPL CO </v>
          </cell>
          <cell r="D8785" t="str">
            <v>909 POYDRAS ST</v>
          </cell>
        </row>
        <row r="8786">
          <cell r="D8786" t="str">
            <v>NEW ORLEANS , LA  </v>
          </cell>
        </row>
        <row r="8787">
          <cell r="A8787" t="str">
            <v>51240 </v>
          </cell>
          <cell r="C8787" t="str">
            <v>LOVE MILLER DRLG </v>
          </cell>
          <cell r="D8787" t="str">
            <v>DENVER , CO  </v>
          </cell>
        </row>
        <row r="8788">
          <cell r="A8788" t="str">
            <v>100037 </v>
          </cell>
          <cell r="C8788" t="str">
            <v>LOVE OIL COMPANY INC </v>
          </cell>
          <cell r="D8788" t="str">
            <v>7330 SHOEMAN LN</v>
          </cell>
        </row>
        <row r="8789">
          <cell r="D8789" t="str">
            <v>SCOTTSDALE , AZ  </v>
          </cell>
        </row>
        <row r="8790">
          <cell r="A8790" t="str">
            <v>51238 </v>
          </cell>
          <cell r="C8790" t="str">
            <v>LOVE* D.M. ASSOCIATES </v>
          </cell>
          <cell r="D8790" t="str">
            <v>DENVER , CO  </v>
          </cell>
        </row>
        <row r="8791">
          <cell r="A8791" t="str">
            <v>51250 </v>
          </cell>
          <cell r="C8791" t="str">
            <v>LOVELAND GAS PROCESSING CO LTD </v>
          </cell>
          <cell r="D8791" t="str">
            <v>633 17TH STREET</v>
          </cell>
          <cell r="E8791" t="str">
            <v>GATHERER</v>
          </cell>
        </row>
        <row r="8792">
          <cell r="D8792" t="str">
            <v>DENVER , CO  </v>
          </cell>
          <cell r="E8792" t="str">
            <v>LEVY PAYOR</v>
          </cell>
        </row>
        <row r="8794">
          <cell r="A8794" t="str">
            <v>51251 </v>
          </cell>
          <cell r="C8794" t="str">
            <v>LOVELAND GAS PROCESSING COMPANY </v>
          </cell>
          <cell r="D8794" t="str">
            <v>2707 SOUTH COUNTY RD 11</v>
          </cell>
          <cell r="E8794" t="str">
            <v>DOWNSTREAM GAS FAC</v>
          </cell>
        </row>
        <row r="8795">
          <cell r="D8795" t="str">
            <v>LOVELAND , CO  </v>
          </cell>
          <cell r="E8795" t="str">
            <v>LEVY PAYOR</v>
          </cell>
        </row>
        <row r="8796">
          <cell r="E8796" t="str">
            <v>OPERATOR</v>
          </cell>
        </row>
        <row r="8797">
          <cell r="E8797" t="str">
            <v>PIT OPERATOR</v>
          </cell>
        </row>
        <row r="8799">
          <cell r="A8799" t="str">
            <v>51300 </v>
          </cell>
          <cell r="C8799" t="str">
            <v>LOWELL &amp; DANIELS, INC. </v>
          </cell>
          <cell r="D8799" t="str">
            <v>DENVER , CO  </v>
          </cell>
        </row>
        <row r="8800">
          <cell r="A8800" t="str">
            <v>100169 </v>
          </cell>
          <cell r="C8800" t="str">
            <v>LOWRY EXPLORATION, INC. </v>
          </cell>
          <cell r="D8800" t="str">
            <v>427 S BOSTON STE 1702</v>
          </cell>
          <cell r="E8800" t="str">
            <v>OPERATOR</v>
          </cell>
        </row>
        <row r="8801">
          <cell r="D8801" t="str">
            <v>TULSA , OK  </v>
          </cell>
          <cell r="E8801" t="str">
            <v>PRODUCER</v>
          </cell>
        </row>
        <row r="8803">
          <cell r="A8803" t="str">
            <v>100038 </v>
          </cell>
          <cell r="C8803" t="str">
            <v>LRTC INCORPORATED </v>
          </cell>
          <cell r="D8803" t="str">
            <v>905 10TH AVE</v>
          </cell>
        </row>
        <row r="8804">
          <cell r="D8804" t="str">
            <v>GREELEY , CO  </v>
          </cell>
        </row>
        <row r="8805">
          <cell r="A8805" t="str">
            <v>200223 </v>
          </cell>
          <cell r="C8805" t="str">
            <v>LS CONSULTING INC </v>
          </cell>
          <cell r="D8805" t="str">
            <v>PO BOX 1198</v>
          </cell>
        </row>
        <row r="8806">
          <cell r="D8806" t="str">
            <v>KETTLEFALLS , WA  </v>
          </cell>
        </row>
        <row r="8807">
          <cell r="A8807" t="str">
            <v>200194 </v>
          </cell>
          <cell r="C8807" t="str">
            <v>LT ENVIRONMENTAL INC </v>
          </cell>
          <cell r="D8807" t="str">
            <v>4600 W 60TH AVENUE</v>
          </cell>
        </row>
        <row r="8808">
          <cell r="D8808" t="str">
            <v>ARVADA , CO  </v>
          </cell>
        </row>
        <row r="8809">
          <cell r="A8809" t="str">
            <v>51388 </v>
          </cell>
          <cell r="C8809" t="str">
            <v>LUBAR OIL COMPANY </v>
          </cell>
          <cell r="D8809" t="str">
            <v>DENVER , CO  </v>
          </cell>
        </row>
        <row r="8810">
          <cell r="A8810" t="str">
            <v>51408 </v>
          </cell>
          <cell r="C8810" t="str">
            <v>LUBAUER PETROLEUM COMPANT </v>
          </cell>
          <cell r="D8810" t="str">
            <v>DENVER , CO  </v>
          </cell>
        </row>
        <row r="8811">
          <cell r="A8811" t="str">
            <v>51409 </v>
          </cell>
          <cell r="C8811" t="str">
            <v>LUCHETTA OPERATING CO </v>
          </cell>
          <cell r="D8811" t="str">
            <v>2020 FOOTHILLS RD</v>
          </cell>
        </row>
        <row r="8812">
          <cell r="D8812" t="str">
            <v>GOLDEN , CO  </v>
          </cell>
        </row>
        <row r="8813">
          <cell r="A8813" t="str">
            <v>51410 </v>
          </cell>
          <cell r="C8813" t="str">
            <v>LUDWICK* JAMES L </v>
          </cell>
          <cell r="D8813" t="str">
            <v>P O BOX 70</v>
          </cell>
          <cell r="E8813" t="str">
            <v>LEVY PAYOR</v>
          </cell>
        </row>
        <row r="8814">
          <cell r="D8814" t="str">
            <v>FARMINGTON , NM  </v>
          </cell>
          <cell r="E8814" t="str">
            <v>OPERATOR</v>
          </cell>
        </row>
        <row r="8815">
          <cell r="E8815" t="str">
            <v>PRODUCER</v>
          </cell>
        </row>
        <row r="8817">
          <cell r="A8817" t="str">
            <v>51475 </v>
          </cell>
          <cell r="C8817" t="str">
            <v>LUFF EXPLORATION CO </v>
          </cell>
          <cell r="D8817" t="str">
            <v>1580 LINCOLN ST STE 850</v>
          </cell>
          <cell r="E8817" t="str">
            <v>LEVY PAYOR</v>
          </cell>
        </row>
        <row r="8818">
          <cell r="D8818" t="str">
            <v>DENVER , CO  </v>
          </cell>
          <cell r="E8818" t="str">
            <v>OPERATOR</v>
          </cell>
        </row>
        <row r="8819">
          <cell r="E8819" t="str">
            <v>PRODUCER</v>
          </cell>
        </row>
        <row r="8821">
          <cell r="A8821" t="str">
            <v>51480 </v>
          </cell>
          <cell r="C8821" t="str">
            <v>LUMBERMENS MUTUAL CASUALTY COMPANY </v>
          </cell>
          <cell r="D8821" t="str">
            <v>ONE CORPORATE DR</v>
          </cell>
        </row>
        <row r="8822">
          <cell r="D8822" t="str">
            <v>LONG GROVE , IL  </v>
          </cell>
        </row>
        <row r="8823">
          <cell r="A8823" t="str">
            <v>51760 </v>
          </cell>
          <cell r="C8823" t="str">
            <v>LUNDVALL OIL &amp; GAS INC </v>
          </cell>
          <cell r="D8823" t="str">
            <v>P O BOX 632</v>
          </cell>
          <cell r="E8823" t="str">
            <v>LEVY PAYOR</v>
          </cell>
        </row>
        <row r="8824">
          <cell r="D8824" t="str">
            <v>GREELEY , CO  </v>
          </cell>
          <cell r="E8824" t="str">
            <v>OPERATOR</v>
          </cell>
        </row>
        <row r="8825">
          <cell r="E8825" t="str">
            <v>PRODUCER</v>
          </cell>
        </row>
        <row r="8827">
          <cell r="A8827" t="str">
            <v>51761 </v>
          </cell>
          <cell r="C8827" t="str">
            <v>LUNDVALL* ELMER </v>
          </cell>
          <cell r="D8827" t="str">
            <v>P O BOX 959</v>
          </cell>
          <cell r="E8827" t="str">
            <v>LEVY PAYOR</v>
          </cell>
        </row>
        <row r="8828">
          <cell r="D8828" t="str">
            <v>GREELEY , CO  </v>
          </cell>
        </row>
        <row r="8829">
          <cell r="A8829" t="str">
            <v>51765 </v>
          </cell>
          <cell r="C8829" t="str">
            <v>LUPTON MEADOWS DITCH CO, THE </v>
          </cell>
          <cell r="D8829" t="str">
            <v>P O BOX 305</v>
          </cell>
        </row>
        <row r="8830">
          <cell r="D8830" t="str">
            <v>FORT LUPTON , CO  </v>
          </cell>
        </row>
        <row r="8831">
          <cell r="A8831" t="str">
            <v>100763 </v>
          </cell>
          <cell r="C8831" t="str">
            <v>LYCAN OIL AND GAS COMPANY INC </v>
          </cell>
          <cell r="D8831" t="str">
            <v>BOX 11</v>
          </cell>
        </row>
        <row r="8832">
          <cell r="D8832" t="str">
            <v>LYCAN , CO  </v>
          </cell>
        </row>
        <row r="8833">
          <cell r="A8833" t="str">
            <v>51820 </v>
          </cell>
          <cell r="C8833" t="str">
            <v>LYCO ENERGY CORPORATION </v>
          </cell>
          <cell r="D8833" t="str">
            <v>1700 LINCOLN ST STE 1300</v>
          </cell>
          <cell r="E8833" t="str">
            <v>LEVY PAYOR</v>
          </cell>
        </row>
        <row r="8834">
          <cell r="D8834" t="str">
            <v>DENVER , CO  </v>
          </cell>
          <cell r="E8834" t="str">
            <v>OPERATOR</v>
          </cell>
        </row>
        <row r="8835">
          <cell r="E8835" t="str">
            <v>PRODUCER</v>
          </cell>
        </row>
        <row r="8837">
          <cell r="A8837" t="str">
            <v>51820 </v>
          </cell>
          <cell r="B8837" t="str">
            <v>A </v>
          </cell>
          <cell r="C8837" t="str">
            <v>LYCO ENERGY CORPORATION </v>
          </cell>
          <cell r="D8837" t="str">
            <v>300 EAST 16TH ST STE 216</v>
          </cell>
        </row>
        <row r="8838">
          <cell r="D8838" t="str">
            <v>GREELEY , CO  </v>
          </cell>
        </row>
        <row r="8839">
          <cell r="A8839" t="str">
            <v>51835 </v>
          </cell>
          <cell r="C8839" t="str">
            <v>LYNCH* P. D. </v>
          </cell>
          <cell r="D8839" t="str">
            <v>DENVER , CO  </v>
          </cell>
        </row>
        <row r="8840">
          <cell r="A8840" t="str">
            <v>51838 </v>
          </cell>
          <cell r="C8840" t="str">
            <v>LYNCO OIL CORPORATION </v>
          </cell>
          <cell r="D8840" t="str">
            <v>DENVER , CO  </v>
          </cell>
        </row>
        <row r="8841">
          <cell r="A8841" t="str">
            <v>51840 </v>
          </cell>
          <cell r="C8841" t="str">
            <v>LYNX DRILLING CO </v>
          </cell>
          <cell r="D8841" t="str">
            <v>1580 LINCOLN ST</v>
          </cell>
          <cell r="E8841" t="str">
            <v>DRILLER</v>
          </cell>
        </row>
        <row r="8842">
          <cell r="D8842" t="str">
            <v>DENVER , CO  </v>
          </cell>
        </row>
        <row r="8843">
          <cell r="A8843" t="str">
            <v>51845 </v>
          </cell>
          <cell r="C8843" t="str">
            <v>LYNX EXPLORATION CO </v>
          </cell>
          <cell r="D8843" t="str">
            <v>500 THROCKMORTON ST</v>
          </cell>
        </row>
        <row r="8844">
          <cell r="D8844" t="str">
            <v>FORT WORTH , TX  </v>
          </cell>
        </row>
        <row r="8845">
          <cell r="C8845" t="str">
            <v>LYONS TOWN </v>
          </cell>
          <cell r="D8845" t="str">
            <v>,  </v>
          </cell>
        </row>
        <row r="8846">
          <cell r="A8846" t="str">
            <v>51846 </v>
          </cell>
          <cell r="C8846" t="str">
            <v>LYONS* BILL OR TED </v>
          </cell>
          <cell r="D8846" t="str">
            <v>36600 COUNTY RD 35</v>
          </cell>
          <cell r="E8846" t="str">
            <v>DOMESTIC WELL OPER</v>
          </cell>
        </row>
        <row r="8847">
          <cell r="D8847" t="str">
            <v>HUGO , CO  </v>
          </cell>
        </row>
        <row r="8848">
          <cell r="C8848" t="str">
            <v>LYONS* TED OR BILL </v>
          </cell>
          <cell r="D8848" t="str">
            <v>36600 35 CO RD</v>
          </cell>
        </row>
        <row r="8849">
          <cell r="D8849" t="str">
            <v>HUGO , CO  </v>
          </cell>
        </row>
        <row r="8850">
          <cell r="A8850" t="str">
            <v>51850 </v>
          </cell>
          <cell r="C8850" t="str">
            <v>LYSANDER RESOURCES </v>
          </cell>
          <cell r="D8850" t="str">
            <v>2046 MURRAY HOLLADAY RD</v>
          </cell>
          <cell r="E8850" t="str">
            <v>LEVY PAYOR</v>
          </cell>
        </row>
        <row r="8851">
          <cell r="D8851" t="str">
            <v>SALT LAKE CITY , UT  </v>
          </cell>
        </row>
        <row r="8852">
          <cell r="A8852" t="str">
            <v>51922 </v>
          </cell>
          <cell r="C8852" t="str">
            <v>LYSTER OIL COMPANY INC </v>
          </cell>
          <cell r="D8852" t="str">
            <v>701 COUNTY ROAD 105</v>
          </cell>
          <cell r="E8852" t="str">
            <v>LEVY PAYOR</v>
          </cell>
        </row>
        <row r="8853">
          <cell r="D8853" t="str">
            <v>CRAIG , CO  </v>
          </cell>
          <cell r="E8853" t="str">
            <v>OPERATOR</v>
          </cell>
        </row>
        <row r="8854">
          <cell r="E8854" t="str">
            <v>PRODUCER</v>
          </cell>
        </row>
        <row r="8856">
          <cell r="A8856" t="str">
            <v>10090 </v>
          </cell>
          <cell r="C8856" t="str">
            <v>LYSTER* BRANDON L. </v>
          </cell>
          <cell r="D8856" t="str">
            <v>19522 COUNTY ROAD 17</v>
          </cell>
          <cell r="E8856" t="str">
            <v>OPERATOR</v>
          </cell>
        </row>
        <row r="8857">
          <cell r="D8857" t="str">
            <v>CRAIG , CO  </v>
          </cell>
          <cell r="E8857" t="str">
            <v>PRODUCER</v>
          </cell>
        </row>
        <row r="8859">
          <cell r="A8859" t="str">
            <v>200346 </v>
          </cell>
          <cell r="C8859" t="str">
            <v>M &amp; H ENERGY SERVICES </v>
          </cell>
          <cell r="D8859" t="str">
            <v>19450 HIGHWAY 249 STE 600</v>
          </cell>
        </row>
        <row r="8860">
          <cell r="D8860" t="str">
            <v>HOUSTON , TX  </v>
          </cell>
        </row>
        <row r="8861">
          <cell r="A8861" t="str">
            <v>51945 </v>
          </cell>
          <cell r="C8861" t="str">
            <v>M &amp; J OIL CO </v>
          </cell>
          <cell r="D8861" t="str">
            <v>720 3 RIVERWAY</v>
          </cell>
          <cell r="E8861" t="str">
            <v>OPERATOR</v>
          </cell>
        </row>
        <row r="8862">
          <cell r="D8862" t="str">
            <v>HOUSTON , TX  </v>
          </cell>
        </row>
        <row r="8863">
          <cell r="A8863" t="str">
            <v>51985 </v>
          </cell>
          <cell r="C8863" t="str">
            <v>M &amp; L WELL SERVICE, INC </v>
          </cell>
          <cell r="D8863" t="str">
            <v>P O BOX 625</v>
          </cell>
          <cell r="E8863" t="str">
            <v>OPERATOR</v>
          </cell>
        </row>
        <row r="8864">
          <cell r="D8864" t="str">
            <v>OLNEY , IL  </v>
          </cell>
        </row>
        <row r="8865">
          <cell r="A8865" t="str">
            <v>52030 </v>
          </cell>
          <cell r="C8865" t="str">
            <v>M &amp; T INC </v>
          </cell>
          <cell r="D8865" t="str">
            <v>340 21ST ST</v>
          </cell>
        </row>
        <row r="8866">
          <cell r="D8866" t="str">
            <v>BOULDER , CO  </v>
          </cell>
        </row>
        <row r="8867">
          <cell r="A8867" t="str">
            <v>52060 </v>
          </cell>
          <cell r="C8867" t="str">
            <v>M E III CORPORATION </v>
          </cell>
          <cell r="D8867" t="str">
            <v>2670 PIERCE ST</v>
          </cell>
          <cell r="E8867" t="str">
            <v>LEVY PAYOR</v>
          </cell>
        </row>
        <row r="8868">
          <cell r="D8868" t="str">
            <v>WHEAT RIDGE , CO  </v>
          </cell>
          <cell r="E8868" t="str">
            <v>OPERATOR</v>
          </cell>
        </row>
        <row r="8869">
          <cell r="E8869" t="str">
            <v>PRODUCER</v>
          </cell>
        </row>
        <row r="8871">
          <cell r="A8871" t="str">
            <v>51928 </v>
          </cell>
          <cell r="C8871" t="str">
            <v>M&amp;F OIL &amp; GAS COMPANY </v>
          </cell>
          <cell r="D8871" t="str">
            <v>DENVER , CO  </v>
          </cell>
          <cell r="E8871" t="str">
            <v>OPERATOR</v>
          </cell>
        </row>
        <row r="8873">
          <cell r="A8873" t="str">
            <v>52065 </v>
          </cell>
          <cell r="C8873" t="str">
            <v>M. K. M. EXPLORATION COMPANY </v>
          </cell>
          <cell r="D8873" t="str">
            <v>254 NORTH CENTER ST</v>
          </cell>
        </row>
        <row r="8874">
          <cell r="D8874" t="str">
            <v>CASPER , WY  </v>
          </cell>
        </row>
        <row r="8875">
          <cell r="A8875" t="str">
            <v>10140 </v>
          </cell>
          <cell r="C8875" t="str">
            <v>MAB RESOURCES LLC </v>
          </cell>
          <cell r="D8875" t="str">
            <v>1601 BLAKE ST STE 505</v>
          </cell>
        </row>
        <row r="8876">
          <cell r="D8876" t="str">
            <v>DENVER , CO  </v>
          </cell>
        </row>
        <row r="8877">
          <cell r="A8877" t="str">
            <v>52088 </v>
          </cell>
          <cell r="C8877" t="str">
            <v>MABEE* GUY DRILLING CO </v>
          </cell>
          <cell r="D8877" t="str">
            <v>DENVER , CO  </v>
          </cell>
        </row>
        <row r="8878">
          <cell r="A8878" t="str">
            <v>52237 </v>
          </cell>
          <cell r="C8878" t="str">
            <v>MAC OIL COMPANY </v>
          </cell>
          <cell r="D8878" t="str">
            <v>P O BOX 872</v>
          </cell>
        </row>
        <row r="8879">
          <cell r="D8879" t="str">
            <v>STERLING , CO  </v>
          </cell>
        </row>
        <row r="8880">
          <cell r="A8880" t="str">
            <v>52238 </v>
          </cell>
          <cell r="C8880" t="str">
            <v>MAC-FULTON DRILLING CO. </v>
          </cell>
          <cell r="D8880" t="str">
            <v>DENVER , CO  </v>
          </cell>
        </row>
        <row r="8881">
          <cell r="A8881" t="str">
            <v>100938 </v>
          </cell>
          <cell r="C8881" t="str">
            <v>MACDONALD OIL CORPORATION </v>
          </cell>
          <cell r="D8881" t="str">
            <v>5131 NORTH CLASSEN BLVD</v>
          </cell>
          <cell r="E8881" t="str">
            <v>PRODUCER</v>
          </cell>
        </row>
        <row r="8882">
          <cell r="D8882" t="str">
            <v>OKLAHOMA CITY , OK  </v>
          </cell>
        </row>
        <row r="8883">
          <cell r="A8883" t="str">
            <v>100586 </v>
          </cell>
          <cell r="C8883" t="str">
            <v>MACDONALD PRODUCTS COMPANY </v>
          </cell>
          <cell r="D8883" t="str">
            <v>340 PINE ST</v>
          </cell>
        </row>
        <row r="8884">
          <cell r="D8884" t="str">
            <v>SAN FRANCISCO , CA  </v>
          </cell>
        </row>
        <row r="8885">
          <cell r="A8885" t="str">
            <v>100999 </v>
          </cell>
          <cell r="C8885" t="str">
            <v>MACDOUGAL RA &amp; MK </v>
          </cell>
          <cell r="D8885" t="str">
            <v>,  </v>
          </cell>
        </row>
        <row r="8886">
          <cell r="A8886" t="str">
            <v>52225 </v>
          </cell>
          <cell r="C8886" t="str">
            <v>MACEY &amp; MERSHON OIL INC </v>
          </cell>
          <cell r="D8886" t="str">
            <v>1600 BROADWAY</v>
          </cell>
          <cell r="E8886" t="str">
            <v>LEVY PAYOR</v>
          </cell>
        </row>
        <row r="8887">
          <cell r="D8887" t="str">
            <v>DENVER , CO  </v>
          </cell>
          <cell r="E8887" t="str">
            <v>OPERATOR</v>
          </cell>
        </row>
        <row r="8888">
          <cell r="E8888" t="str">
            <v>PRODUCER</v>
          </cell>
        </row>
        <row r="8890">
          <cell r="A8890" t="str">
            <v>52250 </v>
          </cell>
          <cell r="C8890" t="str">
            <v>MACHII-ROSS PETROLEUM CO </v>
          </cell>
          <cell r="D8890" t="str">
            <v>2425 OLYMPIC BLVD #4000W</v>
          </cell>
          <cell r="E8890" t="str">
            <v>LEVY PAYOR</v>
          </cell>
        </row>
        <row r="8891">
          <cell r="D8891" t="str">
            <v>SANTA MONICA , CA  </v>
          </cell>
          <cell r="E8891" t="str">
            <v>OPERATOR</v>
          </cell>
        </row>
        <row r="8892">
          <cell r="E8892" t="str">
            <v>PRODUCER</v>
          </cell>
        </row>
        <row r="8894">
          <cell r="A8894" t="str">
            <v>52288 </v>
          </cell>
          <cell r="C8894" t="str">
            <v>MACK * L.W. </v>
          </cell>
          <cell r="D8894" t="str">
            <v>DENVER , CO  </v>
          </cell>
        </row>
        <row r="8895">
          <cell r="A8895" t="str">
            <v>52228 </v>
          </cell>
          <cell r="C8895" t="str">
            <v>MACK PETROLEUM </v>
          </cell>
          <cell r="D8895" t="str">
            <v>DENVER , CO  </v>
          </cell>
        </row>
        <row r="8896">
          <cell r="A8896" t="str">
            <v>58730 </v>
          </cell>
          <cell r="C8896" t="str">
            <v>MACK RESOURCES </v>
          </cell>
          <cell r="D8896" t="str">
            <v>1223 CHIPPER LN</v>
          </cell>
          <cell r="E8896" t="str">
            <v>TRANSPORTER</v>
          </cell>
        </row>
        <row r="8897">
          <cell r="D8897" t="str">
            <v>HUNTLEY , MT  </v>
          </cell>
        </row>
        <row r="8898">
          <cell r="A8898" t="str">
            <v>10043 </v>
          </cell>
          <cell r="C8898" t="str">
            <v>MACKLEY* ARNOLD &amp; DARLEEN </v>
          </cell>
          <cell r="D8898" t="str">
            <v>4031 COUNTY RD 320</v>
          </cell>
          <cell r="E8898" t="str">
            <v>DOMESTIC WELL OPER</v>
          </cell>
        </row>
        <row r="8899">
          <cell r="D8899" t="str">
            <v>RIFLE , CO  </v>
          </cell>
        </row>
        <row r="8900">
          <cell r="A8900" t="str">
            <v>50300 </v>
          </cell>
          <cell r="C8900" t="str">
            <v>MACPET </v>
          </cell>
          <cell r="D8900" t="str">
            <v>DENVER , CO  </v>
          </cell>
        </row>
        <row r="8901">
          <cell r="A8901" t="str">
            <v>52290 </v>
          </cell>
          <cell r="C8901" t="str">
            <v>MACUM ENERGY, INC. </v>
          </cell>
          <cell r="D8901" t="str">
            <v>730 MAIN ST</v>
          </cell>
        </row>
        <row r="8902">
          <cell r="D8902" t="str">
            <v>BILLINGS , MT  </v>
          </cell>
        </row>
        <row r="8903">
          <cell r="C8903" t="str">
            <v>Mad Dog WC </v>
          </cell>
          <cell r="D8903" t="str">
            <v>43409 COTTONWOOD CREEK ROAD</v>
          </cell>
        </row>
        <row r="8904">
          <cell r="D8904" t="str">
            <v>CRAWFORD , CO  </v>
          </cell>
        </row>
        <row r="8905">
          <cell r="A8905" t="str">
            <v>52460 </v>
          </cell>
          <cell r="C8905" t="str">
            <v>MADDEN* BRUCE </v>
          </cell>
          <cell r="D8905" t="str">
            <v>P O BOX 670</v>
          </cell>
          <cell r="E8905" t="str">
            <v>OPERATOR</v>
          </cell>
        </row>
        <row r="8906">
          <cell r="D8906" t="str">
            <v>KIMBALL , NE  </v>
          </cell>
        </row>
        <row r="8907">
          <cell r="A8907" t="str">
            <v>52470 </v>
          </cell>
          <cell r="C8907" t="str">
            <v>MADERA ROYALTY &amp; ENERGY CO </v>
          </cell>
          <cell r="D8907" t="str">
            <v>807 PRESIDENTIAL DR</v>
          </cell>
          <cell r="E8907" t="str">
            <v>OPERATOR</v>
          </cell>
        </row>
        <row r="8908">
          <cell r="D8908" t="str">
            <v>RICHARDSON , TX  </v>
          </cell>
        </row>
        <row r="8909">
          <cell r="A8909" t="str">
            <v>52480 </v>
          </cell>
          <cell r="C8909" t="str">
            <v>MADRID* LOUIS S </v>
          </cell>
          <cell r="D8909" t="str">
            <v>410 17TH ST</v>
          </cell>
        </row>
        <row r="8910">
          <cell r="D8910" t="str">
            <v>DENVER , CO  </v>
          </cell>
        </row>
        <row r="8911">
          <cell r="A8911" t="str">
            <v>52490 </v>
          </cell>
          <cell r="C8911" t="str">
            <v>MAGIC OIL CO </v>
          </cell>
          <cell r="D8911" t="str">
            <v>BOX CLOSED NO FORWARDING ORDER</v>
          </cell>
          <cell r="E8911" t="str">
            <v>OPERATOR</v>
          </cell>
        </row>
        <row r="8912">
          <cell r="D8912" t="str">
            <v>STEAMBOAT PLAZA , CO  </v>
          </cell>
        </row>
        <row r="8913">
          <cell r="A8913" t="str">
            <v>200253 </v>
          </cell>
          <cell r="C8913" t="str">
            <v>MAGNA ENERGY SERVICES LLC </v>
          </cell>
          <cell r="D8913" t="str">
            <v>20661 NIOBRARA BLVD</v>
          </cell>
        </row>
        <row r="8914">
          <cell r="D8914" t="str">
            <v>LASALLE , CO  </v>
          </cell>
        </row>
        <row r="8915">
          <cell r="A8915" t="str">
            <v>52495 </v>
          </cell>
          <cell r="C8915" t="str">
            <v>MAGNA OIL INC </v>
          </cell>
          <cell r="D8915" t="str">
            <v>P O BOX 6403</v>
          </cell>
          <cell r="E8915" t="str">
            <v>LEVY PAYOR</v>
          </cell>
        </row>
        <row r="8916">
          <cell r="D8916" t="str">
            <v>SHERIDAN , WY  </v>
          </cell>
          <cell r="E8916" t="str">
            <v>OPERATOR</v>
          </cell>
        </row>
        <row r="8917">
          <cell r="E8917" t="str">
            <v>PRODUCER</v>
          </cell>
        </row>
        <row r="8919">
          <cell r="A8919" t="str">
            <v>100571 </v>
          </cell>
          <cell r="C8919" t="str">
            <v>MAGNESON* L R </v>
          </cell>
          <cell r="D8919" t="str">
            <v>1660 LOGAN ST</v>
          </cell>
        </row>
        <row r="8920">
          <cell r="D8920" t="str">
            <v>DENVER , CO  </v>
          </cell>
        </row>
        <row r="8921">
          <cell r="A8921" t="str">
            <v>52550 </v>
          </cell>
          <cell r="C8921" t="str">
            <v>MAGNESS INC* J </v>
          </cell>
          <cell r="D8921" t="str">
            <v>9 SAINT TROPEZ</v>
          </cell>
          <cell r="E8921" t="str">
            <v>INJECTION WELL OPER</v>
          </cell>
        </row>
        <row r="8922">
          <cell r="D8922" t="str">
            <v>NEWPORT BEACH , CA  </v>
          </cell>
          <cell r="E8922" t="str">
            <v>OPERATOR</v>
          </cell>
        </row>
        <row r="8924">
          <cell r="A8924" t="str">
            <v>52500 </v>
          </cell>
          <cell r="C8924" t="str">
            <v>MAGNIE &amp; ASSOC INC* ROBERT L </v>
          </cell>
          <cell r="D8924" t="str">
            <v>621 17TH STREET</v>
          </cell>
        </row>
        <row r="8925">
          <cell r="D8925" t="str">
            <v>DENVER , CO  </v>
          </cell>
        </row>
        <row r="8926">
          <cell r="A8926" t="str">
            <v>52510 </v>
          </cell>
          <cell r="C8926" t="str">
            <v>MAGNOLIA OIL COMPANY </v>
          </cell>
          <cell r="D8926" t="str">
            <v>1801 BROADWAY</v>
          </cell>
        </row>
        <row r="8927">
          <cell r="D8927" t="str">
            <v>DENVER , CO  </v>
          </cell>
        </row>
        <row r="8928">
          <cell r="A8928" t="str">
            <v>52520 </v>
          </cell>
          <cell r="C8928" t="str">
            <v>MAGNUM OIL </v>
          </cell>
          <cell r="D8928" t="str">
            <v>P O BOX 275</v>
          </cell>
          <cell r="E8928" t="str">
            <v>OPERATOR</v>
          </cell>
        </row>
        <row r="8929">
          <cell r="D8929" t="str">
            <v>LARKSPUR , CO  </v>
          </cell>
        </row>
        <row r="8930">
          <cell r="A8930" t="str">
            <v>52530 </v>
          </cell>
          <cell r="C8930" t="str">
            <v>MAGPIE OPERATING INC </v>
          </cell>
          <cell r="D8930" t="str">
            <v>2707 SOUTH COUNTY RD 11</v>
          </cell>
          <cell r="E8930" t="str">
            <v>INJECTION WELL OPER</v>
          </cell>
        </row>
        <row r="8931">
          <cell r="D8931" t="str">
            <v>LOVELAND , CO  </v>
          </cell>
          <cell r="E8931" t="str">
            <v>LEVY PAYOR</v>
          </cell>
        </row>
        <row r="8932">
          <cell r="E8932" t="str">
            <v>OPERATOR</v>
          </cell>
        </row>
        <row r="8933">
          <cell r="E8933" t="str">
            <v>PRODUCER</v>
          </cell>
        </row>
        <row r="8935">
          <cell r="A8935" t="str">
            <v>52505 </v>
          </cell>
          <cell r="C8935" t="str">
            <v>MAGUIRE OIL COMPANY </v>
          </cell>
          <cell r="D8935" t="str">
            <v>1201 ELM ST STE 4000</v>
          </cell>
          <cell r="E8935" t="str">
            <v>LEVY PAYOR</v>
          </cell>
        </row>
        <row r="8936">
          <cell r="D8936" t="str">
            <v>DALLAS , TX  </v>
          </cell>
          <cell r="E8936" t="str">
            <v>OPERATOR</v>
          </cell>
        </row>
        <row r="8937">
          <cell r="E8937" t="str">
            <v>PRODUCER</v>
          </cell>
        </row>
        <row r="8939">
          <cell r="A8939" t="str">
            <v>200404 </v>
          </cell>
          <cell r="C8939" t="str">
            <v>MAHONEY ENVIRONMENTAL CONSULTANT </v>
          </cell>
          <cell r="D8939" t="str">
            <v>P.O. BOX 1358</v>
          </cell>
        </row>
        <row r="8940">
          <cell r="D8940" t="str">
            <v>GREELEY , CO  </v>
          </cell>
        </row>
        <row r="8941">
          <cell r="A8941" t="str">
            <v>200054 </v>
          </cell>
          <cell r="C8941" t="str">
            <v>MAJESTIC PETROLEUM </v>
          </cell>
          <cell r="D8941" t="str">
            <v>2550 YARROW ST</v>
          </cell>
        </row>
        <row r="8942">
          <cell r="D8942" t="str">
            <v>DENVER , CO  </v>
          </cell>
        </row>
        <row r="8943">
          <cell r="A8943" t="str">
            <v>52506 </v>
          </cell>
          <cell r="C8943" t="str">
            <v>MAK ENERGY INC. </v>
          </cell>
          <cell r="D8943" t="str">
            <v>SUITE 330</v>
          </cell>
        </row>
        <row r="8944">
          <cell r="D8944" t="str">
            <v>GRAND JUNCTION , CO  </v>
          </cell>
        </row>
        <row r="8945">
          <cell r="A8945" t="str">
            <v>10401 </v>
          </cell>
          <cell r="C8945" t="str">
            <v>MAK-J ENERGY COLORADO LLC </v>
          </cell>
          <cell r="D8945" t="str">
            <v>PO BOX 6977</v>
          </cell>
          <cell r="E8945" t="str">
            <v>LEVY PAYOR</v>
          </cell>
        </row>
        <row r="8946">
          <cell r="D8946" t="str">
            <v>DENVER , CO  </v>
          </cell>
          <cell r="E8946" t="str">
            <v>OPERATOR</v>
          </cell>
        </row>
        <row r="8947">
          <cell r="E8947" t="str">
            <v>PRODUCER</v>
          </cell>
        </row>
        <row r="8949">
          <cell r="A8949" t="str">
            <v>200319 </v>
          </cell>
          <cell r="C8949" t="str">
            <v>MAK-J ENERGY OPERATING CO LLC </v>
          </cell>
          <cell r="D8949" t="str">
            <v>1600 N BROADWAY STE 1740</v>
          </cell>
        </row>
        <row r="8950">
          <cell r="D8950" t="str">
            <v>DENVER , CO  </v>
          </cell>
        </row>
        <row r="8951">
          <cell r="A8951" t="str">
            <v>100066 </v>
          </cell>
          <cell r="C8951" t="str">
            <v>MALCO REFINERIES INC. </v>
          </cell>
          <cell r="D8951" t="str">
            <v>U S NATIONAL BANK BLDG #B414</v>
          </cell>
        </row>
        <row r="8952">
          <cell r="D8952" t="str">
            <v>DENVER , CO  </v>
          </cell>
        </row>
        <row r="8953">
          <cell r="A8953" t="str">
            <v>52508 </v>
          </cell>
          <cell r="C8953" t="str">
            <v>MALCO REX CO </v>
          </cell>
          <cell r="D8953" t="str">
            <v>DENVER , CO  </v>
          </cell>
        </row>
        <row r="8954">
          <cell r="A8954" t="str">
            <v>10670 </v>
          </cell>
          <cell r="C8954" t="str">
            <v>MALLARD EXPLORATION LLC </v>
          </cell>
          <cell r="D8954" t="str">
            <v>1400 16TH STREET SUITE 300</v>
          </cell>
          <cell r="E8954" t="str">
            <v>LEVY PAYOR</v>
          </cell>
        </row>
        <row r="8955">
          <cell r="D8955" t="str">
            <v>DENVER , CO  </v>
          </cell>
          <cell r="E8955" t="str">
            <v>OPERATOR</v>
          </cell>
        </row>
        <row r="8956">
          <cell r="E8956" t="str">
            <v>PRODUCER</v>
          </cell>
        </row>
        <row r="8958">
          <cell r="A8958" t="str">
            <v>52640 </v>
          </cell>
          <cell r="C8958" t="str">
            <v>MALLARD OPERATING COMPANY LLC </v>
          </cell>
          <cell r="D8958" t="str">
            <v>3440 YOUNGFIELD #352</v>
          </cell>
          <cell r="E8958" t="str">
            <v>OPERATOR</v>
          </cell>
        </row>
        <row r="8959">
          <cell r="D8959" t="str">
            <v>WHEATRIDGE , CO  </v>
          </cell>
          <cell r="E8959" t="str">
            <v>PRODUCER</v>
          </cell>
        </row>
        <row r="8961">
          <cell r="A8961" t="str">
            <v>52560 </v>
          </cell>
          <cell r="C8961" t="str">
            <v>MALLON OIL COMPANY </v>
          </cell>
          <cell r="D8961" t="str">
            <v>350 INDIANA ST STE 400</v>
          </cell>
          <cell r="E8961" t="str">
            <v>LEVY PAYOR</v>
          </cell>
        </row>
        <row r="8962">
          <cell r="D8962" t="str">
            <v>GOLDEN , CO  </v>
          </cell>
          <cell r="E8962" t="str">
            <v>OPERATOR</v>
          </cell>
        </row>
        <row r="8963">
          <cell r="E8963" t="str">
            <v>PRODUCER</v>
          </cell>
        </row>
        <row r="8965">
          <cell r="A8965" t="str">
            <v>52560 </v>
          </cell>
          <cell r="B8965" t="str">
            <v>A </v>
          </cell>
          <cell r="C8965" t="str">
            <v>MALLON OIL COMPANY </v>
          </cell>
          <cell r="D8965" t="str">
            <v>P O BOX 2797</v>
          </cell>
        </row>
        <row r="8966">
          <cell r="D8966" t="str">
            <v>DURANGO , CO  </v>
          </cell>
        </row>
        <row r="8967">
          <cell r="A8967" t="str">
            <v>52570 </v>
          </cell>
          <cell r="C8967" t="str">
            <v>MALLORY OIL &amp; GAS </v>
          </cell>
          <cell r="D8967" t="str">
            <v>8700 CROWNHILL</v>
          </cell>
          <cell r="E8967" t="str">
            <v>LEVY PAYOR</v>
          </cell>
        </row>
        <row r="8968">
          <cell r="D8968" t="str">
            <v>SAN ANTONIO , TX  </v>
          </cell>
        </row>
        <row r="8969">
          <cell r="A8969" t="str">
            <v>52600 </v>
          </cell>
          <cell r="C8969" t="str">
            <v>MANA RESOURCES INC </v>
          </cell>
          <cell r="D8969" t="str">
            <v>DENVER , CO  </v>
          </cell>
        </row>
        <row r="8970">
          <cell r="C8970" t="str">
            <v>MANASSA TOWN </v>
          </cell>
          <cell r="D8970" t="str">
            <v>,  </v>
          </cell>
        </row>
        <row r="8971">
          <cell r="A8971" t="str">
            <v>52680 </v>
          </cell>
          <cell r="C8971" t="str">
            <v>MANCOS CORP </v>
          </cell>
          <cell r="D8971" t="str">
            <v>P O DRAWER 1320</v>
          </cell>
          <cell r="E8971" t="str">
            <v>OPERATOR</v>
          </cell>
        </row>
        <row r="8972">
          <cell r="D8972" t="str">
            <v>FARMINGTON , NM  </v>
          </cell>
          <cell r="E8972" t="str">
            <v>TRANSPORTER</v>
          </cell>
        </row>
        <row r="8974">
          <cell r="A8974" t="str">
            <v>52688 </v>
          </cell>
          <cell r="C8974" t="str">
            <v>MANCOS OIL DEVELOPMENT, INC </v>
          </cell>
          <cell r="D8974" t="str">
            <v>DENVER , CO  </v>
          </cell>
        </row>
        <row r="8975">
          <cell r="A8975" t="str">
            <v>200160 </v>
          </cell>
          <cell r="C8975" t="str">
            <v>MANCOS VALLEY BANK </v>
          </cell>
          <cell r="D8975" t="str">
            <v>PO BOX 450</v>
          </cell>
        </row>
        <row r="8976">
          <cell r="D8976" t="str">
            <v>MANCOS , CO  </v>
          </cell>
        </row>
        <row r="8977">
          <cell r="A8977" t="str">
            <v>55688 </v>
          </cell>
          <cell r="C8977" t="str">
            <v>MANGELS* H.L. </v>
          </cell>
          <cell r="D8977" t="str">
            <v>DENVER , CO  </v>
          </cell>
        </row>
        <row r="8978">
          <cell r="A8978" t="str">
            <v>52850 </v>
          </cell>
          <cell r="C8978" t="str">
            <v>MANHATTAN ASSOC GROUP </v>
          </cell>
          <cell r="D8978" t="str">
            <v>641 LEXINGTON AVE</v>
          </cell>
          <cell r="E8978" t="str">
            <v>OPERATOR</v>
          </cell>
        </row>
        <row r="8979">
          <cell r="D8979" t="str">
            <v>NEW YORK , NY  </v>
          </cell>
        </row>
        <row r="8980">
          <cell r="C8980" t="str">
            <v>MANITOU SPRINGS CITY </v>
          </cell>
          <cell r="D8980" t="str">
            <v>,  </v>
          </cell>
        </row>
        <row r="8981">
          <cell r="A8981" t="str">
            <v>53055 </v>
          </cell>
          <cell r="C8981" t="str">
            <v>MANNING CO* R L </v>
          </cell>
          <cell r="D8981" t="str">
            <v>370 17TH ST</v>
          </cell>
          <cell r="E8981" t="str">
            <v>DRILLER</v>
          </cell>
        </row>
        <row r="8982">
          <cell r="D8982" t="str">
            <v>DENVER , CO  </v>
          </cell>
        </row>
        <row r="8983">
          <cell r="A8983" t="str">
            <v>53050 </v>
          </cell>
          <cell r="C8983" t="str">
            <v>MANNING GAS &amp; OIL CO </v>
          </cell>
          <cell r="D8983" t="str">
            <v>CONTINENTAL OIL BLDG</v>
          </cell>
        </row>
        <row r="8984">
          <cell r="D8984" t="str">
            <v>DENVER , CO  </v>
          </cell>
        </row>
        <row r="8985">
          <cell r="A8985" t="str">
            <v>52888 </v>
          </cell>
          <cell r="C8985" t="str">
            <v>MANNING*J.E. </v>
          </cell>
          <cell r="D8985" t="str">
            <v>DENVER , CO  </v>
          </cell>
        </row>
        <row r="8986">
          <cell r="A8986" t="str">
            <v>10082 </v>
          </cell>
          <cell r="C8986" t="str">
            <v>MANZANO LLC </v>
          </cell>
          <cell r="D8986" t="str">
            <v>P O BOX 2107</v>
          </cell>
          <cell r="E8986" t="str">
            <v>DOWNSTREAM GAS FAC</v>
          </cell>
        </row>
        <row r="8987">
          <cell r="D8987" t="str">
            <v>ROSWELL , NM  </v>
          </cell>
          <cell r="E8987" t="str">
            <v>GATHERER</v>
          </cell>
        </row>
        <row r="8988">
          <cell r="E8988" t="str">
            <v>LEVY PAYOR</v>
          </cell>
        </row>
        <row r="8989">
          <cell r="E8989" t="str">
            <v>OPERATOR</v>
          </cell>
        </row>
        <row r="8990">
          <cell r="E8990" t="str">
            <v>PRODUCER</v>
          </cell>
        </row>
        <row r="8992">
          <cell r="A8992" t="str">
            <v>53250 </v>
          </cell>
          <cell r="C8992" t="str">
            <v>MAPCO INC </v>
          </cell>
          <cell r="D8992" t="str">
            <v>1800 SO BALTIMORE AVE</v>
          </cell>
          <cell r="E8992" t="str">
            <v>LEVY PAYOR</v>
          </cell>
        </row>
        <row r="8993">
          <cell r="D8993" t="str">
            <v>TULSA , OK  </v>
          </cell>
        </row>
        <row r="8994">
          <cell r="A8994" t="str">
            <v>53265 </v>
          </cell>
          <cell r="C8994" t="str">
            <v>MAPLE VENTURES INC </v>
          </cell>
          <cell r="D8994" t="str">
            <v>7353 S ALTON WAY</v>
          </cell>
        </row>
        <row r="8995">
          <cell r="D8995" t="str">
            <v>ENGLEWOOD , CO  </v>
          </cell>
        </row>
        <row r="8996">
          <cell r="A8996" t="str">
            <v>100120 </v>
          </cell>
          <cell r="C8996" t="str">
            <v>MAPP EXPLORATION INC </v>
          </cell>
          <cell r="D8996" t="str">
            <v>,  </v>
          </cell>
        </row>
        <row r="8997">
          <cell r="A8997" t="str">
            <v>10119 </v>
          </cell>
          <cell r="C8997" t="str">
            <v>MARALEX DISPOSAL LLC </v>
          </cell>
          <cell r="D8997" t="str">
            <v>P O BOX 338</v>
          </cell>
          <cell r="E8997" t="str">
            <v>GATHERER</v>
          </cell>
        </row>
        <row r="8998">
          <cell r="D8998" t="str">
            <v>IGNACIO , CO  </v>
          </cell>
          <cell r="E8998" t="str">
            <v>INJECTION WELL OPER</v>
          </cell>
        </row>
        <row r="8999">
          <cell r="E8999" t="str">
            <v>OPERATOR</v>
          </cell>
        </row>
        <row r="9000">
          <cell r="E9000" t="str">
            <v>PIT OPERATOR</v>
          </cell>
        </row>
        <row r="9002">
          <cell r="A9002" t="str">
            <v>10119 </v>
          </cell>
          <cell r="B9002" t="str">
            <v>A </v>
          </cell>
          <cell r="C9002" t="str">
            <v>MARALEX DISPOSAL LLC </v>
          </cell>
          <cell r="D9002" t="str">
            <v>102 S PARACHUTE</v>
          </cell>
        </row>
        <row r="9003">
          <cell r="D9003" t="str">
            <v>PARACHUTE , CO  </v>
          </cell>
        </row>
        <row r="9004">
          <cell r="A9004" t="str">
            <v>53255 </v>
          </cell>
          <cell r="C9004" t="str">
            <v>MARALEX RESOURCES INC </v>
          </cell>
          <cell r="D9004" t="str">
            <v>P O BOX 338</v>
          </cell>
          <cell r="E9004" t="str">
            <v>DOWNSTREAM GAS FAC</v>
          </cell>
        </row>
        <row r="9005">
          <cell r="D9005" t="str">
            <v>IGNACIO , CO  </v>
          </cell>
          <cell r="E9005" t="str">
            <v>GATHERER</v>
          </cell>
        </row>
        <row r="9006">
          <cell r="E9006" t="str">
            <v>INJECTION WELL OPER</v>
          </cell>
        </row>
        <row r="9007">
          <cell r="E9007" t="str">
            <v>LEVY PAYOR</v>
          </cell>
        </row>
        <row r="9008">
          <cell r="E9008" t="str">
            <v>OPERATOR</v>
          </cell>
        </row>
        <row r="9009">
          <cell r="E9009" t="str">
            <v>PRODUCER</v>
          </cell>
        </row>
        <row r="9011">
          <cell r="A9011" t="str">
            <v>53645 </v>
          </cell>
          <cell r="C9011" t="str">
            <v>MARATHON ASHLAND PETR LLC </v>
          </cell>
          <cell r="D9011" t="str">
            <v>539 S MAIN ST</v>
          </cell>
          <cell r="E9011" t="str">
            <v>GATHERER</v>
          </cell>
        </row>
        <row r="9012">
          <cell r="D9012" t="str">
            <v>FINDLAY , OH  </v>
          </cell>
          <cell r="E9012" t="str">
            <v>LEVY PAYOR</v>
          </cell>
        </row>
        <row r="9013">
          <cell r="E9013" t="str">
            <v>TRANSPORTER</v>
          </cell>
        </row>
        <row r="9015">
          <cell r="A9015" t="str">
            <v>53650 </v>
          </cell>
          <cell r="C9015" t="str">
            <v>MARATHON OIL COMPANY </v>
          </cell>
          <cell r="D9015" t="str">
            <v>1501 STAMPEDE AVENUE</v>
          </cell>
          <cell r="E9015" t="str">
            <v>GATHERER</v>
          </cell>
        </row>
        <row r="9016">
          <cell r="D9016" t="str">
            <v>CODY , WY  </v>
          </cell>
          <cell r="E9016" t="str">
            <v>INJECTION WELL OPER</v>
          </cell>
        </row>
        <row r="9017">
          <cell r="E9017" t="str">
            <v>LEVY PAYOR</v>
          </cell>
        </row>
        <row r="9018">
          <cell r="E9018" t="str">
            <v>OPERATOR</v>
          </cell>
        </row>
        <row r="9019">
          <cell r="E9019" t="str">
            <v>PRODUCER</v>
          </cell>
        </row>
        <row r="9020">
          <cell r="E9020" t="str">
            <v>TRANSPORTER</v>
          </cell>
        </row>
        <row r="9022">
          <cell r="A9022" t="str">
            <v>53653 </v>
          </cell>
          <cell r="C9022" t="str">
            <v>MARATHON OIL COMPANY </v>
          </cell>
          <cell r="D9022" t="str">
            <v>5555 SAN FELIPE RD</v>
          </cell>
          <cell r="E9022" t="str">
            <v>LEVY PAYOR</v>
          </cell>
        </row>
        <row r="9023">
          <cell r="D9023" t="str">
            <v>HOUSTON , TX  </v>
          </cell>
        </row>
        <row r="9024">
          <cell r="A9024" t="str">
            <v>53655 </v>
          </cell>
          <cell r="C9024" t="str">
            <v>MARATHON PETROLEUM CO </v>
          </cell>
          <cell r="D9024" t="str">
            <v>539 S MAIN ST</v>
          </cell>
          <cell r="E9024" t="str">
            <v>LEVY PAYOR</v>
          </cell>
        </row>
        <row r="9025">
          <cell r="D9025" t="str">
            <v>FINDLAY , OH  </v>
          </cell>
          <cell r="E9025" t="str">
            <v>OPERATOR</v>
          </cell>
        </row>
        <row r="9026">
          <cell r="E9026" t="str">
            <v>TRANSPORTER</v>
          </cell>
        </row>
        <row r="9028">
          <cell r="C9028" t="str">
            <v>MARBLE TOWN </v>
          </cell>
          <cell r="D9028" t="str">
            <v>,  </v>
          </cell>
        </row>
        <row r="9029">
          <cell r="A9029" t="str">
            <v>200371 </v>
          </cell>
          <cell r="C9029" t="str">
            <v>MARCI CHASE INC </v>
          </cell>
          <cell r="D9029" t="str">
            <v>6211 SOUTH WALNUT</v>
          </cell>
        </row>
        <row r="9030">
          <cell r="D9030" t="str">
            <v>CASPER , WY  </v>
          </cell>
        </row>
        <row r="9031">
          <cell r="A9031" t="str">
            <v>53660 </v>
          </cell>
          <cell r="C9031" t="str">
            <v>MARCON OPERATING COMPANY </v>
          </cell>
          <cell r="D9031" t="str">
            <v>P O BOX 95</v>
          </cell>
        </row>
        <row r="9032">
          <cell r="D9032" t="str">
            <v>BRIDGEPORT , TX  </v>
          </cell>
        </row>
        <row r="9033">
          <cell r="A9033" t="str">
            <v>53675 </v>
          </cell>
          <cell r="C9033" t="str">
            <v>MARCUS* L B </v>
          </cell>
          <cell r="D9033" t="str">
            <v>DENVER , CO  </v>
          </cell>
        </row>
        <row r="9034">
          <cell r="A9034" t="str">
            <v>53700 </v>
          </cell>
          <cell r="C9034" t="str">
            <v>MARESH* R E </v>
          </cell>
          <cell r="D9034" t="str">
            <v>P O BOX 1841</v>
          </cell>
        </row>
        <row r="9035">
          <cell r="D9035" t="str">
            <v>ST GEORGE , UT  </v>
          </cell>
        </row>
        <row r="9036">
          <cell r="A9036" t="str">
            <v>53715 </v>
          </cell>
          <cell r="C9036" t="str">
            <v>MAREXCO </v>
          </cell>
          <cell r="D9036" t="str">
            <v>P O BOX 706</v>
          </cell>
        </row>
        <row r="9037">
          <cell r="D9037" t="str">
            <v>EDMOND , OK  </v>
          </cell>
        </row>
        <row r="9038">
          <cell r="A9038" t="str">
            <v>53730 </v>
          </cell>
          <cell r="C9038" t="str">
            <v>MAREZ, ALFRED &amp; DANIEL, LEE </v>
          </cell>
          <cell r="D9038" t="str">
            <v>P O BOX 250</v>
          </cell>
        </row>
        <row r="9039">
          <cell r="D9039" t="str">
            <v>FORT LUPTON , CO  </v>
          </cell>
        </row>
        <row r="9040">
          <cell r="A9040" t="str">
            <v>53750 </v>
          </cell>
          <cell r="C9040" t="str">
            <v>MARI OIL CO </v>
          </cell>
          <cell r="D9040" t="str">
            <v>DENVER , CO  </v>
          </cell>
        </row>
        <row r="9041">
          <cell r="A9041" t="str">
            <v>53763 </v>
          </cell>
          <cell r="C9041" t="str">
            <v>MARINE MIDLAND BANK N A </v>
          </cell>
          <cell r="D9041" t="str">
            <v>140 BROADWAY</v>
          </cell>
          <cell r="E9041" t="str">
            <v>FINANCIAL ASSURANCE</v>
          </cell>
        </row>
        <row r="9042">
          <cell r="D9042" t="str">
            <v>NEW YORK , NY  </v>
          </cell>
        </row>
        <row r="9043">
          <cell r="C9043" t="str">
            <v>MARINE MIDLAND BANK NA </v>
          </cell>
          <cell r="D9043" t="str">
            <v>140 BROADWAY</v>
          </cell>
        </row>
        <row r="9044">
          <cell r="D9044" t="str">
            <v>NEW YORK , NY  </v>
          </cell>
        </row>
        <row r="9045">
          <cell r="A9045" t="str">
            <v>53770 </v>
          </cell>
          <cell r="C9045" t="str">
            <v>MARINER PETROLEUM CORP </v>
          </cell>
          <cell r="D9045" t="str">
            <v>5290 E YALE CIR</v>
          </cell>
          <cell r="E9045" t="str">
            <v>OPERATOR</v>
          </cell>
        </row>
        <row r="9046">
          <cell r="D9046" t="str">
            <v>DENVER , CO  </v>
          </cell>
        </row>
        <row r="9047">
          <cell r="A9047" t="str">
            <v>10207 </v>
          </cell>
          <cell r="C9047" t="str">
            <v>MARJO OPERATING COMPANY INC </v>
          </cell>
          <cell r="D9047" t="str">
            <v>PO BOX 729</v>
          </cell>
          <cell r="E9047" t="str">
            <v>OPERATOR</v>
          </cell>
        </row>
        <row r="9048">
          <cell r="D9048" t="str">
            <v>TULSA , OK  </v>
          </cell>
          <cell r="E9048" t="str">
            <v>PRODUCER</v>
          </cell>
        </row>
        <row r="9050">
          <cell r="A9050" t="str">
            <v>10207 </v>
          </cell>
          <cell r="B9050" t="str">
            <v>A </v>
          </cell>
          <cell r="C9050" t="str">
            <v>MARJO OPERATING COMPANY INC </v>
          </cell>
          <cell r="D9050" t="str">
            <v>PO BOX 443</v>
          </cell>
        </row>
        <row r="9051">
          <cell r="D9051" t="str">
            <v>CARNEY , OK  </v>
          </cell>
        </row>
        <row r="9052">
          <cell r="A9052" t="str">
            <v>200400 </v>
          </cell>
          <cell r="C9052" t="str">
            <v>MARK EARNHART PC ATTORNEY AT LAW </v>
          </cell>
          <cell r="D9052" t="str">
            <v>316 POPLAR ST</v>
          </cell>
        </row>
        <row r="9053">
          <cell r="D9053" t="str">
            <v>STERLING , CO  </v>
          </cell>
        </row>
        <row r="9054">
          <cell r="A9054" t="str">
            <v>200098 </v>
          </cell>
          <cell r="C9054" t="str">
            <v>MARKEL INSURANCE COMPANY </v>
          </cell>
          <cell r="D9054" t="str">
            <v>TEN PARKWAY NORTH</v>
          </cell>
          <cell r="E9054" t="str">
            <v>FINANCIAL ASSURANCE</v>
          </cell>
        </row>
        <row r="9055">
          <cell r="D9055" t="str">
            <v>VILLAGE OF DEERFIELD , IL  </v>
          </cell>
        </row>
        <row r="9056">
          <cell r="A9056" t="str">
            <v>53790 </v>
          </cell>
          <cell r="C9056" t="str">
            <v>MARKUS PRODUCTION, INC </v>
          </cell>
          <cell r="D9056" t="str">
            <v>39 FAIRWAY LANE</v>
          </cell>
          <cell r="E9056" t="str">
            <v>OPERATOR</v>
          </cell>
        </row>
        <row r="9057">
          <cell r="D9057" t="str">
            <v>LITTLETON , CO  </v>
          </cell>
          <cell r="E9057" t="str">
            <v>PRODUCER</v>
          </cell>
        </row>
        <row r="9059">
          <cell r="A9059" t="str">
            <v>53780 </v>
          </cell>
          <cell r="C9059" t="str">
            <v>MARKWEST RESOURCES INC </v>
          </cell>
          <cell r="D9059" t="str">
            <v>1515 ARAPAHOE ST TWR 2 STE 700</v>
          </cell>
          <cell r="E9059" t="str">
            <v>INJECTION WELL OPER</v>
          </cell>
        </row>
        <row r="9060">
          <cell r="D9060" t="str">
            <v>DENVER , CO  </v>
          </cell>
          <cell r="E9060" t="str">
            <v>LEVY PAYOR</v>
          </cell>
        </row>
        <row r="9061">
          <cell r="E9061" t="str">
            <v>OPERATOR</v>
          </cell>
        </row>
        <row r="9062">
          <cell r="E9062" t="str">
            <v>PRODUCER</v>
          </cell>
        </row>
        <row r="9064">
          <cell r="A9064" t="str">
            <v>53800 </v>
          </cell>
          <cell r="C9064" t="str">
            <v>MARLIN OIL CO* THE </v>
          </cell>
          <cell r="D9064" t="str">
            <v>777 S WADSWORTH BLVD</v>
          </cell>
          <cell r="E9064" t="str">
            <v>OPERATOR</v>
          </cell>
        </row>
        <row r="9065">
          <cell r="D9065" t="str">
            <v>LAKEWOOD , CO  </v>
          </cell>
        </row>
        <row r="9066">
          <cell r="A9066" t="str">
            <v>100067 </v>
          </cell>
          <cell r="C9066" t="str">
            <v>MARLIS PRODUCTION CO. INC. </v>
          </cell>
          <cell r="D9066" t="str">
            <v>1645 COURT PL STE 314</v>
          </cell>
        </row>
        <row r="9067">
          <cell r="D9067" t="str">
            <v>DENVER , CO  </v>
          </cell>
        </row>
        <row r="9068">
          <cell r="A9068" t="str">
            <v>100661 </v>
          </cell>
          <cell r="C9068" t="str">
            <v>MARMIK OIL CO </v>
          </cell>
          <cell r="D9068" t="str">
            <v>3050 FIRST DENVER PLAZA</v>
          </cell>
        </row>
        <row r="9069">
          <cell r="D9069" t="str">
            <v>DENVER , CO  </v>
          </cell>
        </row>
        <row r="9070">
          <cell r="A9070" t="str">
            <v>100187 </v>
          </cell>
          <cell r="C9070" t="str">
            <v>MARSH &amp; MCLENNAN INC </v>
          </cell>
          <cell r="D9070" t="str">
            <v>720 OLIVE WAY</v>
          </cell>
        </row>
        <row r="9071">
          <cell r="D9071" t="str">
            <v>SEATTLE , WA  </v>
          </cell>
        </row>
        <row r="9072">
          <cell r="A9072" t="str">
            <v>53929 </v>
          </cell>
          <cell r="C9072" t="str">
            <v>MARSH &amp; MCLENNAN INC* J&amp;H </v>
          </cell>
          <cell r="D9072" t="str">
            <v>1225 17TH ST</v>
          </cell>
          <cell r="E9072" t="str">
            <v>INSURANCE AGENT</v>
          </cell>
        </row>
        <row r="9073">
          <cell r="D9073" t="str">
            <v>DENVER , CO  </v>
          </cell>
        </row>
        <row r="9074">
          <cell r="A9074" t="str">
            <v>53932 </v>
          </cell>
          <cell r="C9074" t="str">
            <v>MARSH INC* TOM F </v>
          </cell>
          <cell r="D9074" t="str">
            <v>P O BOX 460</v>
          </cell>
          <cell r="E9074" t="str">
            <v>OPERATOR</v>
          </cell>
        </row>
        <row r="9075">
          <cell r="D9075" t="str">
            <v>DALLAS , TX  </v>
          </cell>
        </row>
        <row r="9076">
          <cell r="A9076" t="str">
            <v>53931 </v>
          </cell>
          <cell r="C9076" t="str">
            <v>MARSH OPERATING CO </v>
          </cell>
          <cell r="D9076" t="str">
            <v>1625 BROADWAY STE 2000</v>
          </cell>
        </row>
        <row r="9077">
          <cell r="D9077" t="str">
            <v>DENVER , CO  </v>
          </cell>
        </row>
        <row r="9078">
          <cell r="A9078" t="str">
            <v>53933 </v>
          </cell>
          <cell r="C9078" t="str">
            <v>MARSH OPERATING COMPANY </v>
          </cell>
          <cell r="D9078" t="str">
            <v>1625 BROADWAY STE 2000</v>
          </cell>
          <cell r="E9078" t="str">
            <v>INJECTION WELL OPER</v>
          </cell>
        </row>
        <row r="9079">
          <cell r="D9079" t="str">
            <v>DENVER , CO  </v>
          </cell>
        </row>
        <row r="9080">
          <cell r="A9080" t="str">
            <v>100825 </v>
          </cell>
          <cell r="C9080" t="str">
            <v>MARSH RISK INSURANCE </v>
          </cell>
          <cell r="D9080" t="str">
            <v>3 EMBARCADERO CT</v>
          </cell>
          <cell r="E9080" t="str">
            <v>INSURANCE AGENT</v>
          </cell>
        </row>
        <row r="9081">
          <cell r="D9081" t="str">
            <v>SAN FRANCISCO , CA  </v>
          </cell>
        </row>
        <row r="9082">
          <cell r="A9082" t="str">
            <v>100857 </v>
          </cell>
          <cell r="C9082" t="str">
            <v>MARSH USA INC </v>
          </cell>
          <cell r="D9082" t="str">
            <v>P O BOX 19601</v>
          </cell>
          <cell r="E9082" t="str">
            <v>INSURANCE AGENT</v>
          </cell>
        </row>
        <row r="9083">
          <cell r="D9083" t="str">
            <v>NEWARK , NJ  </v>
          </cell>
        </row>
        <row r="9084">
          <cell r="A9084" t="str">
            <v>100974 </v>
          </cell>
          <cell r="C9084" t="str">
            <v>MARSH USA INC </v>
          </cell>
          <cell r="D9084" t="str">
            <v>100 N TRYON ST STE 3200</v>
          </cell>
          <cell r="E9084" t="str">
            <v>INSURANCE AGENT</v>
          </cell>
        </row>
        <row r="9085">
          <cell r="D9085" t="str">
            <v>CHARLOTTE , NC  </v>
          </cell>
        </row>
        <row r="9086">
          <cell r="A9086" t="str">
            <v>200134 </v>
          </cell>
          <cell r="C9086" t="str">
            <v>MARSH USA INC </v>
          </cell>
          <cell r="D9086" t="str">
            <v>PO BOX 36012</v>
          </cell>
          <cell r="E9086" t="str">
            <v>INSURANCE AGENT</v>
          </cell>
        </row>
        <row r="9087">
          <cell r="D9087" t="str">
            <v>KNOXVILLE , TN  </v>
          </cell>
        </row>
        <row r="9088">
          <cell r="A9088" t="str">
            <v>53934 </v>
          </cell>
          <cell r="C9088" t="str">
            <v>MARSHALL &amp; WINSTON INC </v>
          </cell>
          <cell r="D9088" t="str">
            <v>P O BOX 50880</v>
          </cell>
        </row>
        <row r="9089">
          <cell r="D9089" t="str">
            <v>MIDLAND , TX  </v>
          </cell>
        </row>
        <row r="9090">
          <cell r="A9090" t="str">
            <v>100667 </v>
          </cell>
          <cell r="C9090" t="str">
            <v>MARTENS* ARTHUR F </v>
          </cell>
          <cell r="D9090" t="str">
            <v>17850 ROAD 54</v>
          </cell>
        </row>
        <row r="9091">
          <cell r="D9091" t="str">
            <v>BURLINGTON , CO  </v>
          </cell>
        </row>
        <row r="9092">
          <cell r="A9092" t="str">
            <v>53985 </v>
          </cell>
          <cell r="C9092" t="str">
            <v>MARTIN EXPLORATION MANAGEMENT CO </v>
          </cell>
          <cell r="D9092" t="str">
            <v>, CO  </v>
          </cell>
        </row>
        <row r="9093">
          <cell r="A9093" t="str">
            <v>53988 </v>
          </cell>
          <cell r="C9093" t="str">
            <v>MARTIN EXPLORATION MANAGEMENT CO </v>
          </cell>
          <cell r="D9093" t="str">
            <v>2300 CENTRAL AVE STE A</v>
          </cell>
        </row>
        <row r="9094">
          <cell r="D9094" t="str">
            <v>BOULDER , CO  </v>
          </cell>
        </row>
        <row r="9095">
          <cell r="A9095" t="str">
            <v>53987 </v>
          </cell>
          <cell r="C9095" t="str">
            <v>MARTIN EXPLORATION MANAGEMENT CO </v>
          </cell>
          <cell r="D9095" t="str">
            <v>2300 CENTRAL AVE STE A</v>
          </cell>
        </row>
        <row r="9096">
          <cell r="D9096" t="str">
            <v>BOULDER , CO  </v>
          </cell>
        </row>
        <row r="9097">
          <cell r="A9097" t="str">
            <v>54201 </v>
          </cell>
          <cell r="C9097" t="str">
            <v>MARTIN OIL COMPANY </v>
          </cell>
          <cell r="D9097" t="str">
            <v>DENVER , CO  </v>
          </cell>
        </row>
        <row r="9098">
          <cell r="A9098" t="str">
            <v>54200 </v>
          </cell>
          <cell r="C9098" t="str">
            <v>MARTIN OIL SERVICE INC </v>
          </cell>
          <cell r="D9098" t="str">
            <v>P O BOX 298</v>
          </cell>
        </row>
        <row r="9099">
          <cell r="D9099" t="str">
            <v>BLUE ISLAND , IL  </v>
          </cell>
        </row>
        <row r="9100">
          <cell r="A9100" t="str">
            <v>54205 </v>
          </cell>
          <cell r="C9100" t="str">
            <v>MARTIN PETROLEUM INC </v>
          </cell>
          <cell r="D9100" t="str">
            <v>P O BOX 47610</v>
          </cell>
        </row>
        <row r="9101">
          <cell r="D9101" t="str">
            <v>WICHITA , KS  </v>
          </cell>
        </row>
        <row r="9102">
          <cell r="A9102" t="str">
            <v>100672 </v>
          </cell>
          <cell r="C9102" t="str">
            <v>MARTIN* ROBERT E </v>
          </cell>
          <cell r="D9102" t="str">
            <v>1617 W 93RD ST</v>
          </cell>
        </row>
        <row r="9103">
          <cell r="D9103" t="str">
            <v>CHICAGO , IL  </v>
          </cell>
        </row>
        <row r="9104">
          <cell r="A9104" t="str">
            <v>54210 </v>
          </cell>
          <cell r="C9104" t="str">
            <v>MARTIN* ROGER L </v>
          </cell>
          <cell r="D9104" t="str">
            <v>6915 N RUSHWOOD CIR</v>
          </cell>
        </row>
        <row r="9105">
          <cell r="D9105" t="str">
            <v>WICHITA , KS  </v>
          </cell>
        </row>
        <row r="9106">
          <cell r="A9106" t="str">
            <v>100040 </v>
          </cell>
          <cell r="C9106" t="str">
            <v>MARTIN-TROST ASSOCIATES </v>
          </cell>
          <cell r="D9106" t="str">
            <v>1301 ARAPAHOE ST</v>
          </cell>
        </row>
        <row r="9107">
          <cell r="D9107" t="str">
            <v>GOLDEN , CO  </v>
          </cell>
        </row>
        <row r="9108">
          <cell r="A9108" t="str">
            <v>54220 </v>
          </cell>
          <cell r="C9108" t="str">
            <v>MARTINEX CORP </v>
          </cell>
          <cell r="D9108" t="str">
            <v>2323 SO WADSWORTH BLVD</v>
          </cell>
          <cell r="E9108" t="str">
            <v>LEVY PAYOR</v>
          </cell>
        </row>
        <row r="9109">
          <cell r="D9109" t="str">
            <v>DENVER , CO  </v>
          </cell>
          <cell r="E9109" t="str">
            <v>OPERATOR</v>
          </cell>
        </row>
        <row r="9110">
          <cell r="E9110" t="str">
            <v>PRODUCER</v>
          </cell>
        </row>
        <row r="9112">
          <cell r="A9112" t="str">
            <v>54230 </v>
          </cell>
          <cell r="C9112" t="str">
            <v>MARTINEZ* JOE D </v>
          </cell>
          <cell r="D9112" t="str">
            <v>PO BOX 59</v>
          </cell>
          <cell r="E9112" t="str">
            <v>DOMESTIC WELL OPER</v>
          </cell>
        </row>
        <row r="9113">
          <cell r="D9113" t="str">
            <v>CHROMO , CO  </v>
          </cell>
        </row>
        <row r="9114">
          <cell r="A9114" t="str">
            <v>54250 </v>
          </cell>
          <cell r="C9114" t="str">
            <v>MARTY BROTHERS </v>
          </cell>
          <cell r="D9114" t="str">
            <v>8834 EAST 96TH AVE</v>
          </cell>
          <cell r="E9114" t="str">
            <v>OPERATOR</v>
          </cell>
        </row>
        <row r="9115">
          <cell r="D9115" t="str">
            <v>HENDERSON , CO  </v>
          </cell>
          <cell r="E9115" t="str">
            <v>PRODUCER</v>
          </cell>
        </row>
        <row r="9117">
          <cell r="A9117" t="str">
            <v>53781 </v>
          </cell>
          <cell r="C9117" t="str">
            <v>MARWEST RESOURCES INC </v>
          </cell>
          <cell r="D9117" t="str">
            <v>185 BROWNING AVE</v>
          </cell>
          <cell r="E9117" t="str">
            <v>OPERATOR</v>
          </cell>
        </row>
        <row r="9118">
          <cell r="D9118" t="str">
            <v>IGNACIO , CO  </v>
          </cell>
        </row>
        <row r="9119">
          <cell r="A9119" t="str">
            <v>54270 </v>
          </cell>
          <cell r="C9119" t="str">
            <v>MASTER PETROLEUM &amp; DEV CO INC </v>
          </cell>
          <cell r="D9119" t="str">
            <v>814 S 7TH ST</v>
          </cell>
          <cell r="E9119" t="str">
            <v>OPERATOR</v>
          </cell>
        </row>
        <row r="9120">
          <cell r="D9120" t="str">
            <v>GRAND JUNCTION , CO  </v>
          </cell>
        </row>
        <row r="9121">
          <cell r="A9121" t="str">
            <v>54280 </v>
          </cell>
          <cell r="C9121" t="str">
            <v>MASTERS OPERATING CO </v>
          </cell>
          <cell r="D9121" t="str">
            <v>646 EDGEWATER</v>
          </cell>
        </row>
        <row r="9122">
          <cell r="D9122" t="str">
            <v>WICHITA , KS  </v>
          </cell>
        </row>
        <row r="9123">
          <cell r="A9123" t="str">
            <v>54290 </v>
          </cell>
          <cell r="C9123" t="str">
            <v>MASTORAKOS* D A </v>
          </cell>
          <cell r="D9123" t="str">
            <v>195 DRAKEWOOD PLACE</v>
          </cell>
          <cell r="E9123" t="str">
            <v>LEVY PAYOR</v>
          </cell>
        </row>
        <row r="9124">
          <cell r="D9124" t="str">
            <v>NOVATO , CA  </v>
          </cell>
          <cell r="E9124" t="str">
            <v>OPERATOR</v>
          </cell>
        </row>
        <row r="9125">
          <cell r="E9125" t="str">
            <v>PRODUCER</v>
          </cell>
        </row>
        <row r="9127">
          <cell r="A9127" t="str">
            <v>54310 </v>
          </cell>
          <cell r="C9127" t="str">
            <v>MATADOR PIPELINES, INC. </v>
          </cell>
          <cell r="D9127" t="str">
            <v>P O BOX 530</v>
          </cell>
        </row>
        <row r="9128">
          <cell r="D9128" t="str">
            <v>BYERS , CO  </v>
          </cell>
        </row>
        <row r="9129">
          <cell r="A9129" t="str">
            <v>100263 </v>
          </cell>
          <cell r="C9129" t="str">
            <v>MATAGORDA PRODUCTION COMPANY </v>
          </cell>
          <cell r="D9129" t="str">
            <v>P O BOX 1441</v>
          </cell>
          <cell r="E9129" t="str">
            <v>GATHERER</v>
          </cell>
        </row>
        <row r="9130">
          <cell r="D9130" t="str">
            <v>DENVER , CO  </v>
          </cell>
          <cell r="E9130" t="str">
            <v>OPERATOR</v>
          </cell>
        </row>
        <row r="9131">
          <cell r="E9131" t="str">
            <v>PRODUCER</v>
          </cell>
        </row>
        <row r="9133">
          <cell r="A9133" t="str">
            <v>100263 </v>
          </cell>
          <cell r="B9133" t="str">
            <v>A </v>
          </cell>
          <cell r="C9133" t="str">
            <v>MATAGORDA PRODUCTION COMPANY </v>
          </cell>
          <cell r="D9133" t="str">
            <v>675 BERING DRIVE #850</v>
          </cell>
        </row>
        <row r="9134">
          <cell r="D9134" t="str">
            <v>HOUSTON , TX  </v>
          </cell>
        </row>
        <row r="9135">
          <cell r="A9135" t="str">
            <v>54325 </v>
          </cell>
          <cell r="C9135" t="str">
            <v>MATERI RXPLORATION INC </v>
          </cell>
          <cell r="D9135" t="str">
            <v>P O BOX 500</v>
          </cell>
          <cell r="E9135" t="str">
            <v>DRILLER</v>
          </cell>
        </row>
        <row r="9136">
          <cell r="D9136" t="str">
            <v>UPTON , WY  </v>
          </cell>
        </row>
        <row r="9137">
          <cell r="A9137" t="str">
            <v>10727 </v>
          </cell>
          <cell r="C9137" t="str">
            <v>MATHIS OIL AND GAS LLC </v>
          </cell>
          <cell r="D9137" t="str">
            <v>6300 E HAMPDEN AVE</v>
          </cell>
        </row>
        <row r="9138">
          <cell r="D9138" t="str">
            <v>DENVER , CO  </v>
          </cell>
        </row>
        <row r="9139">
          <cell r="A9139" t="str">
            <v>54360 </v>
          </cell>
          <cell r="C9139" t="str">
            <v>MATLAK INC </v>
          </cell>
          <cell r="D9139" t="str">
            <v>P O BOX 877</v>
          </cell>
          <cell r="E9139" t="str">
            <v>TRANSPORTER</v>
          </cell>
        </row>
        <row r="9140">
          <cell r="D9140" t="str">
            <v>ROOSEVELT , UT  </v>
          </cell>
        </row>
        <row r="9141">
          <cell r="A9141" t="str">
            <v>54375 </v>
          </cell>
          <cell r="C9141" t="str">
            <v>MATLOCK* VIRGIL </v>
          </cell>
          <cell r="D9141" t="str">
            <v>P O BOX 721</v>
          </cell>
        </row>
        <row r="9142">
          <cell r="D9142" t="str">
            <v>STERLING , CO  </v>
          </cell>
        </row>
        <row r="9143">
          <cell r="A9143" t="str">
            <v>54380 </v>
          </cell>
          <cell r="C9143" t="str">
            <v>MATRIX ENERGY LLC </v>
          </cell>
          <cell r="D9143" t="str">
            <v>,  </v>
          </cell>
          <cell r="E9143" t="str">
            <v>LEVY PAYOR</v>
          </cell>
        </row>
        <row r="9144">
          <cell r="E9144" t="str">
            <v>OPERATOR</v>
          </cell>
        </row>
        <row r="9145">
          <cell r="E9145" t="str">
            <v>PRODUCER</v>
          </cell>
        </row>
        <row r="9147">
          <cell r="A9147" t="str">
            <v>54380 </v>
          </cell>
          <cell r="B9147" t="str">
            <v>A </v>
          </cell>
          <cell r="C9147" t="str">
            <v>MATRIX ENERGY LLC </v>
          </cell>
          <cell r="D9147" t="str">
            <v>P O BOX 271309</v>
          </cell>
        </row>
        <row r="9148">
          <cell r="D9148" t="str">
            <v>FT COLLINS , CO  </v>
          </cell>
        </row>
        <row r="9149">
          <cell r="A9149" t="str">
            <v>10402 </v>
          </cell>
          <cell r="C9149" t="str">
            <v>MATRIX OIL CORPORATION </v>
          </cell>
          <cell r="D9149" t="str">
            <v>104 W ANAPAMU STREET #C</v>
          </cell>
          <cell r="E9149" t="str">
            <v>OPERATOR</v>
          </cell>
        </row>
        <row r="9150">
          <cell r="D9150" t="str">
            <v>SANTA BARBARA , CA  </v>
          </cell>
          <cell r="E9150" t="str">
            <v>PRODUCER</v>
          </cell>
        </row>
        <row r="9152">
          <cell r="A9152" t="str">
            <v>10402 </v>
          </cell>
          <cell r="B9152" t="str">
            <v>A </v>
          </cell>
          <cell r="C9152" t="str">
            <v>MATRIX OIL CORPORATION </v>
          </cell>
          <cell r="D9152" t="str">
            <v>320 JAMES WAY SUITE 210</v>
          </cell>
        </row>
        <row r="9153">
          <cell r="D9153" t="str">
            <v>PISMO BEACH , CA  </v>
          </cell>
        </row>
        <row r="9154">
          <cell r="A9154" t="str">
            <v>10066 </v>
          </cell>
          <cell r="C9154" t="str">
            <v>MATRIX PRODUCTION COMPANY </v>
          </cell>
          <cell r="D9154" t="str">
            <v>5725 COMMONWEALTH BLVD</v>
          </cell>
          <cell r="E9154" t="str">
            <v>OPERATOR</v>
          </cell>
        </row>
        <row r="9155">
          <cell r="D9155" t="str">
            <v>SUGAR LAND , TX  </v>
          </cell>
          <cell r="E9155" t="str">
            <v>PRODUCER</v>
          </cell>
        </row>
        <row r="9157">
          <cell r="A9157" t="str">
            <v>200290 </v>
          </cell>
          <cell r="C9157" t="str">
            <v>MATRIX SURVEYS </v>
          </cell>
          <cell r="D9157" t="str">
            <v>191 UNIVERSITY BLVD #327</v>
          </cell>
        </row>
        <row r="9158">
          <cell r="D9158" t="str">
            <v>DENVER , CO  </v>
          </cell>
        </row>
        <row r="9159">
          <cell r="A9159" t="str">
            <v>54385 </v>
          </cell>
          <cell r="C9159" t="str">
            <v>MATTHEWS* OSCAR &amp; BETTY </v>
          </cell>
          <cell r="D9159" t="str">
            <v>1532 W COUNTY RD Y8</v>
          </cell>
          <cell r="E9159" t="str">
            <v>OPERATOR</v>
          </cell>
        </row>
        <row r="9160">
          <cell r="D9160" t="str">
            <v>BERTHOUD , CO  </v>
          </cell>
        </row>
        <row r="9161">
          <cell r="A9161" t="str">
            <v>200209 </v>
          </cell>
          <cell r="C9161" t="str">
            <v>MAVERICK ENERGY CONSULTANTS LLC </v>
          </cell>
          <cell r="D9161" t="str">
            <v>1245 BENTON ST - SUITE B</v>
          </cell>
        </row>
        <row r="9162">
          <cell r="D9162" t="str">
            <v>LAKEWOOD , CO  </v>
          </cell>
        </row>
        <row r="9163">
          <cell r="A9163" t="str">
            <v>100245 </v>
          </cell>
          <cell r="C9163" t="str">
            <v>MAVERICK OIL COMPANY </v>
          </cell>
          <cell r="D9163" t="str">
            <v>P O BOX 20796</v>
          </cell>
          <cell r="E9163" t="str">
            <v>LEVY PAYOR</v>
          </cell>
        </row>
        <row r="9164">
          <cell r="D9164" t="str">
            <v>OKLAHOMA CITY , OK  </v>
          </cell>
          <cell r="E9164" t="str">
            <v>OPERATOR</v>
          </cell>
        </row>
        <row r="9165">
          <cell r="E9165" t="str">
            <v>PRODUCER</v>
          </cell>
        </row>
        <row r="9167">
          <cell r="A9167" t="str">
            <v>100866 </v>
          </cell>
          <cell r="C9167" t="str">
            <v>MAVERICK OIL COMPANY </v>
          </cell>
          <cell r="D9167" t="str">
            <v>510 MIDLAND SAVINGS BLDG</v>
          </cell>
        </row>
        <row r="9168">
          <cell r="D9168" t="str">
            <v>DENVER , CO  </v>
          </cell>
        </row>
        <row r="9169">
          <cell r="A9169" t="str">
            <v>10185 </v>
          </cell>
          <cell r="C9169" t="str">
            <v>MAVERICK OPERATING COMPANY LLC </v>
          </cell>
          <cell r="D9169" t="str">
            <v>300 SE 2ND STREET - SUITE 860</v>
          </cell>
          <cell r="E9169" t="str">
            <v>OPERATOR</v>
          </cell>
        </row>
        <row r="9170">
          <cell r="D9170" t="str">
            <v>FT LAUDERDALE , FL  </v>
          </cell>
          <cell r="E9170" t="str">
            <v>PRODUCER</v>
          </cell>
        </row>
        <row r="9172">
          <cell r="A9172" t="str">
            <v>10185 </v>
          </cell>
          <cell r="B9172" t="str">
            <v>A </v>
          </cell>
          <cell r="C9172" t="str">
            <v>MAVERICK OPERATING COMPANY LLC </v>
          </cell>
          <cell r="D9172" t="str">
            <v>16415 ADDISON RD STE 850</v>
          </cell>
        </row>
        <row r="9173">
          <cell r="D9173" t="str">
            <v>ADDISON , TX  </v>
          </cell>
        </row>
        <row r="9174">
          <cell r="A9174" t="str">
            <v>10021 </v>
          </cell>
          <cell r="C9174" t="str">
            <v>MAVERICK SOLUTIONS LLC </v>
          </cell>
          <cell r="D9174" t="str">
            <v>88 INVERNESS CIRCLE E STE G-10</v>
          </cell>
          <cell r="E9174" t="str">
            <v>OPERATOR</v>
          </cell>
        </row>
        <row r="9175">
          <cell r="D9175" t="str">
            <v>ENGLEWOOD , CO  </v>
          </cell>
        </row>
        <row r="9176">
          <cell r="A9176" t="str">
            <v>54388 </v>
          </cell>
          <cell r="C9176" t="str">
            <v>MAVOR*J.E. </v>
          </cell>
          <cell r="D9176" t="str">
            <v>DENVER , CO  </v>
          </cell>
        </row>
        <row r="9177">
          <cell r="A9177" t="str">
            <v>54408 </v>
          </cell>
          <cell r="C9177" t="str">
            <v>MAXEY DRILLING COMPANY </v>
          </cell>
          <cell r="D9177" t="str">
            <v>DENVER , CO  </v>
          </cell>
        </row>
        <row r="9178">
          <cell r="A9178" t="str">
            <v>54425 </v>
          </cell>
          <cell r="C9178" t="str">
            <v>MAXEY GEOLOGY SERVICES INC </v>
          </cell>
          <cell r="D9178" t="str">
            <v>DENVER , CO  </v>
          </cell>
        </row>
        <row r="9179">
          <cell r="A9179" t="str">
            <v>54428 </v>
          </cell>
          <cell r="C9179" t="str">
            <v>MAXIM DRILLING &amp; EXPLORATION </v>
          </cell>
          <cell r="D9179" t="str">
            <v>216 16TH ST</v>
          </cell>
          <cell r="E9179" t="str">
            <v>DRILLER</v>
          </cell>
        </row>
        <row r="9180">
          <cell r="D9180" t="str">
            <v>DENVER , CO  </v>
          </cell>
        </row>
        <row r="9181">
          <cell r="A9181" t="str">
            <v>95925 </v>
          </cell>
          <cell r="C9181" t="str">
            <v>MAXIMUM ENERGY CORP. </v>
          </cell>
          <cell r="D9181" t="str">
            <v>5555 DTC PARKWAY #C-3250</v>
          </cell>
          <cell r="E9181" t="str">
            <v>OPERATOR</v>
          </cell>
        </row>
        <row r="9182">
          <cell r="D9182" t="str">
            <v>ENGLEWOOD , CO  </v>
          </cell>
          <cell r="E9182" t="str">
            <v>PRODUCER</v>
          </cell>
        </row>
        <row r="9184">
          <cell r="A9184" t="str">
            <v>54429 </v>
          </cell>
          <cell r="C9184" t="str">
            <v>MAXIMUM ENERGY CORPORATION </v>
          </cell>
          <cell r="D9184" t="str">
            <v>P O BOX 608</v>
          </cell>
          <cell r="E9184" t="str">
            <v>GATHERER</v>
          </cell>
        </row>
        <row r="9185">
          <cell r="D9185" t="str">
            <v>CASTLE ROCK , CO  </v>
          </cell>
          <cell r="E9185" t="str">
            <v>OPERATOR</v>
          </cell>
        </row>
        <row r="9186">
          <cell r="E9186" t="str">
            <v>PRODUCER</v>
          </cell>
        </row>
        <row r="9188">
          <cell r="A9188" t="str">
            <v>54430 </v>
          </cell>
          <cell r="C9188" t="str">
            <v>MAXUS EXPLORATION COMPANY </v>
          </cell>
          <cell r="D9188" t="str">
            <v>(MOVED LEFT NO FORWARDING ADD)</v>
          </cell>
          <cell r="E9188" t="str">
            <v>OPERATOR</v>
          </cell>
        </row>
        <row r="9189">
          <cell r="D9189" t="str">
            <v>MILLS , WY  </v>
          </cell>
        </row>
        <row r="9190">
          <cell r="A9190" t="str">
            <v>100805 </v>
          </cell>
          <cell r="C9190" t="str">
            <v>MAY PETROLEUM INC </v>
          </cell>
          <cell r="D9190" t="str">
            <v>800 LINCOLN CENTER</v>
          </cell>
        </row>
        <row r="9191">
          <cell r="D9191" t="str">
            <v>DALLAS , TX  </v>
          </cell>
        </row>
        <row r="9192">
          <cell r="A9192" t="str">
            <v>54470 </v>
          </cell>
          <cell r="C9192" t="str">
            <v>MAYER* DOROTHY M </v>
          </cell>
          <cell r="D9192" t="str">
            <v>9704 STATE HIGHWAY 66</v>
          </cell>
          <cell r="E9192" t="str">
            <v>OPERATOR</v>
          </cell>
        </row>
        <row r="9193">
          <cell r="D9193" t="str">
            <v>PLATTEVILLE , CO  </v>
          </cell>
          <cell r="E9193" t="str">
            <v>PRODUCER</v>
          </cell>
        </row>
        <row r="9195">
          <cell r="A9195" t="str">
            <v>54470 </v>
          </cell>
          <cell r="B9195" t="str">
            <v>R </v>
          </cell>
          <cell r="C9195" t="str">
            <v>MAYER* DOROTHY M </v>
          </cell>
          <cell r="D9195" t="str">
            <v>11990 GRANT #550</v>
          </cell>
        </row>
        <row r="9196">
          <cell r="D9196" t="str">
            <v>NORTHGLENN , CO  </v>
          </cell>
        </row>
        <row r="9197">
          <cell r="A9197" t="str">
            <v>54467 </v>
          </cell>
          <cell r="C9197" t="str">
            <v>MAYER, *LEN </v>
          </cell>
          <cell r="D9197" t="str">
            <v>1675 SOUTH BIRCH</v>
          </cell>
          <cell r="E9197" t="str">
            <v>LEVY PAYOR</v>
          </cell>
        </row>
        <row r="9198">
          <cell r="D9198" t="str">
            <v>DENVER , CO  </v>
          </cell>
        </row>
        <row r="9199">
          <cell r="A9199" t="str">
            <v>54474 </v>
          </cell>
          <cell r="C9199" t="str">
            <v>MAYERS &amp; COMPANY </v>
          </cell>
          <cell r="D9199" t="str">
            <v>4582 S ULSTER ST PKWY</v>
          </cell>
        </row>
        <row r="9200">
          <cell r="D9200" t="str">
            <v>DENVER , CO  </v>
          </cell>
        </row>
        <row r="9201">
          <cell r="A9201" t="str">
            <v>54480 </v>
          </cell>
          <cell r="C9201" t="str">
            <v>MAYLON SCOW </v>
          </cell>
          <cell r="D9201" t="str">
            <v>2278 SO YANK CT</v>
          </cell>
          <cell r="E9201" t="str">
            <v>OPERATOR</v>
          </cell>
        </row>
        <row r="9202">
          <cell r="D9202" t="str">
            <v>LAKEWOOD , CO  </v>
          </cell>
        </row>
        <row r="9203">
          <cell r="A9203" t="str">
            <v>54486 </v>
          </cell>
          <cell r="C9203" t="str">
            <v>MAYNARD OIL COMPANY </v>
          </cell>
          <cell r="D9203" t="str">
            <v>P O BOX 2848</v>
          </cell>
        </row>
        <row r="9204">
          <cell r="D9204" t="str">
            <v>DALLAS , CO  </v>
          </cell>
        </row>
        <row r="9205">
          <cell r="A9205" t="str">
            <v>54490 </v>
          </cell>
          <cell r="C9205" t="str">
            <v>MAYNES BRADFORD &amp; SHIPPS </v>
          </cell>
          <cell r="D9205" t="str">
            <v>835 E 2ND AVE</v>
          </cell>
        </row>
        <row r="9206">
          <cell r="D9206" t="str">
            <v>DURANGO , CO  </v>
          </cell>
        </row>
        <row r="9207">
          <cell r="A9207" t="str">
            <v>54495 </v>
          </cell>
          <cell r="C9207" t="str">
            <v>MAZE EXPLORATION INC </v>
          </cell>
          <cell r="D9207" t="str">
            <v>FORWARDING ORDER EXPIRED</v>
          </cell>
          <cell r="E9207" t="str">
            <v>OPERATOR</v>
          </cell>
        </row>
        <row r="9208">
          <cell r="D9208" t="str">
            <v>DENVER , CO  </v>
          </cell>
        </row>
        <row r="9209">
          <cell r="A9209" t="str">
            <v>54666 </v>
          </cell>
          <cell r="C9209" t="str">
            <v>MAZEL OIL CO </v>
          </cell>
          <cell r="D9209" t="str">
            <v>DENVER , CO  </v>
          </cell>
        </row>
        <row r="9210">
          <cell r="A9210" t="str">
            <v>50220 </v>
          </cell>
          <cell r="C9210" t="str">
            <v>MAZUMA TURNKEY CONTRACTORS INC </v>
          </cell>
          <cell r="D9210" t="str">
            <v>1600 BROADWAY</v>
          </cell>
        </row>
        <row r="9211">
          <cell r="D9211" t="str">
            <v>DENVER , CO  </v>
          </cell>
        </row>
        <row r="9212">
          <cell r="A9212" t="str">
            <v>10534 </v>
          </cell>
          <cell r="C9212" t="str">
            <v>MBI ENERGY LOGISTICS </v>
          </cell>
          <cell r="D9212" t="str">
            <v>PO BOX 458</v>
          </cell>
          <cell r="E9212" t="str">
            <v>TRANSPORTER</v>
          </cell>
        </row>
        <row r="9213">
          <cell r="D9213" t="str">
            <v>BELFIELD , ND  </v>
          </cell>
        </row>
        <row r="9214">
          <cell r="A9214" t="str">
            <v>10534 </v>
          </cell>
          <cell r="B9214" t="str">
            <v>A </v>
          </cell>
          <cell r="C9214" t="str">
            <v>MBI ENERGY LOGISTICS </v>
          </cell>
          <cell r="D9214" t="str">
            <v>1600 STOUT STREET SUITE 1850</v>
          </cell>
        </row>
        <row r="9215">
          <cell r="D9215" t="str">
            <v>DENVER , CO  </v>
          </cell>
        </row>
        <row r="9216">
          <cell r="A9216" t="str">
            <v>10534 </v>
          </cell>
          <cell r="B9216" t="str">
            <v>B </v>
          </cell>
          <cell r="C9216" t="str">
            <v>MBI ENERGY LOGISTICS </v>
          </cell>
          <cell r="D9216" t="str">
            <v>735 LINCOLN AVE</v>
          </cell>
        </row>
        <row r="9217">
          <cell r="D9217" t="str">
            <v>NUNN , CO  </v>
          </cell>
        </row>
        <row r="9218">
          <cell r="A9218" t="str">
            <v>100623 </v>
          </cell>
          <cell r="C9218" t="str">
            <v>MC DEBB DRILLING COMPANY </v>
          </cell>
          <cell r="D9218" t="str">
            <v>,  </v>
          </cell>
        </row>
        <row r="9219">
          <cell r="A9219" t="str">
            <v>200011 </v>
          </cell>
          <cell r="C9219" t="str">
            <v>MC ELMO </v>
          </cell>
          <cell r="D9219" t="str">
            <v>,  </v>
          </cell>
        </row>
        <row r="9220">
          <cell r="A9220" t="str">
            <v>100953 </v>
          </cell>
          <cell r="C9220" t="str">
            <v>MC LAUGHLIN* DAN W </v>
          </cell>
          <cell r="D9220" t="str">
            <v>,  </v>
          </cell>
        </row>
        <row r="9221">
          <cell r="A9221" t="str">
            <v>54033 </v>
          </cell>
          <cell r="C9221" t="str">
            <v>MCALESTER FUEL COMPANY </v>
          </cell>
          <cell r="D9221" t="str">
            <v>P O BOX 10</v>
          </cell>
        </row>
        <row r="9222">
          <cell r="D9222" t="str">
            <v>MAGNOLIA , AR  </v>
          </cell>
        </row>
        <row r="9223">
          <cell r="A9223" t="str">
            <v>54034 </v>
          </cell>
          <cell r="C9223" t="str">
            <v>MCALPIN &amp; G T MCALPIN* C W </v>
          </cell>
          <cell r="D9223" t="str">
            <v>BOX 743</v>
          </cell>
        </row>
        <row r="9224">
          <cell r="D9224" t="str">
            <v>CASPER , WY  </v>
          </cell>
        </row>
        <row r="9225">
          <cell r="A9225" t="str">
            <v>55000 </v>
          </cell>
          <cell r="C9225" t="str">
            <v>MCARTHUR JR* C L </v>
          </cell>
          <cell r="D9225" t="str">
            <v>14739 YOSEMITE DRIVE</v>
          </cell>
        </row>
        <row r="9226">
          <cell r="D9226" t="str">
            <v>SUN CITY WEST , AR  </v>
          </cell>
        </row>
        <row r="9227">
          <cell r="A9227" t="str">
            <v>55050 </v>
          </cell>
          <cell r="C9227" t="str">
            <v>MCBRIDE INC* W C </v>
          </cell>
          <cell r="D9227" t="str">
            <v>DENVER , CO  </v>
          </cell>
          <cell r="E9227" t="str">
            <v>OPERATOR</v>
          </cell>
        </row>
        <row r="9229">
          <cell r="A9229" t="str">
            <v>55030 </v>
          </cell>
          <cell r="C9229" t="str">
            <v>MCCARTNEY ENGINEERING LLC </v>
          </cell>
          <cell r="D9229" t="str">
            <v>4251 KIPLING ST STE 575</v>
          </cell>
          <cell r="E9229" t="str">
            <v>LEVY PAYOR</v>
          </cell>
        </row>
        <row r="9230">
          <cell r="D9230" t="str">
            <v>WHEAT RIDGE , CO  </v>
          </cell>
          <cell r="E9230" t="str">
            <v>OPERATOR</v>
          </cell>
        </row>
        <row r="9231">
          <cell r="E9231" t="str">
            <v>PRODUCER</v>
          </cell>
        </row>
        <row r="9233">
          <cell r="A9233" t="str">
            <v>55035 </v>
          </cell>
          <cell r="C9233" t="str">
            <v>MCCAUGHEY* C E </v>
          </cell>
          <cell r="D9233" t="str">
            <v>2414 FIRST NATIONAL BLDG</v>
          </cell>
        </row>
        <row r="9234">
          <cell r="D9234" t="str">
            <v>OKLAHOMA CITY , OK  </v>
          </cell>
        </row>
        <row r="9235">
          <cell r="A9235" t="str">
            <v>10602 </v>
          </cell>
          <cell r="C9235" t="str">
            <v>MCCLANE ENERGY INC </v>
          </cell>
          <cell r="D9235" t="str">
            <v>1412 103 RD AVE</v>
          </cell>
          <cell r="E9235" t="str">
            <v>LEVY PAYOR</v>
          </cell>
        </row>
        <row r="9236">
          <cell r="D9236" t="str">
            <v>NORTHGLENN , CO  </v>
          </cell>
          <cell r="E9236" t="str">
            <v>OPERATOR</v>
          </cell>
        </row>
        <row r="9237">
          <cell r="E9237" t="str">
            <v>PRODUCER</v>
          </cell>
        </row>
        <row r="9239">
          <cell r="A9239" t="str">
            <v>55090 </v>
          </cell>
          <cell r="C9239" t="str">
            <v>MCCLINTOCK PETR PARTNERS, LTD </v>
          </cell>
          <cell r="D9239" t="str">
            <v>5401 W 10TH ST</v>
          </cell>
          <cell r="E9239" t="str">
            <v>LEVY PAYOR</v>
          </cell>
        </row>
        <row r="9240">
          <cell r="D9240" t="str">
            <v>GREELEY , CO  </v>
          </cell>
        </row>
        <row r="9241">
          <cell r="A9241" t="str">
            <v>55099 </v>
          </cell>
          <cell r="C9241" t="str">
            <v>MCCLURE* W.W. </v>
          </cell>
          <cell r="D9241" t="str">
            <v>DENVER , CO  </v>
          </cell>
        </row>
        <row r="9242">
          <cell r="A9242" t="str">
            <v>55077 </v>
          </cell>
          <cell r="C9242" t="str">
            <v>MCCOLLUM AND JERRY RYAN* JACK H </v>
          </cell>
          <cell r="D9242" t="str">
            <v>910 DENVER CLUB BLDG</v>
          </cell>
        </row>
        <row r="9243">
          <cell r="D9243" t="str">
            <v>DENVER , CO  </v>
          </cell>
        </row>
        <row r="9244">
          <cell r="A9244" t="str">
            <v>20150 </v>
          </cell>
          <cell r="C9244" t="str">
            <v>MCCOOL* ANNE </v>
          </cell>
          <cell r="D9244" t="str">
            <v>13025 TREECREST STREET</v>
          </cell>
          <cell r="E9244" t="str">
            <v>OPERATOR</v>
          </cell>
        </row>
        <row r="9245">
          <cell r="D9245" t="str">
            <v>POWAY , CA  </v>
          </cell>
        </row>
        <row r="9246">
          <cell r="A9246" t="str">
            <v>55092 </v>
          </cell>
          <cell r="C9246" t="str">
            <v>MCCOOL* JOE </v>
          </cell>
          <cell r="D9246" t="str">
            <v>PO BOX 17106</v>
          </cell>
          <cell r="E9246" t="str">
            <v>OPERATOR</v>
          </cell>
        </row>
        <row r="9247">
          <cell r="D9247" t="str">
            <v>DENVER , CO  </v>
          </cell>
        </row>
        <row r="9248">
          <cell r="A9248" t="str">
            <v>55093 </v>
          </cell>
          <cell r="C9248" t="str">
            <v>MCCORMICK OIL &amp; GAS, INC </v>
          </cell>
          <cell r="D9248" t="str">
            <v>320 E LOCUST ST</v>
          </cell>
          <cell r="E9248" t="str">
            <v>INJECTION WELL OPER</v>
          </cell>
        </row>
        <row r="9249">
          <cell r="D9249" t="str">
            <v>FORT COLLINS , CO  </v>
          </cell>
          <cell r="E9249" t="str">
            <v>OPERATOR</v>
          </cell>
        </row>
        <row r="9250">
          <cell r="E9250" t="str">
            <v>PRODUCER</v>
          </cell>
        </row>
        <row r="9252">
          <cell r="A9252" t="str">
            <v>55094 </v>
          </cell>
          <cell r="C9252" t="str">
            <v>MCCORMICK RESOURCES, INC </v>
          </cell>
          <cell r="D9252" t="str">
            <v>1100 LOUISIANA</v>
          </cell>
        </row>
        <row r="9253">
          <cell r="D9253" t="str">
            <v>HOUSTON , TX  </v>
          </cell>
        </row>
        <row r="9254">
          <cell r="A9254" t="str">
            <v>55091 </v>
          </cell>
          <cell r="C9254" t="str">
            <v>MCCORMICK* ED </v>
          </cell>
          <cell r="D9254" t="str">
            <v>ROUTE 2 BOX 172-A</v>
          </cell>
        </row>
        <row r="9255">
          <cell r="D9255" t="str">
            <v>BELLVUE , TX  </v>
          </cell>
        </row>
        <row r="9256">
          <cell r="A9256" t="str">
            <v>55095 </v>
          </cell>
          <cell r="C9256" t="str">
            <v>MCCOY CO INC* T M </v>
          </cell>
          <cell r="D9256" t="str">
            <v>P O BOX 608 SKYLINE RANCH</v>
          </cell>
        </row>
        <row r="9257">
          <cell r="D9257" t="str">
            <v>WILSON , WY  </v>
          </cell>
        </row>
        <row r="9258">
          <cell r="A9258" t="str">
            <v>55098 </v>
          </cell>
          <cell r="C9258" t="str">
            <v>MCCOY PETROLEUM CORPORATION </v>
          </cell>
          <cell r="D9258" t="str">
            <v>9342 EAST CENTRAL</v>
          </cell>
          <cell r="E9258" t="str">
            <v>OPERATOR</v>
          </cell>
        </row>
        <row r="9259">
          <cell r="D9259" t="str">
            <v>WICHITA , KS  </v>
          </cell>
          <cell r="E9259" t="str">
            <v>SEISMIC OPERATOR</v>
          </cell>
        </row>
        <row r="9261">
          <cell r="A9261" t="str">
            <v>55098 </v>
          </cell>
          <cell r="B9261" t="str">
            <v>A </v>
          </cell>
          <cell r="C9261" t="str">
            <v>MCCOY PETROLEUM CORPORATION </v>
          </cell>
          <cell r="D9261" t="str">
            <v>PO BOX 39</v>
          </cell>
        </row>
        <row r="9262">
          <cell r="D9262" t="str">
            <v>SPIVEY , KS  </v>
          </cell>
        </row>
        <row r="9263">
          <cell r="A9263" t="str">
            <v>55100 </v>
          </cell>
          <cell r="C9263" t="str">
            <v>MCCRAY* JOHN L </v>
          </cell>
          <cell r="D9263" t="str">
            <v>2788 JERRIDEE CIRCLE</v>
          </cell>
          <cell r="E9263" t="str">
            <v>LEVY PAYOR</v>
          </cell>
        </row>
        <row r="9264">
          <cell r="D9264" t="str">
            <v>DALLAS , TX  </v>
          </cell>
        </row>
        <row r="9265">
          <cell r="A9265" t="str">
            <v>55120 </v>
          </cell>
          <cell r="C9265" t="str">
            <v>MCCULLISS RESOURCES CO INC </v>
          </cell>
          <cell r="D9265" t="str">
            <v>621 17TH ST STE 2155</v>
          </cell>
          <cell r="E9265" t="str">
            <v>LEVY PAYOR</v>
          </cell>
        </row>
        <row r="9266">
          <cell r="D9266" t="str">
            <v>DENVER , CO  </v>
          </cell>
          <cell r="E9266" t="str">
            <v>OPERATOR</v>
          </cell>
        </row>
        <row r="9268">
          <cell r="A9268" t="str">
            <v>55121 </v>
          </cell>
          <cell r="C9268" t="str">
            <v>MCCULLOCH OIL &amp; GAS CORP </v>
          </cell>
          <cell r="D9268" t="str">
            <v>DENVER , CO  </v>
          </cell>
        </row>
        <row r="9269">
          <cell r="A9269" t="str">
            <v>55125 </v>
          </cell>
          <cell r="C9269" t="str">
            <v>MCCULLOCH OIL CORP. OF CALIF. </v>
          </cell>
          <cell r="D9269" t="str">
            <v>PATIO BLDG</v>
          </cell>
          <cell r="E9269" t="str">
            <v>OPERATOR</v>
          </cell>
        </row>
        <row r="9270">
          <cell r="D9270" t="str">
            <v>MIDLAND , TX  </v>
          </cell>
        </row>
        <row r="9271">
          <cell r="A9271" t="str">
            <v>200269 </v>
          </cell>
          <cell r="C9271" t="str">
            <v>MCCUTCHEON &amp; COMPANY </v>
          </cell>
          <cell r="D9271" t="str">
            <v>315 ZUNI STREET</v>
          </cell>
        </row>
        <row r="9272">
          <cell r="D9272" t="str">
            <v>DENVER , CO  </v>
          </cell>
        </row>
        <row r="9273">
          <cell r="A9273" t="str">
            <v>55312 </v>
          </cell>
          <cell r="C9273" t="str">
            <v>MCDANIEL DRILLING COMPANY </v>
          </cell>
          <cell r="D9273" t="str">
            <v>205 C A JOHNSON BLDG</v>
          </cell>
        </row>
        <row r="9274">
          <cell r="D9274" t="str">
            <v>DENVER , CO  </v>
          </cell>
        </row>
        <row r="9275">
          <cell r="A9275" t="str">
            <v>100366 </v>
          </cell>
          <cell r="C9275" t="str">
            <v>MCDANIEL INC.* E. A. </v>
          </cell>
          <cell r="D9275" t="str">
            <v>1740 BROADWAY #B-408</v>
          </cell>
        </row>
        <row r="9276">
          <cell r="D9276" t="str">
            <v>DENVER , CO  </v>
          </cell>
        </row>
        <row r="9277">
          <cell r="A9277" t="str">
            <v>100344 </v>
          </cell>
          <cell r="C9277" t="str">
            <v>MCDANIEL* WAYNE </v>
          </cell>
          <cell r="D9277" t="str">
            <v>P O BOX 887</v>
          </cell>
        </row>
        <row r="9278">
          <cell r="D9278" t="str">
            <v>FT MORGAN , CO  </v>
          </cell>
        </row>
        <row r="9279">
          <cell r="A9279" t="str">
            <v>100395 </v>
          </cell>
          <cell r="C9279" t="str">
            <v>MCDANNALD OIL COMPANY </v>
          </cell>
          <cell r="D9279" t="str">
            <v>P O BOX 2972</v>
          </cell>
        </row>
        <row r="9280">
          <cell r="D9280" t="str">
            <v>HOUSTON , TX  </v>
          </cell>
        </row>
        <row r="9281">
          <cell r="A9281" t="str">
            <v>100587 </v>
          </cell>
          <cell r="C9281" t="str">
            <v>MCDERMOTT &amp; VERNE S MOST* JOHN </v>
          </cell>
          <cell r="D9281" t="str">
            <v>DICKENS ROUTE</v>
          </cell>
        </row>
        <row r="9282">
          <cell r="D9282" t="str">
            <v>NORTH PLATTE , NE  </v>
          </cell>
        </row>
        <row r="9283">
          <cell r="A9283" t="str">
            <v>55210 </v>
          </cell>
          <cell r="C9283" t="str">
            <v>MCDERMOTT - BARNHART </v>
          </cell>
          <cell r="D9283" t="str">
            <v>DRAWER 352</v>
          </cell>
        </row>
        <row r="9284">
          <cell r="D9284" t="str">
            <v>STERLING , CO  </v>
          </cell>
        </row>
        <row r="9285">
          <cell r="A9285" t="str">
            <v>55200 </v>
          </cell>
          <cell r="C9285" t="str">
            <v>MCDERMOTT CO INC* J RAY </v>
          </cell>
          <cell r="D9285" t="str">
            <v>DENVER , CO  </v>
          </cell>
        </row>
        <row r="9286">
          <cell r="A9286" t="str">
            <v>55300 </v>
          </cell>
          <cell r="C9286" t="str">
            <v>MCDONOLD PROD CO </v>
          </cell>
          <cell r="D9286" t="str">
            <v>DENVER , CO  </v>
          </cell>
        </row>
        <row r="9287">
          <cell r="A9287" t="str">
            <v>55311 </v>
          </cell>
          <cell r="C9287" t="str">
            <v>MCDOWELL, JR* R W </v>
          </cell>
          <cell r="D9287" t="str">
            <v>,  </v>
          </cell>
        </row>
        <row r="9288">
          <cell r="A9288" t="str">
            <v>55400 </v>
          </cell>
          <cell r="C9288" t="str">
            <v>MCELROY RANCH CO </v>
          </cell>
          <cell r="D9288" t="str">
            <v>DENVER , CO  </v>
          </cell>
        </row>
        <row r="9289">
          <cell r="A9289" t="str">
            <v>55405 </v>
          </cell>
          <cell r="C9289" t="str">
            <v>MCELROY* E.R. </v>
          </cell>
          <cell r="D9289" t="str">
            <v>DENVER , CO  </v>
          </cell>
        </row>
        <row r="9290">
          <cell r="A9290" t="str">
            <v>55575 </v>
          </cell>
          <cell r="C9290" t="str">
            <v>MCELVAIN ENERGY INC </v>
          </cell>
          <cell r="D9290" t="str">
            <v>511 16TH STREET SUITE 700</v>
          </cell>
          <cell r="E9290" t="str">
            <v>LEVY PAYOR</v>
          </cell>
        </row>
        <row r="9291">
          <cell r="D9291" t="str">
            <v>DENVER , CO  </v>
          </cell>
          <cell r="E9291" t="str">
            <v>OPERATOR</v>
          </cell>
        </row>
        <row r="9292">
          <cell r="E9292" t="str">
            <v>PRODUCER</v>
          </cell>
        </row>
        <row r="9294">
          <cell r="A9294" t="str">
            <v>55570 </v>
          </cell>
          <cell r="C9294" t="str">
            <v>MCELVAIN* ESTATE OF T H </v>
          </cell>
          <cell r="D9294" t="str">
            <v>P O BOX 2148</v>
          </cell>
          <cell r="E9294" t="str">
            <v>LEVY PAYOR</v>
          </cell>
        </row>
        <row r="9295">
          <cell r="D9295" t="str">
            <v>SANTA FE , NM  </v>
          </cell>
        </row>
        <row r="9296">
          <cell r="A9296" t="str">
            <v>55588 </v>
          </cell>
          <cell r="C9296" t="str">
            <v>MCGARR PETROLEUM </v>
          </cell>
          <cell r="D9296" t="str">
            <v>DENVER , CO  </v>
          </cell>
        </row>
        <row r="9297">
          <cell r="A9297" t="str">
            <v>55640 </v>
          </cell>
          <cell r="C9297" t="str">
            <v>MCGARVEY-STARK </v>
          </cell>
          <cell r="D9297" t="str">
            <v>665 POUDRE CANYON</v>
          </cell>
        </row>
        <row r="9298">
          <cell r="D9298" t="str">
            <v>BELLVUE , CO  </v>
          </cell>
        </row>
        <row r="9299">
          <cell r="A9299" t="str">
            <v>200344 </v>
          </cell>
          <cell r="C9299" t="str">
            <v>MCGLADREY LLC </v>
          </cell>
          <cell r="D9299" t="str">
            <v>PO BOX 290058</v>
          </cell>
        </row>
        <row r="9300">
          <cell r="D9300" t="str">
            <v>BOSTON , MA  </v>
          </cell>
        </row>
        <row r="9301">
          <cell r="A9301" t="str">
            <v>55650 </v>
          </cell>
          <cell r="C9301" t="str">
            <v>MCHUGH* JEROME P </v>
          </cell>
          <cell r="D9301" t="str">
            <v>650 S CHERRY ST</v>
          </cell>
          <cell r="E9301" t="str">
            <v>LEVY PAYOR</v>
          </cell>
        </row>
        <row r="9302">
          <cell r="D9302" t="str">
            <v>DENVER , CO  </v>
          </cell>
        </row>
        <row r="9303">
          <cell r="A9303" t="str">
            <v>55660 </v>
          </cell>
          <cell r="C9303" t="str">
            <v>MCILWAIN, REBECCA (489, 7-25) </v>
          </cell>
          <cell r="D9303" t="str">
            <v>4100 TANGLEWOOD LANE</v>
          </cell>
        </row>
        <row r="9304">
          <cell r="D9304" t="str">
            <v>ODESSA , TX  </v>
          </cell>
        </row>
        <row r="9305">
          <cell r="A9305" t="str">
            <v>55790 </v>
          </cell>
          <cell r="C9305" t="str">
            <v>MCKENZIE ENERGY U S, INC </v>
          </cell>
          <cell r="D9305" t="str">
            <v>7880 SAN FELIPE ST</v>
          </cell>
          <cell r="E9305" t="str">
            <v>INJECTION WELL OPER</v>
          </cell>
        </row>
        <row r="9306">
          <cell r="D9306" t="str">
            <v>HOUSTON , TX  </v>
          </cell>
          <cell r="E9306" t="str">
            <v>OPERATOR</v>
          </cell>
        </row>
        <row r="9307">
          <cell r="E9307" t="str">
            <v>PRODUCER</v>
          </cell>
        </row>
        <row r="9309">
          <cell r="A9309" t="str">
            <v>10188 </v>
          </cell>
          <cell r="C9309" t="str">
            <v>MCKENZIE JUNCTION MA LLC </v>
          </cell>
          <cell r="D9309" t="str">
            <v>1000 ALPINE STE 100</v>
          </cell>
          <cell r="E9309" t="str">
            <v>OPERATOR</v>
          </cell>
        </row>
        <row r="9310">
          <cell r="D9310" t="str">
            <v>BOULDER , CO  </v>
          </cell>
          <cell r="E9310" t="str">
            <v>PRODUCER</v>
          </cell>
        </row>
        <row r="9312">
          <cell r="A9312" t="str">
            <v>55800 </v>
          </cell>
          <cell r="C9312" t="str">
            <v>MCKENZIE METHANE CORP </v>
          </cell>
          <cell r="D9312" t="str">
            <v>7500 SAN FELIPE ST</v>
          </cell>
          <cell r="E9312" t="str">
            <v>INJECTION WELL OPER</v>
          </cell>
        </row>
        <row r="9313">
          <cell r="D9313" t="str">
            <v>HOUSTON , TX  </v>
          </cell>
          <cell r="E9313" t="str">
            <v>LEVY PAYOR</v>
          </cell>
        </row>
        <row r="9314">
          <cell r="E9314" t="str">
            <v>OPERATOR</v>
          </cell>
        </row>
        <row r="9315">
          <cell r="E9315" t="str">
            <v>PRODUCER</v>
          </cell>
        </row>
        <row r="9317">
          <cell r="A9317" t="str">
            <v>100588 </v>
          </cell>
          <cell r="C9317" t="str">
            <v>MCKINLEY* WESLEY </v>
          </cell>
          <cell r="D9317" t="str">
            <v>BOX 81</v>
          </cell>
        </row>
        <row r="9318">
          <cell r="D9318" t="str">
            <v>WALSH , CO  </v>
          </cell>
        </row>
        <row r="9319">
          <cell r="A9319" t="str">
            <v>55796 </v>
          </cell>
          <cell r="C9319" t="str">
            <v>MCKINZIE OIL CO </v>
          </cell>
          <cell r="D9319" t="str">
            <v>205 JOHNSON BLDG</v>
          </cell>
        </row>
        <row r="9320">
          <cell r="D9320" t="str">
            <v>DENVER , CO  </v>
          </cell>
        </row>
        <row r="9321">
          <cell r="A9321" t="str">
            <v>55810 </v>
          </cell>
          <cell r="C9321" t="str">
            <v>MCKNAB II *V W </v>
          </cell>
          <cell r="D9321" t="str">
            <v>SUITE 1004</v>
          </cell>
          <cell r="E9321" t="str">
            <v>OPERATOR</v>
          </cell>
        </row>
        <row r="9322">
          <cell r="D9322" t="str">
            <v>DENVER , CO  </v>
          </cell>
          <cell r="E9322" t="str">
            <v>PRODUCER</v>
          </cell>
        </row>
        <row r="9324">
          <cell r="A9324" t="str">
            <v>200320 </v>
          </cell>
          <cell r="C9324" t="str">
            <v>MCKNAB II* V W </v>
          </cell>
          <cell r="D9324" t="str">
            <v>2375 GARLAND STREET</v>
          </cell>
        </row>
        <row r="9325">
          <cell r="D9325" t="str">
            <v>LAKEWOOD , CO  </v>
          </cell>
        </row>
        <row r="9326">
          <cell r="A9326" t="str">
            <v>55812 </v>
          </cell>
          <cell r="C9326" t="str">
            <v>MCKNAB PRODUCTION COMPANY </v>
          </cell>
          <cell r="D9326" t="str">
            <v>320 MILE HIGH CENTER</v>
          </cell>
        </row>
        <row r="9327">
          <cell r="D9327" t="str">
            <v>DENVER , CO  </v>
          </cell>
        </row>
        <row r="9328">
          <cell r="A9328" t="str">
            <v>55811 </v>
          </cell>
          <cell r="C9328" t="str">
            <v>MCKNAB* BILL </v>
          </cell>
          <cell r="D9328" t="str">
            <v>SUITE 202 1629 YORK STREET</v>
          </cell>
        </row>
        <row r="9329">
          <cell r="D9329" t="str">
            <v>DENVER , CO  </v>
          </cell>
        </row>
        <row r="9330">
          <cell r="A9330" t="str">
            <v>55808 </v>
          </cell>
          <cell r="C9330" t="str">
            <v>MCKNAB*JOHN W. </v>
          </cell>
          <cell r="D9330" t="str">
            <v>DENVER , CO  </v>
          </cell>
        </row>
        <row r="9331">
          <cell r="A9331" t="str">
            <v>55850 </v>
          </cell>
          <cell r="C9331" t="str">
            <v>MCLANE TRUST* DIXIE </v>
          </cell>
          <cell r="D9331" t="str">
            <v>P O BOX 420</v>
          </cell>
          <cell r="E9331" t="str">
            <v>LEVY PAYOR</v>
          </cell>
        </row>
        <row r="9332">
          <cell r="D9332" t="str">
            <v>FARMINGTON , NM  </v>
          </cell>
          <cell r="E9332" t="str">
            <v>OPERATOR</v>
          </cell>
        </row>
        <row r="9333">
          <cell r="E9333" t="str">
            <v>PRODUCER</v>
          </cell>
        </row>
        <row r="9335">
          <cell r="A9335" t="str">
            <v>55866 </v>
          </cell>
          <cell r="C9335" t="str">
            <v>MCLAUGHLIN* C T </v>
          </cell>
          <cell r="D9335" t="str">
            <v>CONTINENTAL OIL BUILDING</v>
          </cell>
        </row>
        <row r="9336">
          <cell r="D9336" t="str">
            <v>DENVER , CO  </v>
          </cell>
        </row>
        <row r="9337">
          <cell r="A9337" t="str">
            <v>55865 </v>
          </cell>
          <cell r="C9337" t="str">
            <v>MCLAUGHLIN* STUART W </v>
          </cell>
          <cell r="D9337" t="str">
            <v>621 SEVENTEENTH STREET</v>
          </cell>
          <cell r="E9337" t="str">
            <v>OPERATOR</v>
          </cell>
        </row>
        <row r="9338">
          <cell r="D9338" t="str">
            <v>DENVER , CO  </v>
          </cell>
        </row>
        <row r="9339">
          <cell r="A9339" t="str">
            <v>55900 </v>
          </cell>
          <cell r="C9339" t="str">
            <v>MCLISH* H P </v>
          </cell>
          <cell r="D9339" t="str">
            <v>DENVER , CO  </v>
          </cell>
        </row>
        <row r="9340">
          <cell r="A9340" t="str">
            <v>55908 </v>
          </cell>
          <cell r="C9340" t="str">
            <v>MCLISH*HP, ANDERMAN,&amp; HAYES </v>
          </cell>
          <cell r="D9340" t="str">
            <v>DENVER , CO  </v>
          </cell>
        </row>
        <row r="9341">
          <cell r="A9341" t="str">
            <v>100266 </v>
          </cell>
          <cell r="C9341" t="str">
            <v>MCMAHON AND BULLINGTON DRL''G CO </v>
          </cell>
          <cell r="D9341" t="str">
            <v>CITY NATIONAL BANK BLDG</v>
          </cell>
        </row>
        <row r="9342">
          <cell r="D9342" t="str">
            <v>WICHITA FALLS , TX  </v>
          </cell>
        </row>
        <row r="9343">
          <cell r="A9343" t="str">
            <v>55910 </v>
          </cell>
          <cell r="C9343" t="str">
            <v>MCMILLAN* LARK </v>
          </cell>
          <cell r="D9343" t="str">
            <v>710 WINDY RIDGE</v>
          </cell>
          <cell r="E9343" t="str">
            <v>OPERATOR</v>
          </cell>
        </row>
        <row r="9344">
          <cell r="D9344" t="str">
            <v>BALLWIN , MO  </v>
          </cell>
        </row>
        <row r="9345">
          <cell r="A9345" t="str">
            <v>55930 </v>
          </cell>
          <cell r="C9345" t="str">
            <v>MCMORAN EXPLORATION CO &amp; FMP OPERATING CO </v>
          </cell>
          <cell r="D9345" t="str">
            <v>1660 LINCOLN ST</v>
          </cell>
          <cell r="E9345" t="str">
            <v>OPERATOR</v>
          </cell>
        </row>
        <row r="9346">
          <cell r="D9346" t="str">
            <v>DENVER , CO  </v>
          </cell>
        </row>
        <row r="9347">
          <cell r="A9347" t="str">
            <v>55950 </v>
          </cell>
          <cell r="C9347" t="str">
            <v>MCMURRAY* W W </v>
          </cell>
          <cell r="D9347" t="str">
            <v>DENVER , CO  </v>
          </cell>
        </row>
        <row r="9348">
          <cell r="A9348" t="str">
            <v>55935 </v>
          </cell>
          <cell r="C9348" t="str">
            <v>MCMURRY ENERGY COMPANY </v>
          </cell>
          <cell r="D9348" t="str">
            <v>P O BOX 2030</v>
          </cell>
          <cell r="E9348" t="str">
            <v>LEVY PAYOR</v>
          </cell>
        </row>
        <row r="9349">
          <cell r="D9349" t="str">
            <v>CASPER , WY  </v>
          </cell>
          <cell r="E9349" t="str">
            <v>OPERATOR</v>
          </cell>
        </row>
        <row r="9350">
          <cell r="E9350" t="str">
            <v>PRODUCER</v>
          </cell>
        </row>
        <row r="9352">
          <cell r="A9352" t="str">
            <v>55940 </v>
          </cell>
          <cell r="C9352" t="str">
            <v>MCMURRY OIL COMPANY </v>
          </cell>
          <cell r="D9352" t="str">
            <v>950 17TH ST STE 2600</v>
          </cell>
          <cell r="E9352" t="str">
            <v>OPERATOR</v>
          </cell>
        </row>
        <row r="9353">
          <cell r="D9353" t="str">
            <v>DENVER , CO  </v>
          </cell>
          <cell r="E9353" t="str">
            <v>PRODUCER</v>
          </cell>
        </row>
        <row r="9355">
          <cell r="A9355" t="str">
            <v>55988 </v>
          </cell>
          <cell r="C9355" t="str">
            <v>MCMURRY* W N </v>
          </cell>
          <cell r="D9355" t="str">
            <v>DENVER , CO  </v>
          </cell>
        </row>
        <row r="9356">
          <cell r="A9356" t="str">
            <v>200234 </v>
          </cell>
          <cell r="C9356" t="str">
            <v>MCNEESE CONSULTING LLC </v>
          </cell>
          <cell r="D9356" t="str">
            <v>1433 MISSIONARY RIDGE TRAIL</v>
          </cell>
        </row>
        <row r="9357">
          <cell r="D9357" t="str">
            <v>FORT WORTH , TX  </v>
          </cell>
        </row>
        <row r="9358">
          <cell r="A9358" t="str">
            <v>56175 </v>
          </cell>
          <cell r="C9358" t="str">
            <v>MCOR OIL &amp; GAS CORPORATION </v>
          </cell>
          <cell r="D9358" t="str">
            <v>1201 LOUISIANA ST</v>
          </cell>
        </row>
        <row r="9359">
          <cell r="D9359" t="str">
            <v>HOUSTON , TX  </v>
          </cell>
        </row>
        <row r="9360">
          <cell r="A9360" t="str">
            <v>200333 </v>
          </cell>
          <cell r="C9360" t="str">
            <v>MCP SERVICES </v>
          </cell>
          <cell r="D9360" t="str">
            <v>955 SLOAN CIRCLE</v>
          </cell>
        </row>
        <row r="9361">
          <cell r="D9361" t="str">
            <v>CRAIG , CO  </v>
          </cell>
        </row>
        <row r="9362">
          <cell r="A9362" t="str">
            <v>10014 </v>
          </cell>
          <cell r="C9362" t="str">
            <v>MCQUEARY HENRY BOWLES TROY LLP </v>
          </cell>
          <cell r="D9362" t="str">
            <v>12700 PARK CENTRAL DR</v>
          </cell>
          <cell r="E9362" t="str">
            <v>INSURANCE AGENT</v>
          </cell>
        </row>
        <row r="9363">
          <cell r="D9363" t="str">
            <v>DALLAS , TX  </v>
          </cell>
        </row>
        <row r="9364">
          <cell r="A9364" t="str">
            <v>55954 </v>
          </cell>
          <cell r="C9364" t="str">
            <v>MCQUERY* CHESTER </v>
          </cell>
          <cell r="D9364" t="str">
            <v>441 S KEARNEY ST</v>
          </cell>
        </row>
        <row r="9365">
          <cell r="D9365" t="str">
            <v>DENVER , CO  </v>
          </cell>
        </row>
        <row r="9366">
          <cell r="A9366" t="str">
            <v>55952 </v>
          </cell>
          <cell r="C9366" t="str">
            <v>MCRAE &amp; HENRY LTD </v>
          </cell>
          <cell r="D9366" t="str">
            <v>350 INDIANA ST STE 720</v>
          </cell>
          <cell r="E9366" t="str">
            <v>OPERATOR</v>
          </cell>
        </row>
        <row r="9367">
          <cell r="D9367" t="str">
            <v>GOLDEN , CO  </v>
          </cell>
          <cell r="E9367" t="str">
            <v>PRODUCER</v>
          </cell>
        </row>
        <row r="9369">
          <cell r="A9369" t="str">
            <v>55955 </v>
          </cell>
          <cell r="C9369" t="str">
            <v>MCRAE OIL &amp; GAS CORP </v>
          </cell>
          <cell r="D9369" t="str">
            <v>CASPER , WY  </v>
          </cell>
        </row>
        <row r="9370">
          <cell r="A9370" t="str">
            <v>55966 </v>
          </cell>
          <cell r="C9370" t="str">
            <v>MCRAE* J.A. </v>
          </cell>
          <cell r="D9370" t="str">
            <v>DENVER , CO  </v>
          </cell>
        </row>
        <row r="9371">
          <cell r="A9371" t="str">
            <v>55953 </v>
          </cell>
          <cell r="C9371" t="str">
            <v>MCRAE-DOROUGH, INC. </v>
          </cell>
          <cell r="D9371" t="str">
            <v>DENVER , CO  </v>
          </cell>
        </row>
        <row r="9372">
          <cell r="A9372" t="str">
            <v>55960 </v>
          </cell>
          <cell r="C9372" t="str">
            <v>MCWHINNEY HOLDING COMPANY LLLP </v>
          </cell>
          <cell r="D9372" t="str">
            <v>2725 ROCKY MOUNTAIN AVE #200</v>
          </cell>
          <cell r="E9372" t="str">
            <v>LEVY PAYOR</v>
          </cell>
        </row>
        <row r="9373">
          <cell r="D9373" t="str">
            <v>LOVELAND , CO  </v>
          </cell>
          <cell r="E9373" t="str">
            <v>OPERATOR</v>
          </cell>
        </row>
        <row r="9374">
          <cell r="E9374" t="str">
            <v>PRODUCER</v>
          </cell>
        </row>
        <row r="9376">
          <cell r="C9376" t="str">
            <v>Mead Western Meadows Metropolitan District </v>
          </cell>
          <cell r="D9376" t="str">
            <v>7995 E. Prentice Avenue, Suite 103E</v>
          </cell>
        </row>
        <row r="9377">
          <cell r="D9377" t="str">
            <v>Greenwood Village , CO  </v>
          </cell>
        </row>
        <row r="9378">
          <cell r="A9378" t="str">
            <v>56200 </v>
          </cell>
          <cell r="C9378" t="str">
            <v>MEAD* FRANK </v>
          </cell>
          <cell r="D9378" t="str">
            <v>DENVER , CO  </v>
          </cell>
        </row>
        <row r="9379">
          <cell r="A9379" t="str">
            <v>10707 </v>
          </cell>
          <cell r="C9379" t="str">
            <v>MEADOW DEEP LLC </v>
          </cell>
          <cell r="D9379" t="str">
            <v>17671 IRVINE BLVD SUITE 217</v>
          </cell>
          <cell r="E9379" t="str">
            <v>OPERATOR</v>
          </cell>
        </row>
        <row r="9380">
          <cell r="D9380" t="str">
            <v>TUSTIN , CA  </v>
          </cell>
          <cell r="E9380" t="str">
            <v>PRODUCER</v>
          </cell>
        </row>
        <row r="9382">
          <cell r="A9382" t="str">
            <v>10578 </v>
          </cell>
          <cell r="C9382" t="str">
            <v>MEADOWLARK MIDSTREAM COMPANY LLC </v>
          </cell>
          <cell r="D9382" t="str">
            <v>999 18TH STREET #3400 SOUTH</v>
          </cell>
          <cell r="E9382" t="str">
            <v>DOWNSTREAM GAS FAC</v>
          </cell>
        </row>
        <row r="9383">
          <cell r="D9383" t="str">
            <v>DENVER , CO  </v>
          </cell>
          <cell r="E9383" t="str">
            <v>GATHERER</v>
          </cell>
        </row>
        <row r="9385">
          <cell r="A9385" t="str">
            <v>10578 </v>
          </cell>
          <cell r="B9385" t="str">
            <v>A </v>
          </cell>
          <cell r="C9385" t="str">
            <v>MEADOWLARK MIDSTREAM COMPANY LLC </v>
          </cell>
          <cell r="D9385" t="str">
            <v>1790 HUGHES LANDING BLVD #500</v>
          </cell>
        </row>
        <row r="9386">
          <cell r="D9386" t="str">
            <v>THE WOODLANDS , TX  </v>
          </cell>
        </row>
        <row r="9387">
          <cell r="A9387" t="str">
            <v>56300 </v>
          </cell>
          <cell r="C9387" t="str">
            <v>MEC-OKLAHOMA, INC </v>
          </cell>
          <cell r="D9387" t="str">
            <v>P O BOX 400</v>
          </cell>
        </row>
        <row r="9388">
          <cell r="D9388" t="str">
            <v>DUNCAN , OK  </v>
          </cell>
        </row>
        <row r="9389">
          <cell r="A9389" t="str">
            <v>56400 </v>
          </cell>
          <cell r="C9389" t="str">
            <v>MECHALKE* JOE </v>
          </cell>
          <cell r="D9389" t="str">
            <v>141 LONGSPEAK</v>
          </cell>
          <cell r="E9389" t="str">
            <v>OPERATOR</v>
          </cell>
        </row>
        <row r="9390">
          <cell r="D9390" t="str">
            <v>BRIGHTON , CO  </v>
          </cell>
        </row>
        <row r="9391">
          <cell r="A9391" t="str">
            <v>56410 </v>
          </cell>
          <cell r="C9391" t="str">
            <v>MECO OPERATING CORP. </v>
          </cell>
          <cell r="D9391" t="str">
            <v>P O BOX 37246</v>
          </cell>
          <cell r="E9391" t="str">
            <v>OPERATOR</v>
          </cell>
        </row>
        <row r="9392">
          <cell r="D9392" t="str">
            <v>DENVER , CO  </v>
          </cell>
          <cell r="E9392" t="str">
            <v>PRODUCER</v>
          </cell>
        </row>
        <row r="9394">
          <cell r="A9394" t="str">
            <v>56440 </v>
          </cell>
          <cell r="C9394" t="str">
            <v>MEDALLION EXPLORATION </v>
          </cell>
          <cell r="D9394" t="str">
            <v>6975 UNION PARK CENTER #310</v>
          </cell>
          <cell r="E9394" t="str">
            <v>OPERATOR</v>
          </cell>
        </row>
        <row r="9395">
          <cell r="D9395" t="str">
            <v>MIDVALE , UT  </v>
          </cell>
          <cell r="E9395" t="str">
            <v>PRODUCER</v>
          </cell>
        </row>
        <row r="9397">
          <cell r="A9397" t="str">
            <v>56450 </v>
          </cell>
          <cell r="C9397" t="str">
            <v>MEDALLION OIL CO </v>
          </cell>
          <cell r="D9397" t="str">
            <v>P O BOX 1101</v>
          </cell>
          <cell r="E9397" t="str">
            <v>INJECTION WELL OPER</v>
          </cell>
        </row>
        <row r="9398">
          <cell r="D9398" t="str">
            <v>HOUSTON , TX  </v>
          </cell>
        </row>
        <row r="9399">
          <cell r="A9399" t="str">
            <v>56460 </v>
          </cell>
          <cell r="C9399" t="str">
            <v>MEDALLION PETROLEUM INC </v>
          </cell>
          <cell r="D9399" t="str">
            <v>2021 S LEWIS AVENUE #415</v>
          </cell>
          <cell r="E9399" t="str">
            <v>INJECTION WELL OPER</v>
          </cell>
        </row>
        <row r="9400">
          <cell r="D9400" t="str">
            <v>TULSA , OK  </v>
          </cell>
          <cell r="E9400" t="str">
            <v>OPERATOR</v>
          </cell>
        </row>
        <row r="9401">
          <cell r="E9401" t="str">
            <v>PRODUCER</v>
          </cell>
        </row>
        <row r="9403">
          <cell r="A9403" t="str">
            <v>27760 </v>
          </cell>
          <cell r="C9403" t="str">
            <v>MEDICINE BOW OPERATING COMPANY </v>
          </cell>
          <cell r="D9403" t="str">
            <v>1225 17TH ST STE 1900</v>
          </cell>
          <cell r="E9403" t="str">
            <v>LEVY PAYOR</v>
          </cell>
        </row>
        <row r="9404">
          <cell r="D9404" t="str">
            <v>DENVER , CO  </v>
          </cell>
          <cell r="E9404" t="str">
            <v>OPERATOR</v>
          </cell>
        </row>
        <row r="9405">
          <cell r="E9405" t="str">
            <v>PRODUCER</v>
          </cell>
        </row>
        <row r="9407">
          <cell r="A9407" t="str">
            <v>27760 </v>
          </cell>
          <cell r="B9407" t="str">
            <v>A </v>
          </cell>
          <cell r="C9407" t="str">
            <v>MEDICINE BOW OPERATING COMPANY </v>
          </cell>
          <cell r="D9407" t="str">
            <v>1901 ENERGY COURT STE 135</v>
          </cell>
        </row>
        <row r="9408">
          <cell r="D9408" t="str">
            <v>GILETTE , YT  </v>
          </cell>
        </row>
        <row r="9409">
          <cell r="C9409" t="str">
            <v>MEEKER TOWN </v>
          </cell>
          <cell r="D9409" t="str">
            <v>,  </v>
          </cell>
        </row>
        <row r="9410">
          <cell r="A9410" t="str">
            <v>56463 </v>
          </cell>
          <cell r="C9410" t="str">
            <v>MEGA PROPERTIES INC </v>
          </cell>
          <cell r="D9410" t="str">
            <v>910 16TH ST STE 1112</v>
          </cell>
        </row>
        <row r="9411">
          <cell r="D9411" t="str">
            <v>DENVER , CO  </v>
          </cell>
        </row>
        <row r="9412">
          <cell r="A9412" t="str">
            <v>56464 </v>
          </cell>
          <cell r="C9412" t="str">
            <v>MEGABANK FSB </v>
          </cell>
          <cell r="D9412" t="str">
            <v>8100 E ARAPAHOE RD</v>
          </cell>
          <cell r="E9412" t="str">
            <v>FINANCIAL ASSURANCE</v>
          </cell>
        </row>
        <row r="9413">
          <cell r="D9413" t="str">
            <v>ENGLEWOOD , CO  </v>
          </cell>
        </row>
        <row r="9414">
          <cell r="A9414" t="str">
            <v>56465 </v>
          </cell>
          <cell r="C9414" t="str">
            <v>MEGRA OIL COMPANY </v>
          </cell>
          <cell r="D9414" t="str">
            <v>DENVER , CO  </v>
          </cell>
        </row>
        <row r="9415">
          <cell r="A9415" t="str">
            <v>56500 </v>
          </cell>
          <cell r="C9415" t="str">
            <v>MEMORIAL LIBRARY </v>
          </cell>
          <cell r="D9415" t="str">
            <v>P O BOX 886</v>
          </cell>
        </row>
        <row r="9416">
          <cell r="D9416" t="str">
            <v>IGNACIO , CO  </v>
          </cell>
        </row>
        <row r="9417">
          <cell r="A9417" t="str">
            <v>10482 </v>
          </cell>
          <cell r="C9417" t="str">
            <v>MENDELL ENERGY LLC </v>
          </cell>
          <cell r="D9417" t="str">
            <v>1750 N HUMBOLDT ST #100</v>
          </cell>
          <cell r="E9417" t="str">
            <v>OPERATOR</v>
          </cell>
        </row>
        <row r="9418">
          <cell r="D9418" t="str">
            <v>DENVER , CO  </v>
          </cell>
          <cell r="E9418" t="str">
            <v>PRODUCER</v>
          </cell>
        </row>
        <row r="9420">
          <cell r="A9420" t="str">
            <v>200414 </v>
          </cell>
          <cell r="C9420" t="str">
            <v>MENDELL ENERGY MANAGEMENT INC </v>
          </cell>
          <cell r="D9420" t="str">
            <v>1750 N HUMBOLDT ST #100</v>
          </cell>
        </row>
        <row r="9421">
          <cell r="D9421" t="str">
            <v>DENVER , CO  </v>
          </cell>
        </row>
        <row r="9422">
          <cell r="A9422" t="str">
            <v>10481 </v>
          </cell>
          <cell r="C9422" t="str">
            <v>MENDELL FINISTERRE I LLC </v>
          </cell>
          <cell r="D9422" t="str">
            <v>1750 N HUMBOLDT ST #100</v>
          </cell>
          <cell r="E9422" t="str">
            <v>OPERATOR</v>
          </cell>
        </row>
        <row r="9423">
          <cell r="D9423" t="str">
            <v>DENVER , CO  </v>
          </cell>
          <cell r="E9423" t="str">
            <v>PRODUCER</v>
          </cell>
        </row>
        <row r="9425">
          <cell r="A9425" t="str">
            <v>10474 </v>
          </cell>
          <cell r="C9425" t="str">
            <v>MENDELL FINISTERRE II LLC </v>
          </cell>
          <cell r="D9425" t="str">
            <v>1750 N HUMBOLDT ST #100</v>
          </cell>
          <cell r="E9425" t="str">
            <v>LEVY PAYOR</v>
          </cell>
        </row>
        <row r="9426">
          <cell r="D9426" t="str">
            <v>DENVER , CO  </v>
          </cell>
          <cell r="E9426" t="str">
            <v>OPERATOR</v>
          </cell>
        </row>
        <row r="9427">
          <cell r="E9427" t="str">
            <v>PRODUCER</v>
          </cell>
        </row>
        <row r="9429">
          <cell r="A9429" t="str">
            <v>10643 </v>
          </cell>
          <cell r="C9429" t="str">
            <v>MENDELL FINISTERRE IV LLC </v>
          </cell>
          <cell r="D9429" t="str">
            <v>1750 N HUMBOLDT ST #100</v>
          </cell>
          <cell r="E9429" t="str">
            <v>OPERATOR</v>
          </cell>
        </row>
        <row r="9430">
          <cell r="D9430" t="str">
            <v>DENVER , CO  </v>
          </cell>
          <cell r="E9430" t="str">
            <v>PRODUCER</v>
          </cell>
        </row>
        <row r="9432">
          <cell r="A9432" t="str">
            <v>10435 </v>
          </cell>
          <cell r="C9432" t="str">
            <v>MENDELL NIOBRARA LLC </v>
          </cell>
          <cell r="D9432" t="str">
            <v>1750 N HUMBOLDT ST #100</v>
          </cell>
          <cell r="E9432" t="str">
            <v>LEVY PAYOR</v>
          </cell>
        </row>
        <row r="9433">
          <cell r="D9433" t="str">
            <v>DENVER , CO  </v>
          </cell>
          <cell r="E9433" t="str">
            <v>OPERATOR</v>
          </cell>
        </row>
        <row r="9434">
          <cell r="E9434" t="str">
            <v>PRODUCER</v>
          </cell>
        </row>
        <row r="9436">
          <cell r="A9436" t="str">
            <v>56527 </v>
          </cell>
          <cell r="C9436" t="str">
            <v>MENDELL PETROLEUM CORPORATION </v>
          </cell>
          <cell r="D9436" t="str">
            <v>5650 GREENWOOD PLAZA BLVD</v>
          </cell>
          <cell r="E9436" t="str">
            <v>OPERATOR</v>
          </cell>
        </row>
        <row r="9437">
          <cell r="D9437" t="str">
            <v>ENGLEWOOD , CO  </v>
          </cell>
          <cell r="E9437" t="str">
            <v>PRODUCER</v>
          </cell>
        </row>
        <row r="9439">
          <cell r="A9439" t="str">
            <v>56525 </v>
          </cell>
          <cell r="C9439" t="str">
            <v>MENDELL-DENVER CORP </v>
          </cell>
          <cell r="D9439" t="str">
            <v>P O BOX 7333</v>
          </cell>
          <cell r="E9439" t="str">
            <v>LEVY PAYOR</v>
          </cell>
        </row>
        <row r="9440">
          <cell r="D9440" t="str">
            <v>JACKSON , TN  </v>
          </cell>
          <cell r="E9440" t="str">
            <v>OPERATOR</v>
          </cell>
        </row>
        <row r="9441">
          <cell r="E9441" t="str">
            <v>PRODUCER</v>
          </cell>
        </row>
        <row r="9443">
          <cell r="A9443" t="str">
            <v>100300 </v>
          </cell>
          <cell r="C9443" t="str">
            <v>MENLO CORPORATION </v>
          </cell>
          <cell r="D9443" t="str">
            <v>BOX 54</v>
          </cell>
        </row>
        <row r="9444">
          <cell r="D9444" t="str">
            <v>FARMINGTON , NM  </v>
          </cell>
        </row>
        <row r="9445">
          <cell r="A9445" t="str">
            <v>56526 </v>
          </cell>
          <cell r="C9445" t="str">
            <v>MENZEL* H.H. </v>
          </cell>
          <cell r="D9445" t="str">
            <v>DENVER , CO  </v>
          </cell>
        </row>
        <row r="9446">
          <cell r="A9446" t="str">
            <v>200115 </v>
          </cell>
          <cell r="C9446" t="str">
            <v>MERCHANT ENERGY PARTNERS LLC </v>
          </cell>
          <cell r="D9446" t="str">
            <v>10901 W TOLLER DR STE 200</v>
          </cell>
          <cell r="E9446" t="str">
            <v>LEVY PAYOR</v>
          </cell>
        </row>
        <row r="9447">
          <cell r="D9447" t="str">
            <v>LITTLETON , CO  </v>
          </cell>
        </row>
        <row r="9448">
          <cell r="A9448" t="str">
            <v>10606 </v>
          </cell>
          <cell r="C9448" t="str">
            <v>MERCURIA ENERGY TRADING INC </v>
          </cell>
          <cell r="D9448" t="str">
            <v>20 E GREENWAY PLAZA #650</v>
          </cell>
          <cell r="E9448" t="str">
            <v>LEVY PAYOR</v>
          </cell>
        </row>
        <row r="9449">
          <cell r="D9449" t="str">
            <v>HOUSTON , TX  </v>
          </cell>
          <cell r="E9449" t="str">
            <v>TRANSPORTER</v>
          </cell>
        </row>
        <row r="9451">
          <cell r="A9451" t="str">
            <v>10606 </v>
          </cell>
          <cell r="B9451" t="str">
            <v>A </v>
          </cell>
          <cell r="C9451" t="str">
            <v>MERCURIA ENERGY TRADING INC </v>
          </cell>
          <cell r="D9451" t="str">
            <v>370 17TH STREET #4960</v>
          </cell>
        </row>
        <row r="9452">
          <cell r="D9452" t="str">
            <v>DENVER , CO  </v>
          </cell>
        </row>
        <row r="9453">
          <cell r="A9453" t="str">
            <v>56528 </v>
          </cell>
          <cell r="C9453" t="str">
            <v>MERIDETH &amp; BENNETT </v>
          </cell>
          <cell r="D9453" t="str">
            <v>DENVER , CO  </v>
          </cell>
        </row>
        <row r="9454">
          <cell r="C9454" t="str">
            <v>Meridian Lake Park </v>
          </cell>
          <cell r="D9454" t="str">
            <v>MT CRESTED BUTTE , CO  </v>
          </cell>
        </row>
        <row r="9455">
          <cell r="A9455" t="str">
            <v>56530 </v>
          </cell>
          <cell r="C9455" t="str">
            <v>MERIDIAN OIL INC </v>
          </cell>
          <cell r="D9455" t="str">
            <v>PO BOX 4289</v>
          </cell>
          <cell r="E9455" t="str">
            <v>OPERATOR</v>
          </cell>
        </row>
        <row r="9456">
          <cell r="D9456" t="str">
            <v>FARMINGTON , NM  </v>
          </cell>
          <cell r="E9456" t="str">
            <v>PRODUCER</v>
          </cell>
        </row>
        <row r="9458">
          <cell r="A9458" t="str">
            <v>56550 </v>
          </cell>
          <cell r="C9458" t="str">
            <v>MERINO OIL CO </v>
          </cell>
          <cell r="D9458" t="str">
            <v>P O BOX 102</v>
          </cell>
          <cell r="E9458" t="str">
            <v>LEVY PAYOR</v>
          </cell>
        </row>
        <row r="9459">
          <cell r="D9459" t="str">
            <v>MERINO , CO  </v>
          </cell>
          <cell r="E9459" t="str">
            <v>OPERATOR</v>
          </cell>
        </row>
        <row r="9460">
          <cell r="E9460" t="str">
            <v>PRODUCER</v>
          </cell>
        </row>
        <row r="9462">
          <cell r="A9462" t="str">
            <v>56551 </v>
          </cell>
          <cell r="C9462" t="str">
            <v>MERINO OIL SERVICE </v>
          </cell>
          <cell r="D9462" t="str">
            <v>P O BOX 102</v>
          </cell>
          <cell r="E9462" t="str">
            <v>LEVY PAYOR</v>
          </cell>
        </row>
        <row r="9463">
          <cell r="D9463" t="str">
            <v>MERINO , CO  </v>
          </cell>
          <cell r="E9463" t="str">
            <v>PIT OPERATOR</v>
          </cell>
        </row>
        <row r="9465">
          <cell r="C9465" t="str">
            <v>MERINO TOWN </v>
          </cell>
          <cell r="D9465" t="str">
            <v>,  </v>
          </cell>
        </row>
        <row r="9466">
          <cell r="A9466" t="str">
            <v>56565 </v>
          </cell>
          <cell r="B9466" t="str">
            <v>A </v>
          </cell>
          <cell r="C9466" t="str">
            <v>MERIT ENERGY COMPANY </v>
          </cell>
          <cell r="D9466" t="str">
            <v>1221 40TH ST</v>
          </cell>
        </row>
        <row r="9467">
          <cell r="D9467" t="str">
            <v>EVANS , CO  </v>
          </cell>
        </row>
        <row r="9468">
          <cell r="A9468" t="str">
            <v>56565 </v>
          </cell>
          <cell r="C9468" t="str">
            <v>MERIT ENERGY COMPANY </v>
          </cell>
          <cell r="D9468" t="str">
            <v>13727 NOEL ROAD STE 1200</v>
          </cell>
          <cell r="E9468" t="str">
            <v>INJECTION WELL OPER</v>
          </cell>
        </row>
        <row r="9469">
          <cell r="D9469" t="str">
            <v>DALLAS , TX  </v>
          </cell>
          <cell r="E9469" t="str">
            <v>LEVY PAYOR</v>
          </cell>
        </row>
        <row r="9470">
          <cell r="E9470" t="str">
            <v>OPERATOR</v>
          </cell>
        </row>
        <row r="9471">
          <cell r="E9471" t="str">
            <v>PIT OPERATOR</v>
          </cell>
        </row>
        <row r="9472">
          <cell r="E9472" t="str">
            <v>PRODUCER</v>
          </cell>
        </row>
        <row r="9474">
          <cell r="A9474" t="str">
            <v>10048 </v>
          </cell>
          <cell r="C9474" t="str">
            <v>MERITAGE ENERGY PARTNERS </v>
          </cell>
          <cell r="D9474" t="str">
            <v>1600 BROADWAY STE 1360</v>
          </cell>
          <cell r="E9474" t="str">
            <v>LEVY PAYOR</v>
          </cell>
        </row>
        <row r="9475">
          <cell r="D9475" t="str">
            <v>DENVER , CO  </v>
          </cell>
          <cell r="E9475" t="str">
            <v>OPERATOR</v>
          </cell>
        </row>
        <row r="9476">
          <cell r="E9476" t="str">
            <v>PRODUCER</v>
          </cell>
        </row>
        <row r="9478">
          <cell r="A9478" t="str">
            <v>100068 </v>
          </cell>
          <cell r="C9478" t="str">
            <v>MERLAND RESOURCES INC </v>
          </cell>
          <cell r="D9478" t="str">
            <v>3300 ONE DENVER PLACE</v>
          </cell>
        </row>
        <row r="9479">
          <cell r="D9479" t="str">
            <v>DENVER , CO  </v>
          </cell>
        </row>
        <row r="9480">
          <cell r="A9480" t="str">
            <v>56667 </v>
          </cell>
          <cell r="C9480" t="str">
            <v>MERRILL LYNCH </v>
          </cell>
          <cell r="D9480" t="str">
            <v>415 S PALM CANYON DR</v>
          </cell>
          <cell r="E9480" t="str">
            <v>FINANCIAL ASSURANCE</v>
          </cell>
        </row>
        <row r="9481">
          <cell r="D9481" t="str">
            <v>PAM SPRINGS , CA  </v>
          </cell>
        </row>
        <row r="9482">
          <cell r="A9482" t="str">
            <v>10511 </v>
          </cell>
          <cell r="C9482" t="str">
            <v>MERRILL LYNCH COMMODITIES INC </v>
          </cell>
          <cell r="D9482" t="str">
            <v>20 E GREENWAY PLAZA #700</v>
          </cell>
          <cell r="E9482" t="str">
            <v>TRANSPORTER</v>
          </cell>
        </row>
        <row r="9483">
          <cell r="D9483" t="str">
            <v>HOUSTON , TX  </v>
          </cell>
        </row>
        <row r="9484">
          <cell r="A9484" t="str">
            <v>56668 </v>
          </cell>
          <cell r="C9484" t="str">
            <v>MERRILL LYNCH, PIERCE, FENNER &amp; SMITH INC </v>
          </cell>
          <cell r="D9484" t="str">
            <v>921 WALNUT ST</v>
          </cell>
          <cell r="E9484" t="str">
            <v>FINANCIAL ASSURANCE</v>
          </cell>
        </row>
        <row r="9485">
          <cell r="D9485" t="str">
            <v>BOULDER , CO  </v>
          </cell>
        </row>
        <row r="9486">
          <cell r="A9486" t="str">
            <v>56666 </v>
          </cell>
          <cell r="C9486" t="str">
            <v>MERRILL LYNCH, PIERCE, FENNER &amp; SMITH INC. </v>
          </cell>
          <cell r="D9486" t="str">
            <v>370 17TH ST STE 5500</v>
          </cell>
          <cell r="E9486" t="str">
            <v>FINANCIAL ASSURANCE</v>
          </cell>
        </row>
        <row r="9487">
          <cell r="D9487" t="str">
            <v>DENVER , CO  </v>
          </cell>
        </row>
        <row r="9488">
          <cell r="A9488" t="str">
            <v>56680 </v>
          </cell>
          <cell r="C9488" t="str">
            <v>MERRION OIL &amp; GAS CORP </v>
          </cell>
          <cell r="D9488" t="str">
            <v>610 REILLY AVENUE</v>
          </cell>
          <cell r="E9488" t="str">
            <v>INJECTION WELL OPER</v>
          </cell>
        </row>
        <row r="9489">
          <cell r="D9489" t="str">
            <v>FARMINGTON , NM  </v>
          </cell>
          <cell r="E9489" t="str">
            <v>LEVY PAYOR</v>
          </cell>
        </row>
        <row r="9490">
          <cell r="E9490" t="str">
            <v>OPERATOR</v>
          </cell>
        </row>
        <row r="9491">
          <cell r="E9491" t="str">
            <v>PRODUCER</v>
          </cell>
        </row>
        <row r="9493">
          <cell r="A9493" t="str">
            <v>56816 </v>
          </cell>
          <cell r="C9493" t="str">
            <v>Mesa County </v>
          </cell>
          <cell r="D9493" t="str">
            <v>PO Box 20000</v>
          </cell>
        </row>
        <row r="9494">
          <cell r="D9494" t="str">
            <v>Grand Junction , CO  </v>
          </cell>
        </row>
        <row r="9495">
          <cell r="A9495" t="str">
            <v>56815 </v>
          </cell>
          <cell r="C9495" t="str">
            <v>MESA COUNTY ASSESSOR </v>
          </cell>
          <cell r="D9495" t="str">
            <v>P O BOX 20000</v>
          </cell>
        </row>
        <row r="9496">
          <cell r="D9496" t="str">
            <v>GRAND JUNCTION , CO  </v>
          </cell>
        </row>
        <row r="9497">
          <cell r="A9497" t="str">
            <v>56820 </v>
          </cell>
          <cell r="C9497" t="str">
            <v>MESA COUNTY PLANNING DEPT. </v>
          </cell>
          <cell r="D9497" t="str">
            <v>P O BOX 20000</v>
          </cell>
        </row>
        <row r="9498">
          <cell r="D9498" t="str">
            <v>GRAND JUNCTION , CO  </v>
          </cell>
        </row>
        <row r="9499">
          <cell r="A9499" t="str">
            <v>10316 </v>
          </cell>
          <cell r="C9499" t="str">
            <v>MESA ENERGY PARTNERS LLC </v>
          </cell>
          <cell r="D9499" t="str">
            <v>1400 16TH STREET #400</v>
          </cell>
          <cell r="E9499" t="str">
            <v>GATHERER</v>
          </cell>
        </row>
        <row r="9500">
          <cell r="D9500" t="str">
            <v>DENVER , CO  </v>
          </cell>
          <cell r="E9500" t="str">
            <v>LEVY PAYOR</v>
          </cell>
        </row>
        <row r="9501">
          <cell r="E9501" t="str">
            <v>OPERATOR</v>
          </cell>
        </row>
        <row r="9502">
          <cell r="E9502" t="str">
            <v>PRODUCER</v>
          </cell>
        </row>
        <row r="9504">
          <cell r="A9504" t="str">
            <v>56840 </v>
          </cell>
          <cell r="C9504" t="str">
            <v>MESA HYDROCARBONS LLC </v>
          </cell>
          <cell r="D9504" t="str">
            <v>P O BOX 1981 TPP 10</v>
          </cell>
          <cell r="E9504" t="str">
            <v>DOWNSTREAM GAS FAC</v>
          </cell>
        </row>
        <row r="9505">
          <cell r="D9505" t="str">
            <v>RALEIGH , NC  </v>
          </cell>
          <cell r="E9505" t="str">
            <v>GATHERER</v>
          </cell>
        </row>
        <row r="9506">
          <cell r="E9506" t="str">
            <v>LEVY PAYOR</v>
          </cell>
        </row>
        <row r="9507">
          <cell r="E9507" t="str">
            <v>OPERATOR</v>
          </cell>
        </row>
        <row r="9508">
          <cell r="E9508" t="str">
            <v>PRODUCER</v>
          </cell>
        </row>
        <row r="9510">
          <cell r="A9510" t="str">
            <v>56850 </v>
          </cell>
          <cell r="C9510" t="str">
            <v>MESA OPERATING COMPANY </v>
          </cell>
          <cell r="D9510" t="str">
            <v>5205 N O'CONNOR BLVD</v>
          </cell>
          <cell r="E9510" t="str">
            <v>LEVY PAYOR</v>
          </cell>
        </row>
        <row r="9511">
          <cell r="D9511" t="str">
            <v>IRVING , TX  </v>
          </cell>
          <cell r="E9511" t="str">
            <v>OPERATOR</v>
          </cell>
        </row>
        <row r="9512">
          <cell r="E9512" t="str">
            <v>PRODUCER</v>
          </cell>
        </row>
        <row r="9514">
          <cell r="A9514" t="str">
            <v>56830 </v>
          </cell>
          <cell r="C9514" t="str">
            <v>MESA PETROLEUM COMPANY </v>
          </cell>
          <cell r="D9514" t="str">
            <v>DENVER , CO  </v>
          </cell>
        </row>
        <row r="9515">
          <cell r="A9515" t="str">
            <v>56860 </v>
          </cell>
          <cell r="C9515" t="str">
            <v>MESA VERDE DRILLING </v>
          </cell>
          <cell r="D9515" t="str">
            <v>P O BOX 1196</v>
          </cell>
          <cell r="E9515" t="str">
            <v>DRILLER</v>
          </cell>
        </row>
        <row r="9516">
          <cell r="D9516" t="str">
            <v>CORTEZ , CO  </v>
          </cell>
        </row>
        <row r="9517">
          <cell r="A9517" t="str">
            <v>100069 </v>
          </cell>
          <cell r="C9517" t="str">
            <v>MESA VERDE ENERGY INC. </v>
          </cell>
          <cell r="D9517" t="str">
            <v>P O BOX 68</v>
          </cell>
        </row>
        <row r="9518">
          <cell r="D9518" t="str">
            <v>MANCOS , CO  </v>
          </cell>
        </row>
        <row r="9519">
          <cell r="C9519" t="str">
            <v>Mesa W&amp;SD </v>
          </cell>
          <cell r="D9519" t="str">
            <v>MESA , CO  </v>
          </cell>
        </row>
        <row r="9520">
          <cell r="A9520" t="str">
            <v>56875 </v>
          </cell>
          <cell r="C9520" t="str">
            <v>MESLIN* H.P. </v>
          </cell>
          <cell r="D9520" t="str">
            <v>1645 COURT PLACE</v>
          </cell>
        </row>
        <row r="9521">
          <cell r="D9521" t="str">
            <v>DENVER , CO  </v>
          </cell>
        </row>
        <row r="9522">
          <cell r="A9522" t="str">
            <v>19754 </v>
          </cell>
          <cell r="C9522" t="str">
            <v>MESMER DBA CONTINENTAL ENERGY SERVICE* DAVID L </v>
          </cell>
          <cell r="D9522" t="str">
            <v>20055 ROAD 17</v>
          </cell>
          <cell r="E9522" t="str">
            <v>LEVY PAYOR</v>
          </cell>
        </row>
        <row r="9523">
          <cell r="D9523" t="str">
            <v>FORT MORGAN , CO  </v>
          </cell>
          <cell r="E9523" t="str">
            <v>OPERATOR</v>
          </cell>
        </row>
        <row r="9524">
          <cell r="E9524" t="str">
            <v>PRODUCER</v>
          </cell>
        </row>
        <row r="9526">
          <cell r="A9526" t="str">
            <v>56870 </v>
          </cell>
          <cell r="C9526" t="str">
            <v>MESMER* TED D </v>
          </cell>
          <cell r="D9526" t="str">
            <v>20031 COUNTY ROAD 17</v>
          </cell>
          <cell r="E9526" t="str">
            <v>OPERATOR</v>
          </cell>
        </row>
        <row r="9527">
          <cell r="D9527" t="str">
            <v>FORT MORGAN , CO  </v>
          </cell>
        </row>
        <row r="9528">
          <cell r="A9528" t="str">
            <v>57005 </v>
          </cell>
          <cell r="C9528" t="str">
            <v>MESSER* DAVID </v>
          </cell>
          <cell r="D9528" t="str">
            <v>6703 HWY 67</v>
          </cell>
          <cell r="E9528" t="str">
            <v>DOMESTIC WELL OPER</v>
          </cell>
        </row>
        <row r="9529">
          <cell r="D9529" t="str">
            <v>FLORENCE , CO  </v>
          </cell>
        </row>
        <row r="9530">
          <cell r="A9530" t="str">
            <v>100624 </v>
          </cell>
          <cell r="C9530" t="str">
            <v>MESSMER* L A </v>
          </cell>
          <cell r="D9530" t="str">
            <v>1870 S NIAGRA</v>
          </cell>
        </row>
        <row r="9531">
          <cell r="D9531" t="str">
            <v>DENVER , CO  </v>
          </cell>
        </row>
        <row r="9532">
          <cell r="A9532" t="str">
            <v>56890 </v>
          </cell>
          <cell r="C9532" t="str">
            <v>METHANE EXPLORATION INC </v>
          </cell>
          <cell r="D9532" t="str">
            <v>P O BOX 98</v>
          </cell>
          <cell r="E9532" t="str">
            <v>LEVY PAYOR</v>
          </cell>
        </row>
        <row r="9533">
          <cell r="D9533" t="str">
            <v>BIG PRAIRIE , OH  </v>
          </cell>
          <cell r="E9533" t="str">
            <v>OPERATOR</v>
          </cell>
        </row>
        <row r="9534">
          <cell r="E9534" t="str">
            <v>PRODUCER</v>
          </cell>
        </row>
        <row r="9536">
          <cell r="A9536" t="str">
            <v>56880 </v>
          </cell>
          <cell r="C9536" t="str">
            <v>METHANOL PRODUCTION CORP </v>
          </cell>
          <cell r="D9536" t="str">
            <v>LAKEWOOD , CO  </v>
          </cell>
          <cell r="E9536" t="str">
            <v>GATHERER</v>
          </cell>
        </row>
        <row r="9538">
          <cell r="A9538" t="str">
            <v>57000 </v>
          </cell>
          <cell r="C9538" t="str">
            <v>MEYER OIL COMPANY </v>
          </cell>
          <cell r="D9538" t="str">
            <v>10894 QUAIL ROAD</v>
          </cell>
          <cell r="E9538" t="str">
            <v>OPERATOR</v>
          </cell>
        </row>
        <row r="9539">
          <cell r="D9539" t="str">
            <v>LONGMONT , CO  </v>
          </cell>
          <cell r="E9539" t="str">
            <v>PRODUCER</v>
          </cell>
        </row>
        <row r="9541">
          <cell r="A9541" t="str">
            <v>56990 </v>
          </cell>
          <cell r="C9541" t="str">
            <v>MEZDAN LIMITED LIABILITY CO </v>
          </cell>
          <cell r="D9541" t="str">
            <v>P O BOX 250</v>
          </cell>
          <cell r="E9541" t="str">
            <v>LEVY PAYOR</v>
          </cell>
        </row>
        <row r="9542">
          <cell r="D9542" t="str">
            <v>FT LUPTON , CO  </v>
          </cell>
          <cell r="E9542" t="str">
            <v>OPERATOR</v>
          </cell>
        </row>
        <row r="9543">
          <cell r="E9543" t="str">
            <v>PRODUCER</v>
          </cell>
        </row>
        <row r="9545">
          <cell r="A9545" t="str">
            <v>10178 </v>
          </cell>
          <cell r="C9545" t="str">
            <v>MF ENERGY LLC </v>
          </cell>
          <cell r="D9545" t="str">
            <v>2580 UNIVERSITY AVE</v>
          </cell>
          <cell r="E9545" t="str">
            <v>LEVY PAYOR</v>
          </cell>
        </row>
        <row r="9546">
          <cell r="D9546" t="str">
            <v>GREEN BAY , WI  </v>
          </cell>
          <cell r="E9546" t="str">
            <v>OPERATOR</v>
          </cell>
        </row>
        <row r="9547">
          <cell r="E9547" t="str">
            <v>PRODUCER</v>
          </cell>
        </row>
        <row r="9549">
          <cell r="A9549" t="str">
            <v>35999 </v>
          </cell>
          <cell r="C9549" t="str">
            <v>MGF NEWSUB, INC </v>
          </cell>
          <cell r="D9549" t="str">
            <v>DENVER , CO  </v>
          </cell>
        </row>
        <row r="9550">
          <cell r="C9550" t="str">
            <v>MGF OIL CORP </v>
          </cell>
          <cell r="D9550" t="str">
            <v>P O BOX 21540</v>
          </cell>
        </row>
        <row r="9551">
          <cell r="D9551" t="str">
            <v>TULSA , OK  </v>
          </cell>
        </row>
        <row r="9552">
          <cell r="A9552" t="str">
            <v>51933 </v>
          </cell>
          <cell r="C9552" t="str">
            <v>MGF OIL CORPORATION </v>
          </cell>
          <cell r="D9552" t="str">
            <v>P O BOX 21468</v>
          </cell>
          <cell r="E9552" t="str">
            <v>INJECTION WELL OPER</v>
          </cell>
        </row>
        <row r="9553">
          <cell r="D9553" t="str">
            <v>TULSA , OK  </v>
          </cell>
          <cell r="E9553" t="str">
            <v>LEVY PAYOR</v>
          </cell>
        </row>
        <row r="9554">
          <cell r="E9554" t="str">
            <v>OPERATOR</v>
          </cell>
        </row>
        <row r="9555">
          <cell r="E9555" t="str">
            <v>PRODUCER</v>
          </cell>
        </row>
        <row r="9557">
          <cell r="A9557" t="str">
            <v>56895 </v>
          </cell>
          <cell r="C9557" t="str">
            <v>MHW ENERGY LTD </v>
          </cell>
          <cell r="D9557" t="str">
            <v>P O BOX 2058</v>
          </cell>
          <cell r="E9557" t="str">
            <v>LEVY PAYOR</v>
          </cell>
        </row>
        <row r="9558">
          <cell r="D9558" t="str">
            <v>FARMINGTON , NM  </v>
          </cell>
          <cell r="E9558" t="str">
            <v>OPERATOR</v>
          </cell>
        </row>
        <row r="9559">
          <cell r="E9559" t="str">
            <v>PRODUCER</v>
          </cell>
        </row>
        <row r="9561">
          <cell r="A9561" t="str">
            <v>56900 </v>
          </cell>
          <cell r="C9561" t="str">
            <v>MIAMI OIL PROD INC </v>
          </cell>
          <cell r="D9561" t="str">
            <v>DENVER , CO  </v>
          </cell>
        </row>
        <row r="9562">
          <cell r="A9562" t="str">
            <v>56905 </v>
          </cell>
          <cell r="C9562" t="str">
            <v>MIAMI PETROLEUM COMPANY, INC. </v>
          </cell>
          <cell r="D9562" t="str">
            <v>P O DRAWER 2040</v>
          </cell>
          <cell r="E9562" t="str">
            <v>OPERATOR</v>
          </cell>
        </row>
        <row r="9563">
          <cell r="D9563" t="str">
            <v>ABILENE , TX  </v>
          </cell>
          <cell r="E9563" t="str">
            <v>PRODUCER</v>
          </cell>
        </row>
        <row r="9565">
          <cell r="A9565" t="str">
            <v>57080 </v>
          </cell>
          <cell r="C9565" t="str">
            <v>MICHIGAN OIL CO </v>
          </cell>
          <cell r="D9565" t="str">
            <v>**NO FOWARDING ORDER ON FILE**</v>
          </cell>
          <cell r="E9565" t="str">
            <v>OPERATOR</v>
          </cell>
        </row>
        <row r="9566">
          <cell r="D9566" t="str">
            <v>JACKSON , MI  </v>
          </cell>
        </row>
        <row r="9567">
          <cell r="A9567" t="str">
            <v>57088 </v>
          </cell>
          <cell r="C9567" t="str">
            <v>MICHIGAN WISCONSIN PIPE LINE C </v>
          </cell>
          <cell r="D9567" t="str">
            <v>DENVER , CO  </v>
          </cell>
        </row>
        <row r="9568">
          <cell r="A9568" t="str">
            <v>57092 </v>
          </cell>
          <cell r="C9568" t="str">
            <v>MICHIWEST ENERGY INC </v>
          </cell>
          <cell r="D9568" t="str">
            <v>1425 S MISSION RD</v>
          </cell>
          <cell r="E9568" t="str">
            <v>OPERATOR</v>
          </cell>
        </row>
        <row r="9569">
          <cell r="D9569" t="str">
            <v>MT PLEASANT , MI  </v>
          </cell>
          <cell r="E9569" t="str">
            <v>OPERATOR</v>
          </cell>
        </row>
        <row r="9570">
          <cell r="E9570" t="str">
            <v>PRODUCER</v>
          </cell>
        </row>
        <row r="9572">
          <cell r="A9572" t="str">
            <v>57098 </v>
          </cell>
          <cell r="C9572" t="str">
            <v>MICKELSON*G.O. &amp; CARLOCK*C.L. </v>
          </cell>
          <cell r="D9572" t="str">
            <v>DENVER , CO  </v>
          </cell>
          <cell r="E9572" t="str">
            <v>OPERATOR</v>
          </cell>
        </row>
        <row r="9574">
          <cell r="A9574" t="str">
            <v>57105 </v>
          </cell>
          <cell r="C9574" t="str">
            <v>MICRO SOL-DENVER </v>
          </cell>
          <cell r="D9574" t="str">
            <v>SUITE 6</v>
          </cell>
        </row>
        <row r="9575">
          <cell r="D9575" t="str">
            <v>ENGLEWOOD , CO  </v>
          </cell>
        </row>
        <row r="9576">
          <cell r="A9576" t="str">
            <v>10398 </v>
          </cell>
          <cell r="C9576" t="str">
            <v>MICROSEISMIC INC </v>
          </cell>
          <cell r="D9576" t="str">
            <v>10777 WESTHEIMER #500</v>
          </cell>
          <cell r="E9576" t="str">
            <v>SEISMIC OPERATOR</v>
          </cell>
        </row>
        <row r="9577">
          <cell r="D9577" t="str">
            <v>HOUSTON , TX  </v>
          </cell>
        </row>
        <row r="9578">
          <cell r="A9578" t="str">
            <v>10398 </v>
          </cell>
          <cell r="B9578" t="str">
            <v>A </v>
          </cell>
          <cell r="C9578" t="str">
            <v>MICROSEISMIC INC </v>
          </cell>
          <cell r="D9578" t="str">
            <v>10777 WESTHEIMER #500</v>
          </cell>
        </row>
        <row r="9579">
          <cell r="D9579" t="str">
            <v>HOUSTON , TX  </v>
          </cell>
        </row>
        <row r="9580">
          <cell r="A9580" t="str">
            <v>100179 </v>
          </cell>
          <cell r="C9580" t="str">
            <v>MID AMERICA DRILLING CO </v>
          </cell>
          <cell r="D9580" t="str">
            <v>1300 DENVER CLUB BLDG</v>
          </cell>
        </row>
        <row r="9581">
          <cell r="D9581" t="str">
            <v>DENVER , CO  </v>
          </cell>
        </row>
        <row r="9582">
          <cell r="A9582" t="str">
            <v>10046 </v>
          </cell>
          <cell r="C9582" t="str">
            <v>MID CONTINENT ENERGY INC </v>
          </cell>
          <cell r="D9582" t="str">
            <v>3150 S TAMARAC DR STE B-308</v>
          </cell>
        </row>
        <row r="9583">
          <cell r="D9583" t="str">
            <v>DENVER , CO  </v>
          </cell>
        </row>
        <row r="9584">
          <cell r="A9584" t="str">
            <v>100765 </v>
          </cell>
          <cell r="C9584" t="str">
            <v>MID-AMERICA MINERALS INC </v>
          </cell>
          <cell r="D9584" t="str">
            <v>14 N ROBINSON</v>
          </cell>
        </row>
        <row r="9585">
          <cell r="D9585" t="str">
            <v>OKLAHOMA CITY , OK  </v>
          </cell>
        </row>
        <row r="9586">
          <cell r="A9586" t="str">
            <v>57107 </v>
          </cell>
          <cell r="C9586" t="str">
            <v>MID-CITIES NATIONAL BANK </v>
          </cell>
          <cell r="D9586" t="str">
            <v>500 GRAPEVINE HWY</v>
          </cell>
          <cell r="E9586" t="str">
            <v>FINANCIAL ASSURANCE</v>
          </cell>
        </row>
        <row r="9587">
          <cell r="D9587" t="str">
            <v>HURST , TX  </v>
          </cell>
        </row>
        <row r="9588">
          <cell r="A9588" t="str">
            <v>100632 </v>
          </cell>
          <cell r="C9588" t="str">
            <v>MID-COLORADO OIL COMPANY </v>
          </cell>
          <cell r="D9588" t="str">
            <v>,  </v>
          </cell>
        </row>
        <row r="9589">
          <cell r="A9589" t="str">
            <v>10142 </v>
          </cell>
          <cell r="C9589" t="str">
            <v>MID-CON ENERGY OPERATING LLC </v>
          </cell>
          <cell r="D9589" t="str">
            <v>2431 E 61ST ST STE 850</v>
          </cell>
          <cell r="E9589" t="str">
            <v>INJECTION WELL OPER</v>
          </cell>
        </row>
        <row r="9590">
          <cell r="D9590" t="str">
            <v>TULSA , OK  </v>
          </cell>
          <cell r="E9590" t="str">
            <v>LEVY PAYOR</v>
          </cell>
        </row>
        <row r="9591">
          <cell r="E9591" t="str">
            <v>OPERATOR</v>
          </cell>
        </row>
        <row r="9592">
          <cell r="E9592" t="str">
            <v>PRODUCER</v>
          </cell>
        </row>
        <row r="9594">
          <cell r="A9594" t="str">
            <v>57210 </v>
          </cell>
          <cell r="C9594" t="str">
            <v>MID-CONTINENT CASUALTY COMPANY </v>
          </cell>
          <cell r="D9594" t="str">
            <v>P O BOX 1409</v>
          </cell>
          <cell r="E9594" t="str">
            <v>FINANCIAL ASSURANCE</v>
          </cell>
        </row>
        <row r="9595">
          <cell r="D9595" t="str">
            <v>TULSA , OK  </v>
          </cell>
        </row>
        <row r="9596">
          <cell r="A9596" t="str">
            <v>57108 </v>
          </cell>
          <cell r="C9596" t="str">
            <v>MID-CONTINENT PETROLEUM CORP </v>
          </cell>
          <cell r="D9596" t="str">
            <v>DENVER , CO  </v>
          </cell>
        </row>
        <row r="9597">
          <cell r="A9597" t="str">
            <v>57110 </v>
          </cell>
          <cell r="C9597" t="str">
            <v>MID-CONTINENT RESOURCES INC </v>
          </cell>
          <cell r="D9597" t="str">
            <v>201 CENTENNIAL ST</v>
          </cell>
          <cell r="E9597" t="str">
            <v>OPERATOR</v>
          </cell>
        </row>
        <row r="9598">
          <cell r="D9598" t="str">
            <v>GLENWOOD SPGS , CO  </v>
          </cell>
        </row>
        <row r="9599">
          <cell r="A9599" t="str">
            <v>57120 </v>
          </cell>
          <cell r="C9599" t="str">
            <v>MID-PLAINS PETROLEUM CO.,INC. </v>
          </cell>
          <cell r="D9599" t="str">
            <v>4045 NORTHWEST 64TH ST</v>
          </cell>
          <cell r="E9599" t="str">
            <v>LEVY PAYOR</v>
          </cell>
        </row>
        <row r="9600">
          <cell r="D9600" t="str">
            <v>OKLAHOMA CITY , OK  </v>
          </cell>
        </row>
        <row r="9601">
          <cell r="A9601" t="str">
            <v>100506 </v>
          </cell>
          <cell r="C9601" t="str">
            <v>MIDCON SERVICES CORP </v>
          </cell>
          <cell r="D9601" t="str">
            <v>P O BOX 283</v>
          </cell>
        </row>
        <row r="9602">
          <cell r="D9602" t="str">
            <v>HOUSTON , TX  </v>
          </cell>
        </row>
        <row r="9603">
          <cell r="A9603" t="str">
            <v>100522 </v>
          </cell>
          <cell r="C9603" t="str">
            <v>MIDFIELDS OIL COMPANY </v>
          </cell>
          <cell r="D9603" t="str">
            <v>,  </v>
          </cell>
        </row>
        <row r="9604">
          <cell r="A9604" t="str">
            <v>200158 </v>
          </cell>
          <cell r="C9604" t="str">
            <v>MIDFIRST BANK </v>
          </cell>
          <cell r="D9604" t="str">
            <v>2805 S COLORADO BLVD</v>
          </cell>
        </row>
        <row r="9605">
          <cell r="D9605" t="str">
            <v>DENVER , CO  </v>
          </cell>
        </row>
        <row r="9606">
          <cell r="A9606" t="str">
            <v>57100 </v>
          </cell>
          <cell r="C9606" t="str">
            <v>MIDHURST OIL CORP </v>
          </cell>
          <cell r="D9606" t="str">
            <v>HOUSTON , TX  </v>
          </cell>
        </row>
        <row r="9607">
          <cell r="A9607" t="str">
            <v>57115 </v>
          </cell>
          <cell r="C9607" t="str">
            <v>MIDLAND GAS PROCESSORS, INC </v>
          </cell>
          <cell r="D9607" t="str">
            <v>P O BOX 3426</v>
          </cell>
          <cell r="E9607" t="str">
            <v>GATHERER</v>
          </cell>
        </row>
        <row r="9608">
          <cell r="D9608" t="str">
            <v>MIDLAND , TX  </v>
          </cell>
        </row>
        <row r="9609">
          <cell r="A9609" t="str">
            <v>57128 </v>
          </cell>
          <cell r="C9609" t="str">
            <v>MIDLAND OIL COMPANY </v>
          </cell>
          <cell r="D9609" t="str">
            <v>DENVER , CO  </v>
          </cell>
        </row>
        <row r="9610">
          <cell r="A9610" t="str">
            <v>57118 </v>
          </cell>
          <cell r="C9610" t="str">
            <v>MIDLANDS GAS CORPORATION </v>
          </cell>
          <cell r="D9610" t="str">
            <v>DENVER , CO  </v>
          </cell>
        </row>
        <row r="9611">
          <cell r="A9611" t="str">
            <v>10270 </v>
          </cell>
          <cell r="C9611" t="str">
            <v>MIDSTREAM ENERGY SERVICES LLC </v>
          </cell>
          <cell r="D9611" t="str">
            <v>919 MILAM STREET #2300</v>
          </cell>
          <cell r="E9611" t="str">
            <v>DOWNSTREAM GAS FAC</v>
          </cell>
        </row>
        <row r="9612">
          <cell r="D9612" t="str">
            <v>HOUSTON , TX  </v>
          </cell>
        </row>
        <row r="9613">
          <cell r="A9613" t="str">
            <v>57139 </v>
          </cell>
          <cell r="C9613" t="str">
            <v>MIDWEST DRILLING COMPANY </v>
          </cell>
          <cell r="D9613" t="str">
            <v>,  </v>
          </cell>
        </row>
        <row r="9614">
          <cell r="A9614" t="str">
            <v>57145 </v>
          </cell>
          <cell r="C9614" t="str">
            <v>MIDWEST ENTERPRISES INC </v>
          </cell>
          <cell r="D9614" t="str">
            <v>2975 TERRACE DR APT 325</v>
          </cell>
          <cell r="E9614" t="str">
            <v>INJECTION WELL OPER</v>
          </cell>
        </row>
        <row r="9615">
          <cell r="D9615" t="str">
            <v>LAS CRUCES , NM  </v>
          </cell>
          <cell r="E9615" t="str">
            <v>OPERATOR</v>
          </cell>
        </row>
        <row r="9616">
          <cell r="E9616" t="str">
            <v>PRODUCER</v>
          </cell>
        </row>
        <row r="9618">
          <cell r="A9618" t="str">
            <v>57147 </v>
          </cell>
          <cell r="C9618" t="str">
            <v>MIDWEST INDEMNITY CORP </v>
          </cell>
          <cell r="D9618" t="str">
            <v>SUITE 400</v>
          </cell>
        </row>
        <row r="9619">
          <cell r="D9619" t="str">
            <v>SKOKIE , IL  </v>
          </cell>
        </row>
        <row r="9620">
          <cell r="A9620" t="str">
            <v>57150 </v>
          </cell>
          <cell r="C9620" t="str">
            <v>MIDWEST OIL CORP </v>
          </cell>
          <cell r="D9620" t="str">
            <v>DENVER , CO  </v>
          </cell>
          <cell r="E9620" t="str">
            <v>OPERATOR</v>
          </cell>
        </row>
        <row r="9621">
          <cell r="E9621" t="str">
            <v>PRODUCER</v>
          </cell>
        </row>
        <row r="9623">
          <cell r="A9623" t="str">
            <v>57155 </v>
          </cell>
          <cell r="C9623" t="str">
            <v>MIDWEST REFINING CORP* THE </v>
          </cell>
          <cell r="D9623" t="str">
            <v>LOYD , CO  </v>
          </cell>
        </row>
        <row r="9624">
          <cell r="A9624" t="str">
            <v>57170 </v>
          </cell>
          <cell r="C9624" t="str">
            <v>MIDWESTERN EXPL CO </v>
          </cell>
          <cell r="D9624" t="str">
            <v>P O BOX 1884</v>
          </cell>
          <cell r="E9624" t="str">
            <v>INJECTION WELL OPER</v>
          </cell>
        </row>
        <row r="9625">
          <cell r="D9625" t="str">
            <v>LIBERAL , KS  </v>
          </cell>
        </row>
        <row r="9626">
          <cell r="A9626" t="str">
            <v>57200 </v>
          </cell>
          <cell r="C9626" t="str">
            <v>MIDYETT REPORTING SERVICES </v>
          </cell>
          <cell r="D9626" t="str">
            <v>6964 OWENS STREET</v>
          </cell>
        </row>
        <row r="9627">
          <cell r="D9627" t="str">
            <v>ARVADA , CO  </v>
          </cell>
        </row>
        <row r="9628">
          <cell r="A9628" t="str">
            <v>57375 </v>
          </cell>
          <cell r="C9628" t="str">
            <v>MIERS DRILLING ACCT* TOM </v>
          </cell>
          <cell r="D9628" t="str">
            <v>P O BOX 325</v>
          </cell>
          <cell r="E9628" t="str">
            <v>OPERATOR</v>
          </cell>
        </row>
        <row r="9629">
          <cell r="D9629" t="str">
            <v>STERLING , CO  </v>
          </cell>
          <cell r="E9629" t="str">
            <v>PRODUCER</v>
          </cell>
        </row>
        <row r="9631">
          <cell r="A9631" t="str">
            <v>57435 </v>
          </cell>
          <cell r="C9631" t="str">
            <v>MILE HI DRILLING CORPORATION </v>
          </cell>
          <cell r="D9631" t="str">
            <v>218 EMPIRE BLDG</v>
          </cell>
        </row>
        <row r="9632">
          <cell r="D9632" t="str">
            <v>DENVER , CO  </v>
          </cell>
        </row>
        <row r="9633">
          <cell r="A9633" t="str">
            <v>57430 </v>
          </cell>
          <cell r="C9633" t="str">
            <v>MILESTONE PETROLEUM INC </v>
          </cell>
          <cell r="D9633" t="str">
            <v>P O BOX 1855</v>
          </cell>
        </row>
        <row r="9634">
          <cell r="D9634" t="str">
            <v>BILLINGS , MT  </v>
          </cell>
        </row>
        <row r="9635">
          <cell r="A9635" t="str">
            <v>57450 </v>
          </cell>
          <cell r="C9635" t="str">
            <v>MILINDA OIL COMPANY </v>
          </cell>
          <cell r="D9635" t="str">
            <v>P O BOX 325</v>
          </cell>
        </row>
        <row r="9636">
          <cell r="D9636" t="str">
            <v>STERLING , CO  </v>
          </cell>
        </row>
        <row r="9637">
          <cell r="A9637" t="str">
            <v>57500 </v>
          </cell>
          <cell r="C9637" t="str">
            <v>MILLER &amp; CO* JOE </v>
          </cell>
          <cell r="D9637" t="str">
            <v>540 NATL PLAZA AFFILIATED</v>
          </cell>
        </row>
        <row r="9638">
          <cell r="D9638" t="str">
            <v>GREELEY , CO  </v>
          </cell>
        </row>
        <row r="9639">
          <cell r="A9639" t="str">
            <v>100931 </v>
          </cell>
          <cell r="C9639" t="str">
            <v>MILLER &amp; HALL </v>
          </cell>
          <cell r="D9639" t="str">
            <v>,  </v>
          </cell>
        </row>
        <row r="9640">
          <cell r="A9640" t="str">
            <v>100821 </v>
          </cell>
          <cell r="C9640" t="str">
            <v>MILLER &amp; SMITH GAS MARKETING INC </v>
          </cell>
          <cell r="D9640" t="str">
            <v>545 N UPPER BROADWAY STE 400</v>
          </cell>
          <cell r="E9640" t="str">
            <v>TRANSPORTER</v>
          </cell>
        </row>
        <row r="9641">
          <cell r="D9641" t="str">
            <v>CORPUS CHRISTI , TX  </v>
          </cell>
        </row>
        <row r="9642">
          <cell r="A9642" t="str">
            <v>57527 </v>
          </cell>
          <cell r="C9642" t="str">
            <v>MILLER AND DEAN SACK* C E </v>
          </cell>
          <cell r="D9642" t="str">
            <v>102 DENVER ST</v>
          </cell>
        </row>
        <row r="9643">
          <cell r="D9643" t="str">
            <v>STERLING , CO  </v>
          </cell>
        </row>
        <row r="9644">
          <cell r="A9644" t="str">
            <v>200540 </v>
          </cell>
          <cell r="C9644" t="str">
            <v>MILLER MENTZER WALKER PC </v>
          </cell>
          <cell r="D9644" t="str">
            <v>100 NORTH MAIN STREET</v>
          </cell>
        </row>
        <row r="9645">
          <cell r="D9645" t="str">
            <v>PALMER , TX  </v>
          </cell>
        </row>
        <row r="9646">
          <cell r="A9646" t="str">
            <v>57510 </v>
          </cell>
          <cell r="C9646" t="str">
            <v>MILLER OIL CO </v>
          </cell>
          <cell r="D9646" t="str">
            <v>3500 JFK PKWY</v>
          </cell>
          <cell r="E9646" t="str">
            <v>OPERATOR</v>
          </cell>
        </row>
        <row r="9647">
          <cell r="D9647" t="str">
            <v>FORT COLLINS , CO  </v>
          </cell>
        </row>
        <row r="9648">
          <cell r="A9648" t="str">
            <v>57530 </v>
          </cell>
          <cell r="C9648" t="str">
            <v>MILLER- SHELLY &amp; LECLAIR OPER </v>
          </cell>
          <cell r="D9648" t="str">
            <v>DENVER , CO  </v>
          </cell>
        </row>
        <row r="9649">
          <cell r="A9649" t="str">
            <v>57525 </v>
          </cell>
          <cell r="C9649" t="str">
            <v>MILLER-CHRISTENSEN OIL CORP </v>
          </cell>
          <cell r="D9649" t="str">
            <v>DENVER CLUB BLDG</v>
          </cell>
        </row>
        <row r="9650">
          <cell r="D9650" t="str">
            <v>DENVER , CO  </v>
          </cell>
        </row>
        <row r="9651">
          <cell r="A9651" t="str">
            <v>57526 </v>
          </cell>
          <cell r="C9651" t="str">
            <v>MILLERS GROUP </v>
          </cell>
          <cell r="D9651" t="str">
            <v>P O BOX 2269</v>
          </cell>
          <cell r="E9651" t="str">
            <v>FINANCIAL ASSURANCE</v>
          </cell>
        </row>
        <row r="9652">
          <cell r="D9652" t="str">
            <v>FT WORTH , TX  </v>
          </cell>
        </row>
        <row r="9653">
          <cell r="A9653" t="str">
            <v>100290 </v>
          </cell>
          <cell r="C9653" t="str">
            <v>MILLIRON OIL CORPORATION </v>
          </cell>
          <cell r="D9653" t="str">
            <v>,  </v>
          </cell>
        </row>
        <row r="9654">
          <cell r="A9654" t="str">
            <v>57665 </v>
          </cell>
          <cell r="C9654" t="str">
            <v>MINDEN OIL &amp; GAS INC </v>
          </cell>
          <cell r="D9654" t="str">
            <v>HOUSTON , TX  </v>
          </cell>
        </row>
        <row r="9655">
          <cell r="C9655" t="str">
            <v>MINERAL COUNTY </v>
          </cell>
          <cell r="D9655" t="str">
            <v>,  </v>
          </cell>
        </row>
        <row r="9656">
          <cell r="A9656" t="str">
            <v>57666 </v>
          </cell>
          <cell r="C9656" t="str">
            <v>MINERAL LAND SERVICE </v>
          </cell>
          <cell r="D9656" t="str">
            <v>802 PALMER AVE</v>
          </cell>
        </row>
        <row r="9657">
          <cell r="D9657" t="str">
            <v>GLENWOOD SPGS , CO  </v>
          </cell>
        </row>
        <row r="9658">
          <cell r="A9658" t="str">
            <v>57667 </v>
          </cell>
          <cell r="C9658" t="str">
            <v>MINERAL RESOURCES INC </v>
          </cell>
          <cell r="D9658" t="str">
            <v>PO BOX 328</v>
          </cell>
          <cell r="E9658" t="str">
            <v>LEVY PAYOR</v>
          </cell>
        </row>
        <row r="9659">
          <cell r="D9659" t="str">
            <v>GREELEY , CO  </v>
          </cell>
          <cell r="E9659" t="str">
            <v>OPERATOR</v>
          </cell>
        </row>
        <row r="9660">
          <cell r="E9660" t="str">
            <v>PRODUCER</v>
          </cell>
        </row>
        <row r="9662">
          <cell r="A9662" t="str">
            <v>1001003 </v>
          </cell>
          <cell r="C9662" t="str">
            <v>MINERALS ENGINEERING CO </v>
          </cell>
          <cell r="D9662" t="str">
            <v>PO BOX 1951</v>
          </cell>
        </row>
        <row r="9663">
          <cell r="D9663" t="str">
            <v>GRAND JUNCTION , CO  </v>
          </cell>
        </row>
        <row r="9664">
          <cell r="A9664" t="str">
            <v>100806 </v>
          </cell>
          <cell r="C9664" t="str">
            <v>MINERALS MANAGEMENT INC </v>
          </cell>
          <cell r="D9664" t="str">
            <v>P O BOX 2919</v>
          </cell>
        </row>
        <row r="9665">
          <cell r="D9665" t="str">
            <v>CASPER , WY  </v>
          </cell>
        </row>
        <row r="9666">
          <cell r="A9666" t="str">
            <v>57668 </v>
          </cell>
          <cell r="C9666" t="str">
            <v>MINNELUSA OIL CORP </v>
          </cell>
          <cell r="D9666" t="str">
            <v>DENVER , CO  </v>
          </cell>
        </row>
        <row r="9667">
          <cell r="A9667" t="str">
            <v>200106 </v>
          </cell>
          <cell r="C9667" t="str">
            <v>MINNESOTA SURETY &amp; TRUST COMPANY </v>
          </cell>
          <cell r="D9667" t="str">
            <v>107 W OAKLAND AVE</v>
          </cell>
          <cell r="E9667" t="str">
            <v>FINANCIAL ASSURANCE</v>
          </cell>
        </row>
        <row r="9668">
          <cell r="D9668" t="str">
            <v>AUSTIN , MN  </v>
          </cell>
        </row>
        <row r="9669">
          <cell r="A9669" t="str">
            <v>57677 </v>
          </cell>
          <cell r="C9669" t="str">
            <v>MINT PETROLEUM COMAPANY </v>
          </cell>
          <cell r="D9669" t="str">
            <v>P O BOX 4871</v>
          </cell>
        </row>
        <row r="9670">
          <cell r="D9670" t="str">
            <v>ENGLEWOOD , CO  </v>
          </cell>
        </row>
        <row r="9671">
          <cell r="A9671" t="str">
            <v>57800 </v>
          </cell>
          <cell r="C9671" t="str">
            <v>MIRACLE FIFER DRLG </v>
          </cell>
          <cell r="D9671" t="str">
            <v>DENVER , CO  </v>
          </cell>
        </row>
        <row r="9672">
          <cell r="A9672" t="str">
            <v>57900 </v>
          </cell>
          <cell r="C9672" t="str">
            <v>MIRACLE WOOSTER DRLG </v>
          </cell>
          <cell r="D9672" t="str">
            <v>DENVER , CO  </v>
          </cell>
        </row>
        <row r="9673">
          <cell r="A9673" t="str">
            <v>57995 </v>
          </cell>
          <cell r="C9673" t="str">
            <v>MISAHAR INVESTMENTS INC/4-H </v>
          </cell>
          <cell r="D9673" t="str">
            <v>475 17TH ST</v>
          </cell>
          <cell r="E9673" t="str">
            <v>OPERATOR</v>
          </cell>
        </row>
        <row r="9674">
          <cell r="D9674" t="str">
            <v>DENVER , CO  </v>
          </cell>
          <cell r="E9674" t="str">
            <v>PRODUCER</v>
          </cell>
        </row>
        <row r="9676">
          <cell r="A9676" t="str">
            <v>58000 </v>
          </cell>
          <cell r="C9676" t="str">
            <v>MISCO SUPPLY CO </v>
          </cell>
          <cell r="D9676" t="str">
            <v>DENVER , CO  </v>
          </cell>
        </row>
        <row r="9677">
          <cell r="C9677" t="str">
            <v>MISSION OIL CORP </v>
          </cell>
          <cell r="D9677" t="str">
            <v>SUITE 1170 410 17TH ST</v>
          </cell>
        </row>
        <row r="9678">
          <cell r="D9678" t="str">
            <v>DENVER , CO  </v>
          </cell>
        </row>
        <row r="9679">
          <cell r="A9679" t="str">
            <v>58357 </v>
          </cell>
          <cell r="C9679" t="str">
            <v>MISSION OIL CORP </v>
          </cell>
          <cell r="D9679" t="str">
            <v>13472 WCR 40</v>
          </cell>
          <cell r="E9679" t="str">
            <v>LEVY PAYOR</v>
          </cell>
        </row>
        <row r="9680">
          <cell r="D9680" t="str">
            <v>PLATTEVILLE , CO  </v>
          </cell>
          <cell r="E9680" t="str">
            <v>OPERATOR</v>
          </cell>
        </row>
        <row r="9681">
          <cell r="E9681" t="str">
            <v>PRODUCER</v>
          </cell>
        </row>
        <row r="9683">
          <cell r="A9683" t="str">
            <v>58358 </v>
          </cell>
          <cell r="C9683" t="str">
            <v>MISSION OIL CORP. </v>
          </cell>
          <cell r="D9683" t="str">
            <v>1600 WEST FIRST STREET</v>
          </cell>
          <cell r="E9683" t="str">
            <v>PIT OPERATOR</v>
          </cell>
        </row>
        <row r="9684">
          <cell r="D9684" t="str">
            <v>LOVELAND , CO  </v>
          </cell>
        </row>
        <row r="9685">
          <cell r="A9685" t="str">
            <v>100625 </v>
          </cell>
          <cell r="C9685" t="str">
            <v>MISSISSIPPI RIVER FUEL CORP </v>
          </cell>
          <cell r="D9685" t="str">
            <v>507 RAILWAY EXCHANGE BLDG</v>
          </cell>
        </row>
        <row r="9686">
          <cell r="D9686" t="str">
            <v>DENVER , CO  </v>
          </cell>
        </row>
        <row r="9687">
          <cell r="A9687" t="str">
            <v>200192 </v>
          </cell>
          <cell r="C9687" t="str">
            <v>MISTY MOUNTAIN OPERATING LLC </v>
          </cell>
          <cell r="D9687" t="str">
            <v>3561 GREEN MOUNTAIN DR</v>
          </cell>
          <cell r="E9687" t="str">
            <v>LEVY PAYOR</v>
          </cell>
        </row>
        <row r="9688">
          <cell r="D9688" t="str">
            <v>LIVERMORE , CO  </v>
          </cell>
          <cell r="E9688" t="str">
            <v>OPERATOR</v>
          </cell>
        </row>
        <row r="9689">
          <cell r="E9689" t="str">
            <v>PRODUCER</v>
          </cell>
        </row>
        <row r="9691">
          <cell r="A9691" t="str">
            <v>58410 </v>
          </cell>
          <cell r="C9691" t="str">
            <v>MITCHELL &amp; ASSOCIATES* J C </v>
          </cell>
          <cell r="D9691" t="str">
            <v>P O BOX 1107</v>
          </cell>
          <cell r="E9691" t="str">
            <v>DRILLER</v>
          </cell>
        </row>
        <row r="9692">
          <cell r="D9692" t="str">
            <v>ALAMOSA , CO  </v>
          </cell>
          <cell r="E9692" t="str">
            <v>OPERATOR</v>
          </cell>
        </row>
        <row r="9693">
          <cell r="E9693" t="str">
            <v>PRODUCER</v>
          </cell>
        </row>
        <row r="9695">
          <cell r="A9695" t="str">
            <v>58390 </v>
          </cell>
          <cell r="C9695" t="str">
            <v>MITCHELL ENERGY &amp; DEV </v>
          </cell>
          <cell r="D9695" t="str">
            <v>2001 TIMBERLOCH PLACE</v>
          </cell>
        </row>
        <row r="9696">
          <cell r="D9696" t="str">
            <v>THE WOODLANDS , TX  </v>
          </cell>
        </row>
        <row r="9697">
          <cell r="A9697" t="str">
            <v>58395 </v>
          </cell>
          <cell r="C9697" t="str">
            <v>MITCHELL ENERGY CORPORATION </v>
          </cell>
          <cell r="D9697" t="str">
            <v>333 WEST SHERIDAN AVE</v>
          </cell>
          <cell r="E9697" t="str">
            <v>LEVY PAYOR</v>
          </cell>
        </row>
        <row r="9698">
          <cell r="D9698" t="str">
            <v>OKLAHOMA CITY , OK  </v>
          </cell>
          <cell r="E9698" t="str">
            <v>OPERATOR</v>
          </cell>
        </row>
        <row r="9699">
          <cell r="E9699" t="str">
            <v>PRODUCER</v>
          </cell>
        </row>
        <row r="9701">
          <cell r="A9701" t="str">
            <v>58395 </v>
          </cell>
          <cell r="B9701" t="str">
            <v>A </v>
          </cell>
          <cell r="C9701" t="str">
            <v>MITCHELL ENERGY CORPORATION </v>
          </cell>
          <cell r="D9701" t="str">
            <v>COUNTY ROAD 3503</v>
          </cell>
        </row>
        <row r="9702">
          <cell r="D9702" t="str">
            <v>BRIDGEPORT , TX  </v>
          </cell>
        </row>
        <row r="9703">
          <cell r="A9703" t="str">
            <v>58399 </v>
          </cell>
          <cell r="C9703" t="str">
            <v>MITCHELL* JOHN F. </v>
          </cell>
          <cell r="D9703" t="str">
            <v>DENVER , CO  </v>
          </cell>
        </row>
        <row r="9704">
          <cell r="A9704" t="str">
            <v>58400 </v>
          </cell>
          <cell r="C9704" t="str">
            <v>MITEX ENERGY </v>
          </cell>
          <cell r="D9704" t="str">
            <v>1000 LOUISIANA</v>
          </cell>
        </row>
        <row r="9705">
          <cell r="D9705" t="str">
            <v>HOUSTON , TX  </v>
          </cell>
        </row>
        <row r="9706">
          <cell r="A9706" t="str">
            <v>58490 </v>
          </cell>
          <cell r="C9706" t="str">
            <v>MIZEL GAS PROCESSING INC </v>
          </cell>
          <cell r="D9706" t="str">
            <v>3600 SO YOSEMITE ST</v>
          </cell>
          <cell r="E9706" t="str">
            <v>GATHERER</v>
          </cell>
        </row>
        <row r="9707">
          <cell r="D9707" t="str">
            <v>DENVER , CO  </v>
          </cell>
        </row>
        <row r="9708">
          <cell r="A9708" t="str">
            <v>58500 </v>
          </cell>
          <cell r="C9708" t="str">
            <v>MIZEL PETRO RESOURCES INC </v>
          </cell>
          <cell r="D9708" t="str">
            <v>3600 SO YOSEMITE ST</v>
          </cell>
          <cell r="E9708" t="str">
            <v>OPERATOR</v>
          </cell>
        </row>
        <row r="9709">
          <cell r="D9709" t="str">
            <v>DENVER , CO  </v>
          </cell>
          <cell r="E9709" t="str">
            <v>PRODUCER</v>
          </cell>
        </row>
        <row r="9711">
          <cell r="A9711" t="str">
            <v>100764 </v>
          </cell>
          <cell r="C9711" t="str">
            <v>MLL OIL COMPANY </v>
          </cell>
          <cell r="D9711" t="str">
            <v>426 THATCHER BLDG</v>
          </cell>
        </row>
        <row r="9712">
          <cell r="D9712" t="str">
            <v>PUEBLO , CO  </v>
          </cell>
        </row>
        <row r="9713">
          <cell r="A9713" t="str">
            <v>200284 </v>
          </cell>
          <cell r="C9713" t="str">
            <v>MNB CONSULTING CO </v>
          </cell>
          <cell r="D9713" t="str">
            <v>276 GILL CREEK CT</v>
          </cell>
        </row>
        <row r="9714">
          <cell r="D9714" t="str">
            <v>GRAND JUNCTION , CO  </v>
          </cell>
        </row>
        <row r="9715">
          <cell r="A9715" t="str">
            <v>60670 </v>
          </cell>
          <cell r="C9715" t="str">
            <v>MO-TE DRILLING COMPANY, INC </v>
          </cell>
          <cell r="D9715" t="str">
            <v>P O BOX 2773</v>
          </cell>
          <cell r="E9715" t="str">
            <v>DRILLER</v>
          </cell>
        </row>
        <row r="9716">
          <cell r="D9716" t="str">
            <v>FARMINGTON , NM  </v>
          </cell>
          <cell r="E9716" t="str">
            <v>OPERATOR</v>
          </cell>
        </row>
        <row r="9717">
          <cell r="E9717" t="str">
            <v>PRODUCER</v>
          </cell>
        </row>
        <row r="9719">
          <cell r="A9719" t="str">
            <v>58704 </v>
          </cell>
          <cell r="C9719" t="str">
            <v>MOBIL EXPLORATION &amp; PRODUCING </v>
          </cell>
          <cell r="D9719" t="str">
            <v>P O BOX 633</v>
          </cell>
        </row>
        <row r="9720">
          <cell r="D9720" t="str">
            <v>MIDLAND , TX  </v>
          </cell>
        </row>
        <row r="9721">
          <cell r="A9721" t="str">
            <v>58706 </v>
          </cell>
          <cell r="C9721" t="str">
            <v>MOBIL EXPLORATION &amp; PRODUCTION U.S. </v>
          </cell>
          <cell r="D9721" t="str">
            <v>P O BOX 9989</v>
          </cell>
        </row>
        <row r="9722">
          <cell r="D9722" t="str">
            <v>BAKERSFIELD , CA  </v>
          </cell>
        </row>
        <row r="9723">
          <cell r="A9723" t="str">
            <v>58702 </v>
          </cell>
          <cell r="C9723" t="str">
            <v>MOBIL OIL CORPORATION </v>
          </cell>
          <cell r="D9723" t="str">
            <v>P O DRAWER G</v>
          </cell>
          <cell r="E9723" t="str">
            <v>PIT OPERATOR</v>
          </cell>
        </row>
        <row r="9724">
          <cell r="D9724" t="str">
            <v>CORTEZ , CO  </v>
          </cell>
        </row>
        <row r="9725">
          <cell r="A9725" t="str">
            <v>58701 </v>
          </cell>
          <cell r="C9725" t="str">
            <v>MOBIL OIL CORPORATION </v>
          </cell>
          <cell r="D9725" t="str">
            <v>P O BOX 900</v>
          </cell>
          <cell r="E9725" t="str">
            <v>INJECTION WELL OPER</v>
          </cell>
        </row>
        <row r="9726">
          <cell r="D9726" t="str">
            <v>DALLAS , TX  </v>
          </cell>
          <cell r="E9726" t="str">
            <v>PIT OPERATOR</v>
          </cell>
        </row>
        <row r="9728">
          <cell r="A9728" t="str">
            <v>58700 </v>
          </cell>
          <cell r="C9728" t="str">
            <v>MOBIL OIL CORPORATION </v>
          </cell>
          <cell r="D9728" t="str">
            <v>P O BOX 900</v>
          </cell>
          <cell r="E9728" t="str">
            <v>INJECTION WELL OPER</v>
          </cell>
        </row>
        <row r="9729">
          <cell r="D9729" t="str">
            <v>DALLAS , TX  </v>
          </cell>
          <cell r="E9729" t="str">
            <v>LEVY PAYOR</v>
          </cell>
        </row>
        <row r="9730">
          <cell r="E9730" t="str">
            <v>OPERATOR</v>
          </cell>
        </row>
        <row r="9731">
          <cell r="E9731" t="str">
            <v>PRODUCER</v>
          </cell>
        </row>
        <row r="9732">
          <cell r="E9732" t="str">
            <v>TRANSPORTER</v>
          </cell>
        </row>
        <row r="9734">
          <cell r="A9734" t="str">
            <v>58703 </v>
          </cell>
          <cell r="C9734" t="str">
            <v>MOBIL OIL CORPORATION </v>
          </cell>
          <cell r="D9734" t="str">
            <v>P O DRAWER G</v>
          </cell>
          <cell r="E9734" t="str">
            <v>INJECTION WELL OPER</v>
          </cell>
        </row>
        <row r="9735">
          <cell r="D9735" t="str">
            <v>CORTEZ , CO  </v>
          </cell>
          <cell r="E9735" t="str">
            <v>LEVY PAYOR</v>
          </cell>
        </row>
        <row r="9737">
          <cell r="A9737" t="str">
            <v>58705 </v>
          </cell>
          <cell r="C9737" t="str">
            <v>MOBIL PRODUCTION TEXAS &amp; NEW MEXICO </v>
          </cell>
          <cell r="D9737" t="str">
            <v>P O BOX 633</v>
          </cell>
        </row>
        <row r="9738">
          <cell r="D9738" t="str">
            <v>MIDLAND , TX  </v>
          </cell>
        </row>
        <row r="9739">
          <cell r="A9739" t="str">
            <v>100041 </v>
          </cell>
          <cell r="C9739" t="str">
            <v>MODEL ENERGY LTD </v>
          </cell>
          <cell r="D9739" t="str">
            <v>834 SOUTH 4TH</v>
          </cell>
        </row>
        <row r="9740">
          <cell r="D9740" t="str">
            <v>RATON , NM  </v>
          </cell>
        </row>
        <row r="9741">
          <cell r="A9741" t="str">
            <v>100942 </v>
          </cell>
          <cell r="C9741" t="str">
            <v>MODEL OIL </v>
          </cell>
          <cell r="D9741" t="str">
            <v>,  </v>
          </cell>
        </row>
        <row r="9742">
          <cell r="A9742" t="str">
            <v>58816 </v>
          </cell>
          <cell r="C9742" t="str">
            <v>MOFFAT CNTY CLERK &amp; RECORDER </v>
          </cell>
          <cell r="D9742" t="str">
            <v>221 WEST VICTORY WAY</v>
          </cell>
        </row>
        <row r="9743">
          <cell r="D9743" t="str">
            <v>CRAIG , CO  </v>
          </cell>
        </row>
        <row r="9744">
          <cell r="A9744" t="str">
            <v>58815 </v>
          </cell>
          <cell r="C9744" t="str">
            <v>MOFFAT CO CLERK &amp; RECORDER </v>
          </cell>
          <cell r="D9744" t="str">
            <v>221 W VICTORY WAY</v>
          </cell>
        </row>
        <row r="9745">
          <cell r="D9745" t="str">
            <v>CRAIG , CO  </v>
          </cell>
        </row>
        <row r="9746">
          <cell r="C9746" t="str">
            <v>MOFFAT COUNTY </v>
          </cell>
          <cell r="D9746" t="str">
            <v>221 W VICTOR WAY, SUITE 130</v>
          </cell>
        </row>
        <row r="9747">
          <cell r="D9747" t="str">
            <v>CRAIG , CO  </v>
          </cell>
        </row>
        <row r="9748">
          <cell r="C9748" t="str">
            <v>MOFFAT COUNTY COMMISSIONERS </v>
          </cell>
          <cell r="D9748" t="str">
            <v>221 W VICTORY WAY</v>
          </cell>
        </row>
        <row r="9749">
          <cell r="D9749" t="str">
            <v>CRAIG , CO  </v>
          </cell>
        </row>
        <row r="9750">
          <cell r="A9750" t="str">
            <v>58817 </v>
          </cell>
          <cell r="C9750" t="str">
            <v>MOFFAT PIPELINE CORP </v>
          </cell>
          <cell r="D9750" t="str">
            <v>621 17TH ST STE 2300</v>
          </cell>
          <cell r="E9750" t="str">
            <v>DOWNSTREAM GAS FAC</v>
          </cell>
        </row>
        <row r="9751">
          <cell r="D9751" t="str">
            <v>DENVER , CO  </v>
          </cell>
          <cell r="E9751" t="str">
            <v>GATHERER</v>
          </cell>
        </row>
        <row r="9752">
          <cell r="E9752" t="str">
            <v>OPERATOR</v>
          </cell>
        </row>
        <row r="9754">
          <cell r="A9754" t="str">
            <v>58820 </v>
          </cell>
          <cell r="C9754" t="str">
            <v>MOFFITT &amp; PARTNERS INC </v>
          </cell>
          <cell r="D9754" t="str">
            <v>6200 RICHMOND</v>
          </cell>
          <cell r="E9754" t="str">
            <v>OPERATOR</v>
          </cell>
        </row>
        <row r="9755">
          <cell r="D9755" t="str">
            <v>HOUSTON , TX  </v>
          </cell>
        </row>
        <row r="9756">
          <cell r="A9756" t="str">
            <v>10115 </v>
          </cell>
          <cell r="C9756" t="str">
            <v>MOG OPERATING COMPANY LLC ADBA MOG OPERATING LLC </v>
          </cell>
          <cell r="D9756" t="str">
            <v>1314 E LAS OLAS BLVD #803</v>
          </cell>
        </row>
        <row r="9757">
          <cell r="D9757" t="str">
            <v>FT LAUDERDALE , FL  </v>
          </cell>
        </row>
        <row r="9758">
          <cell r="A9758" t="str">
            <v>10115 </v>
          </cell>
          <cell r="B9758" t="str">
            <v>A </v>
          </cell>
          <cell r="C9758" t="str">
            <v>MOG OPERATING COMPANY LLC ADBA MOG OPERATING LLC </v>
          </cell>
          <cell r="D9758" t="str">
            <v>16415 ADDISON RD #850</v>
          </cell>
        </row>
        <row r="9759">
          <cell r="D9759" t="str">
            <v>ADDISON , TX  </v>
          </cell>
        </row>
        <row r="9760">
          <cell r="A9760" t="str">
            <v>200303 </v>
          </cell>
          <cell r="C9760" t="str">
            <v>MOHAJIR ENERGY ADVISORS LLC </v>
          </cell>
          <cell r="D9760" t="str">
            <v>1701 WALNUT ST - 4TH FL</v>
          </cell>
        </row>
        <row r="9761">
          <cell r="D9761" t="str">
            <v>KANSAS CITY , MO  </v>
          </cell>
        </row>
        <row r="9762">
          <cell r="A9762" t="str">
            <v>100070 </v>
          </cell>
          <cell r="C9762" t="str">
            <v>MOHAWK ENERGY CORPORATION </v>
          </cell>
          <cell r="D9762" t="str">
            <v>2401 FOURTH NAT'L BANK BLDG</v>
          </cell>
        </row>
        <row r="9763">
          <cell r="D9763" t="str">
            <v>TULA , OK  </v>
          </cell>
        </row>
        <row r="9764">
          <cell r="A9764" t="str">
            <v>10723 </v>
          </cell>
          <cell r="C9764" t="str">
            <v>MOHO SERVICES LLC </v>
          </cell>
          <cell r="D9764" t="str">
            <v>813 MAX DRIVE</v>
          </cell>
          <cell r="E9764" t="str">
            <v>OPERATOR</v>
          </cell>
        </row>
        <row r="9765">
          <cell r="D9765" t="str">
            <v>MCKINNEY , TX  </v>
          </cell>
          <cell r="E9765" t="str">
            <v>PRODUCER</v>
          </cell>
        </row>
        <row r="9767">
          <cell r="A9767" t="str">
            <v>59090 </v>
          </cell>
          <cell r="C9767" t="str">
            <v>MONAGHAN FARMS INC </v>
          </cell>
          <cell r="D9767" t="str">
            <v>6085 E 64TH AVE</v>
          </cell>
        </row>
        <row r="9768">
          <cell r="D9768" t="str">
            <v>COMMERCE CITY , CO  </v>
          </cell>
        </row>
        <row r="9769">
          <cell r="A9769" t="str">
            <v>10096 </v>
          </cell>
          <cell r="C9769" t="str">
            <v>MONAGO OPERATING INC </v>
          </cell>
          <cell r="D9769" t="str">
            <v>12 DOS RIOS</v>
          </cell>
          <cell r="E9769" t="str">
            <v>OPERATOR</v>
          </cell>
        </row>
        <row r="9770">
          <cell r="D9770" t="str">
            <v>GREELEY , CO  </v>
          </cell>
          <cell r="E9770" t="str">
            <v>PRODUCER</v>
          </cell>
        </row>
        <row r="9772">
          <cell r="A9772" t="str">
            <v>59105 </v>
          </cell>
          <cell r="C9772" t="str">
            <v>MONAHAN &amp; WYTEX SERVICE </v>
          </cell>
          <cell r="D9772" t="str">
            <v>DENVER , CO  </v>
          </cell>
        </row>
        <row r="9773">
          <cell r="A9773" t="str">
            <v>10095 </v>
          </cell>
          <cell r="C9773" t="str">
            <v>MONAHAN GAS &amp; OIL INC </v>
          </cell>
          <cell r="D9773" t="str">
            <v>12 DOS RIOS</v>
          </cell>
          <cell r="E9773" t="str">
            <v>OPERATOR</v>
          </cell>
        </row>
        <row r="9774">
          <cell r="D9774" t="str">
            <v>GREELEY , CO  </v>
          </cell>
          <cell r="E9774" t="str">
            <v>PRODUCER</v>
          </cell>
        </row>
        <row r="9776">
          <cell r="A9776" t="str">
            <v>59100 </v>
          </cell>
          <cell r="C9776" t="str">
            <v>MONAHAN* REX FAMILY TRUST </v>
          </cell>
          <cell r="D9776" t="str">
            <v>25867 COUNTY RD 12</v>
          </cell>
          <cell r="E9776" t="str">
            <v>DOWNSTREAM GAS FAC</v>
          </cell>
        </row>
        <row r="9777">
          <cell r="D9777" t="str">
            <v>STERLING , CO  </v>
          </cell>
          <cell r="E9777" t="str">
            <v>INJECTION WELL OPER</v>
          </cell>
        </row>
        <row r="9778">
          <cell r="E9778" t="str">
            <v>LEVY PAYOR</v>
          </cell>
        </row>
        <row r="9779">
          <cell r="E9779" t="str">
            <v>OPERATOR</v>
          </cell>
        </row>
        <row r="9780">
          <cell r="E9780" t="str">
            <v>PRODUCER</v>
          </cell>
        </row>
        <row r="9782">
          <cell r="A9782" t="str">
            <v>100042 </v>
          </cell>
          <cell r="C9782" t="str">
            <v>MONARCH ENERGY CORPORATION </v>
          </cell>
          <cell r="D9782" t="str">
            <v>370 17TH ST STE 2800</v>
          </cell>
        </row>
        <row r="9783">
          <cell r="D9783" t="str">
            <v>DENVER , CO  </v>
          </cell>
        </row>
        <row r="9784">
          <cell r="A9784" t="str">
            <v>59110 </v>
          </cell>
          <cell r="C9784" t="str">
            <v>MONARCH NATURAL GAS, INC </v>
          </cell>
          <cell r="D9784" t="str">
            <v>3701A SO HARVARD</v>
          </cell>
          <cell r="E9784" t="str">
            <v>OPERATOR</v>
          </cell>
        </row>
        <row r="9785">
          <cell r="D9785" t="str">
            <v>TULSA , OK  </v>
          </cell>
          <cell r="E9785" t="str">
            <v>PRODUCER</v>
          </cell>
        </row>
        <row r="9787">
          <cell r="A9787" t="str">
            <v>59130 </v>
          </cell>
          <cell r="C9787" t="str">
            <v>MONARCH OIL AND GAS INC </v>
          </cell>
          <cell r="D9787" t="str">
            <v>FORWARDING ORDER EXPIRED</v>
          </cell>
          <cell r="E9787" t="str">
            <v>OPERATOR</v>
          </cell>
        </row>
        <row r="9788">
          <cell r="D9788" t="str">
            <v>GOLDEN , CO  </v>
          </cell>
        </row>
        <row r="9789">
          <cell r="A9789" t="str">
            <v>100396 </v>
          </cell>
          <cell r="C9789" t="str">
            <v>MONARCH ROYALTIES INC </v>
          </cell>
          <cell r="D9789" t="str">
            <v>670 PETROLEUM CLUB BLDG</v>
          </cell>
        </row>
        <row r="9790">
          <cell r="D9790" t="str">
            <v>DENVER , CO  </v>
          </cell>
        </row>
        <row r="9791">
          <cell r="A9791" t="str">
            <v>59188 </v>
          </cell>
          <cell r="C9791" t="str">
            <v>MONCRIEF*W.A. </v>
          </cell>
          <cell r="D9791" t="str">
            <v>DENVER , CO  </v>
          </cell>
        </row>
        <row r="9792">
          <cell r="A9792" t="str">
            <v>59250 </v>
          </cell>
          <cell r="C9792" t="str">
            <v>MONFORT ENERGY RESOURCES, INC. </v>
          </cell>
          <cell r="D9792" t="str">
            <v>P O BOX G</v>
          </cell>
          <cell r="E9792" t="str">
            <v>LEVY PAYOR</v>
          </cell>
        </row>
        <row r="9793">
          <cell r="D9793" t="str">
            <v>GREELEY , CO  </v>
          </cell>
        </row>
        <row r="9794">
          <cell r="A9794" t="str">
            <v>59255 </v>
          </cell>
          <cell r="C9794" t="str">
            <v>MONFORT OF COLORADO INC </v>
          </cell>
          <cell r="D9794" t="str">
            <v>1770 PROMONTARY CIR</v>
          </cell>
          <cell r="E9794" t="str">
            <v>OPERATOR</v>
          </cell>
        </row>
        <row r="9795">
          <cell r="D9795" t="str">
            <v>GREELEY , CO  </v>
          </cell>
          <cell r="E9795" t="str">
            <v>PRODUCER</v>
          </cell>
        </row>
        <row r="9797">
          <cell r="C9797" t="str">
            <v>MONGOOSE OIL COMMISSION </v>
          </cell>
          <cell r="D9797" t="str">
            <v>,  </v>
          </cell>
        </row>
        <row r="9798">
          <cell r="A9798" t="str">
            <v>59200 </v>
          </cell>
          <cell r="C9798" t="str">
            <v>MONO POWER CO </v>
          </cell>
          <cell r="D9798" t="str">
            <v>P O BOX 800</v>
          </cell>
        </row>
        <row r="9799">
          <cell r="D9799" t="str">
            <v>ROSEMEAD , CA  </v>
          </cell>
        </row>
        <row r="9800">
          <cell r="A9800" t="str">
            <v>200016 </v>
          </cell>
          <cell r="C9800" t="str">
            <v>MONOLITH PORTLAND MIDWEST CO </v>
          </cell>
          <cell r="D9800" t="str">
            <v>TRAMWAY BUILDING</v>
          </cell>
        </row>
        <row r="9801">
          <cell r="D9801" t="str">
            <v>DENVER , CO  </v>
          </cell>
        </row>
        <row r="9802">
          <cell r="A9802" t="str">
            <v>100063 </v>
          </cell>
          <cell r="C9802" t="str">
            <v>MONROE KIRBY AND ASSOCIATES </v>
          </cell>
          <cell r="D9802" t="str">
            <v>2686 CAROL PL</v>
          </cell>
        </row>
        <row r="9803">
          <cell r="D9803" t="str">
            <v>GRAND JUNCTION , CO  </v>
          </cell>
        </row>
        <row r="9804">
          <cell r="A9804" t="str">
            <v>59555 </v>
          </cell>
          <cell r="C9804" t="str">
            <v>MONSANTO CHEMICAL COMPANY </v>
          </cell>
          <cell r="D9804" t="str">
            <v>DENVER , CO  </v>
          </cell>
          <cell r="E9804" t="str">
            <v>OPERATOR</v>
          </cell>
        </row>
        <row r="9806">
          <cell r="A9806" t="str">
            <v>59500 </v>
          </cell>
          <cell r="C9806" t="str">
            <v>MONSANTO OIL CO </v>
          </cell>
          <cell r="D9806" t="str">
            <v>FORWARDING ORDER EXPIRED</v>
          </cell>
          <cell r="E9806" t="str">
            <v>OPERATOR</v>
          </cell>
        </row>
        <row r="9807">
          <cell r="D9807" t="str">
            <v>ENGLEWOOD , CO  </v>
          </cell>
        </row>
        <row r="9808">
          <cell r="A9808" t="str">
            <v>59800 </v>
          </cell>
          <cell r="C9808" t="str">
            <v>MONT ROUGE INC </v>
          </cell>
          <cell r="D9808" t="str">
            <v>1011 S VALENTIA ST #16</v>
          </cell>
          <cell r="E9808" t="str">
            <v>LEVY PAYOR</v>
          </cell>
        </row>
        <row r="9809">
          <cell r="D9809" t="str">
            <v>DENVER , CO  </v>
          </cell>
          <cell r="E9809" t="str">
            <v>OPERATOR</v>
          </cell>
        </row>
        <row r="9810">
          <cell r="E9810" t="str">
            <v>PRODUCER</v>
          </cell>
        </row>
        <row r="9812">
          <cell r="A9812" t="str">
            <v>59666 </v>
          </cell>
          <cell r="C9812" t="str">
            <v>MONTANA PETROLEUM CORP </v>
          </cell>
          <cell r="D9812" t="str">
            <v>DENVER , CO  </v>
          </cell>
        </row>
        <row r="9813">
          <cell r="A9813" t="str">
            <v>59680 </v>
          </cell>
          <cell r="C9813" t="str">
            <v>MONTANA-DAKOTAS ROYALTY CO </v>
          </cell>
          <cell r="D9813" t="str">
            <v>301 NW 63RD</v>
          </cell>
          <cell r="E9813" t="str">
            <v>OPERATOR</v>
          </cell>
        </row>
        <row r="9814">
          <cell r="D9814" t="str">
            <v>OKLAHOMA CITY , OK  </v>
          </cell>
        </row>
        <row r="9815">
          <cell r="A9815" t="str">
            <v>200560 </v>
          </cell>
          <cell r="C9815" t="str">
            <v>MONTANO* DIANE </v>
          </cell>
          <cell r="D9815" t="str">
            <v>4415 MOHAWK DRIVE</v>
          </cell>
        </row>
        <row r="9816">
          <cell r="D9816" t="str">
            <v>LARKSPUR , CO  </v>
          </cell>
        </row>
        <row r="9817">
          <cell r="A9817" t="str">
            <v>100528 </v>
          </cell>
          <cell r="C9817" t="str">
            <v>MONTE VISTA CITY </v>
          </cell>
          <cell r="D9817" t="str">
            <v>,  </v>
          </cell>
        </row>
        <row r="9818">
          <cell r="A9818" t="str">
            <v>100533 </v>
          </cell>
          <cell r="C9818" t="str">
            <v>MONTERREY PETROLEUM CORP </v>
          </cell>
          <cell r="D9818" t="str">
            <v>E-105 PETROLEUM CENTER</v>
          </cell>
        </row>
        <row r="9819">
          <cell r="D9819" t="str">
            <v>SAN ANTONIO , TX  </v>
          </cell>
        </row>
        <row r="9820">
          <cell r="A9820" t="str">
            <v>100529 </v>
          </cell>
          <cell r="C9820" t="str">
            <v>Montezuma County </v>
          </cell>
          <cell r="D9820" t="str">
            <v>109 WEST MAIN. RM 270</v>
          </cell>
        </row>
        <row r="9821">
          <cell r="D9821" t="str">
            <v>CORTEZ , CO  </v>
          </cell>
        </row>
        <row r="9822">
          <cell r="A9822" t="str">
            <v>59690 </v>
          </cell>
          <cell r="C9822" t="str">
            <v>MONTEZUMA COUNTY COMMISSIONERS </v>
          </cell>
          <cell r="D9822" t="str">
            <v>ROOM 302</v>
          </cell>
        </row>
        <row r="9823">
          <cell r="D9823" t="str">
            <v>CORTEZ , CO  </v>
          </cell>
        </row>
        <row r="9824">
          <cell r="A9824" t="str">
            <v>200055 </v>
          </cell>
          <cell r="C9824" t="str">
            <v>MONTEZUMA OIL &amp; GAS </v>
          </cell>
          <cell r="D9824" t="str">
            <v>,  </v>
          </cell>
        </row>
        <row r="9825">
          <cell r="A9825" t="str">
            <v>100530 </v>
          </cell>
          <cell r="C9825" t="str">
            <v>MONTEZUMA TOWN </v>
          </cell>
          <cell r="D9825" t="str">
            <v>,  </v>
          </cell>
        </row>
        <row r="9826">
          <cell r="A9826" t="str">
            <v>59700 </v>
          </cell>
          <cell r="C9826" t="str">
            <v>MONTGOMERY EXPLORATION COMPANY </v>
          </cell>
          <cell r="D9826" t="str">
            <v>2701 STATE ST</v>
          </cell>
        </row>
        <row r="9827">
          <cell r="D9827" t="str">
            <v>DALLAS , TX  </v>
          </cell>
        </row>
        <row r="9828">
          <cell r="A9828" t="str">
            <v>100043 </v>
          </cell>
          <cell r="C9828" t="str">
            <v>MONTINS PETROLEUM COMPANY </v>
          </cell>
          <cell r="D9828" t="str">
            <v>8447 WILSHIRE BLVD</v>
          </cell>
        </row>
        <row r="9829">
          <cell r="D9829" t="str">
            <v>BEVERLY HILLS , CA  </v>
          </cell>
        </row>
        <row r="9830">
          <cell r="A9830" t="str">
            <v>100531 </v>
          </cell>
          <cell r="C9830" t="str">
            <v>MONTROSE CITY </v>
          </cell>
          <cell r="D9830" t="str">
            <v>,  </v>
          </cell>
        </row>
        <row r="9831">
          <cell r="A9831" t="str">
            <v>100532 </v>
          </cell>
          <cell r="C9831" t="str">
            <v>Montrose County </v>
          </cell>
          <cell r="D9831" t="str">
            <v>317 S 2nd Street</v>
          </cell>
        </row>
        <row r="9832">
          <cell r="D9832" t="str">
            <v>Montrose , CO  </v>
          </cell>
        </row>
        <row r="9833">
          <cell r="A9833" t="str">
            <v>59900 </v>
          </cell>
          <cell r="C9833" t="str">
            <v>MONUMENT DRILLING </v>
          </cell>
          <cell r="D9833" t="str">
            <v>6012 REEF POINT LANE</v>
          </cell>
          <cell r="E9833" t="str">
            <v>DRILLER</v>
          </cell>
        </row>
        <row r="9834">
          <cell r="D9834" t="str">
            <v>FORT WORTH , TX  </v>
          </cell>
        </row>
        <row r="9835">
          <cell r="A9835" t="str">
            <v>59925 </v>
          </cell>
          <cell r="C9835" t="str">
            <v>MONUMENT GAS MARKETING INC </v>
          </cell>
          <cell r="D9835" t="str">
            <v>P O BOX 950</v>
          </cell>
          <cell r="E9835" t="str">
            <v>LEVY PAYOR</v>
          </cell>
        </row>
        <row r="9836">
          <cell r="D9836" t="str">
            <v>MONUMENT , CO  </v>
          </cell>
          <cell r="E9836" t="str">
            <v>OPERATOR</v>
          </cell>
        </row>
        <row r="9837">
          <cell r="E9837" t="str">
            <v>PRODUCER</v>
          </cell>
        </row>
        <row r="9839">
          <cell r="A9839" t="str">
            <v>59925 </v>
          </cell>
          <cell r="B9839" t="str">
            <v>A </v>
          </cell>
          <cell r="C9839" t="str">
            <v>MONUMENT GAS MARKETING INC </v>
          </cell>
          <cell r="D9839" t="str">
            <v>314 COUNTRY VILLAGE RD</v>
          </cell>
        </row>
        <row r="9840">
          <cell r="D9840" t="str">
            <v>LAMAR , CO  </v>
          </cell>
        </row>
        <row r="9841">
          <cell r="A9841" t="str">
            <v>10430 </v>
          </cell>
          <cell r="C9841" t="str">
            <v>MONUMENT GLOBAL RESOURCES INC </v>
          </cell>
          <cell r="D9841" t="str">
            <v>12160 N ABRAMS RD., SUITE 610</v>
          </cell>
          <cell r="E9841" t="str">
            <v>OPERATOR</v>
          </cell>
        </row>
        <row r="9842">
          <cell r="D9842" t="str">
            <v>DALLAS , TX  </v>
          </cell>
          <cell r="E9842" t="str">
            <v>PRODUCER</v>
          </cell>
        </row>
        <row r="9844">
          <cell r="A9844" t="str">
            <v>200056 </v>
          </cell>
          <cell r="C9844" t="str">
            <v>MOODY CORPORATION </v>
          </cell>
          <cell r="D9844" t="str">
            <v>,  </v>
          </cell>
        </row>
        <row r="9845">
          <cell r="C9845" t="str">
            <v>MOODY INSURANCE AGENCY INC </v>
          </cell>
          <cell r="D9845" t="str">
            <v>3773 CHERRY CREEK NORTH DR STE 800</v>
          </cell>
        </row>
        <row r="9846">
          <cell r="D9846" t="str">
            <v>DENVER , CO  </v>
          </cell>
        </row>
        <row r="9847">
          <cell r="A9847" t="str">
            <v>59910 </v>
          </cell>
          <cell r="C9847" t="str">
            <v>MOORE AND GILMORE </v>
          </cell>
          <cell r="D9847" t="str">
            <v>118 MCCLINTIC BLDG</v>
          </cell>
        </row>
        <row r="9848">
          <cell r="D9848" t="str">
            <v>MIDLAND , TX  </v>
          </cell>
        </row>
        <row r="9849">
          <cell r="A9849" t="str">
            <v>59920 </v>
          </cell>
          <cell r="C9849" t="str">
            <v>MOORE INC* L P </v>
          </cell>
          <cell r="D9849" t="str">
            <v>P O BOX 774785</v>
          </cell>
          <cell r="E9849" t="str">
            <v>INJECTION WELL OPER</v>
          </cell>
        </row>
        <row r="9850">
          <cell r="D9850" t="str">
            <v>STEAMBOAT SPGS , CO  </v>
          </cell>
          <cell r="E9850" t="str">
            <v>LEVY PAYOR</v>
          </cell>
        </row>
        <row r="9851">
          <cell r="E9851" t="str">
            <v>OPERATOR</v>
          </cell>
        </row>
        <row r="9852">
          <cell r="E9852" t="str">
            <v>PRODUCER</v>
          </cell>
        </row>
        <row r="9854">
          <cell r="A9854" t="str">
            <v>59905 </v>
          </cell>
          <cell r="C9854" t="str">
            <v>MOORE* H.D. </v>
          </cell>
          <cell r="D9854" t="str">
            <v>DENVER , CO  </v>
          </cell>
        </row>
        <row r="9855">
          <cell r="A9855" t="str">
            <v>59999 </v>
          </cell>
          <cell r="C9855" t="str">
            <v>MOORE* WILLIAM J. </v>
          </cell>
          <cell r="D9855" t="str">
            <v>DENVER , CO  </v>
          </cell>
        </row>
        <row r="9856">
          <cell r="A9856" t="str">
            <v>100928 </v>
          </cell>
          <cell r="C9856" t="str">
            <v>MORAN BROS INC </v>
          </cell>
          <cell r="D9856" t="str">
            <v>1200 OIL &amp; GAS BLDG</v>
          </cell>
        </row>
        <row r="9857">
          <cell r="D9857" t="str">
            <v>WICHITA FALLS , TX  </v>
          </cell>
        </row>
        <row r="9858">
          <cell r="A9858" t="str">
            <v>60520 </v>
          </cell>
          <cell r="C9858" t="str">
            <v>MORAN EXPLORATION INC </v>
          </cell>
          <cell r="D9858" t="str">
            <v>210 W PARK AVE</v>
          </cell>
          <cell r="E9858" t="str">
            <v>OPERATOR</v>
          </cell>
        </row>
        <row r="9859">
          <cell r="D9859" t="str">
            <v>OKLA CITY , OK  </v>
          </cell>
        </row>
        <row r="9860">
          <cell r="A9860" t="str">
            <v>60519 </v>
          </cell>
          <cell r="C9860" t="str">
            <v>MORAN EXPLORATION, INC. </v>
          </cell>
          <cell r="D9860" t="str">
            <v>400 WILCO BLDG.</v>
          </cell>
          <cell r="E9860" t="str">
            <v>PIT OPERATOR</v>
          </cell>
        </row>
        <row r="9861">
          <cell r="D9861" t="str">
            <v>MIDLAND , TX  </v>
          </cell>
        </row>
        <row r="9862">
          <cell r="A9862" t="str">
            <v>60515 </v>
          </cell>
          <cell r="C9862" t="str">
            <v>MOREAU OIL &amp; GAS CO </v>
          </cell>
          <cell r="D9862" t="str">
            <v>565 MOHAWK DRIVE</v>
          </cell>
        </row>
        <row r="9863">
          <cell r="D9863" t="str">
            <v>BOULDER , CO  </v>
          </cell>
        </row>
        <row r="9864">
          <cell r="A9864" t="str">
            <v>60516 </v>
          </cell>
          <cell r="C9864" t="str">
            <v>MORETON &amp; COMPANY* FRED A. </v>
          </cell>
          <cell r="D9864" t="str">
            <v>469 EAST SOUTH TEMPLE</v>
          </cell>
          <cell r="E9864" t="str">
            <v>INSURANCE AGENT</v>
          </cell>
        </row>
        <row r="9865">
          <cell r="D9865" t="str">
            <v>SALT LAKE CITY , UT  </v>
          </cell>
        </row>
        <row r="9866">
          <cell r="C9866" t="str">
            <v>Morgan County </v>
          </cell>
          <cell r="D9866" t="str">
            <v>PO Box 596</v>
          </cell>
        </row>
        <row r="9867">
          <cell r="D9867" t="str">
            <v>Fort Morgan , CO  </v>
          </cell>
        </row>
        <row r="9868">
          <cell r="A9868" t="str">
            <v>60517 </v>
          </cell>
          <cell r="C9868" t="str">
            <v>MORGAN COUNTY FEDERAL SAVINGS </v>
          </cell>
          <cell r="D9868" t="str">
            <v>AND LOAN</v>
          </cell>
          <cell r="E9868" t="str">
            <v>FINANCIAL ASSURANCE</v>
          </cell>
        </row>
        <row r="9869">
          <cell r="D9869" t="str">
            <v>FT MORGAN , CO  </v>
          </cell>
        </row>
        <row r="9870">
          <cell r="A9870" t="str">
            <v>60518 </v>
          </cell>
          <cell r="C9870" t="str">
            <v>MORGAN COUNTY PLANNING ADMIN </v>
          </cell>
          <cell r="D9870" t="str">
            <v>PO BOX 596</v>
          </cell>
        </row>
        <row r="9871">
          <cell r="D9871" t="str">
            <v>FORT MORGAN , CO  </v>
          </cell>
        </row>
        <row r="9872">
          <cell r="A9872" t="str">
            <v>70535 </v>
          </cell>
          <cell r="C9872" t="str">
            <v>MORGAN FEDERAL BANK </v>
          </cell>
          <cell r="D9872" t="str">
            <v>321 ENSIGN ST</v>
          </cell>
          <cell r="E9872" t="str">
            <v>FINANCIAL ASSURANCE</v>
          </cell>
        </row>
        <row r="9873">
          <cell r="D9873" t="str">
            <v>FT MORGAN , CO  </v>
          </cell>
        </row>
        <row r="9874">
          <cell r="A9874" t="str">
            <v>60524 </v>
          </cell>
          <cell r="C9874" t="str">
            <v>MORGAN OIL CO </v>
          </cell>
          <cell r="D9874" t="str">
            <v>518 17TH ST</v>
          </cell>
        </row>
        <row r="9875">
          <cell r="D9875" t="str">
            <v>DENVER , CO  </v>
          </cell>
        </row>
        <row r="9876">
          <cell r="A9876" t="str">
            <v>60526 </v>
          </cell>
          <cell r="C9876" t="str">
            <v>MORGAN WELL SERVICE INC </v>
          </cell>
          <cell r="D9876" t="str">
            <v>P O BOX 123</v>
          </cell>
          <cell r="E9876" t="str">
            <v>DRILLER</v>
          </cell>
        </row>
        <row r="9877">
          <cell r="D9877" t="str">
            <v>KIMBALL , NE  </v>
          </cell>
        </row>
        <row r="9878">
          <cell r="A9878" t="str">
            <v>60522 </v>
          </cell>
          <cell r="C9878" t="str">
            <v>MORGAN* G J </v>
          </cell>
          <cell r="D9878" t="str">
            <v>P O BOX 2447</v>
          </cell>
          <cell r="E9878" t="str">
            <v>OPERATOR</v>
          </cell>
        </row>
        <row r="9879">
          <cell r="D9879" t="str">
            <v>DENVER , CO  </v>
          </cell>
        </row>
        <row r="9880">
          <cell r="A9880" t="str">
            <v>60527 </v>
          </cell>
          <cell r="C9880" t="str">
            <v>MORGENTHALER* GEORGE </v>
          </cell>
          <cell r="D9880" t="str">
            <v>1700 LINCOLN ST</v>
          </cell>
        </row>
        <row r="9881">
          <cell r="D9881" t="str">
            <v>DENVER , CO  </v>
          </cell>
        </row>
        <row r="9882">
          <cell r="A9882" t="str">
            <v>60530 </v>
          </cell>
          <cell r="C9882" t="str">
            <v>MORINE DEVELOPMENT *RANDY </v>
          </cell>
          <cell r="D9882" t="str">
            <v>NO LONGER AT THIS ADDRESS</v>
          </cell>
          <cell r="E9882" t="str">
            <v>OPERATOR</v>
          </cell>
        </row>
        <row r="9883">
          <cell r="D9883" t="str">
            <v>AUSTIN , TX  </v>
          </cell>
        </row>
        <row r="9884">
          <cell r="A9884" t="str">
            <v>60535 </v>
          </cell>
          <cell r="C9884" t="str">
            <v>MORLEY* MAE </v>
          </cell>
          <cell r="D9884" t="str">
            <v>966 COUNTY ROAD 127</v>
          </cell>
          <cell r="E9884" t="str">
            <v>DOMESTIC WELL OPER</v>
          </cell>
        </row>
        <row r="9885">
          <cell r="D9885" t="str">
            <v>HESPERUS , CO  </v>
          </cell>
        </row>
        <row r="9886">
          <cell r="A9886" t="str">
            <v>60525 </v>
          </cell>
          <cell r="C9886" t="str">
            <v>MORMAC ENERGY CORP </v>
          </cell>
          <cell r="D9886" t="str">
            <v>321 TEXAN TRAIL</v>
          </cell>
          <cell r="E9886" t="str">
            <v>OPERATOR</v>
          </cell>
        </row>
        <row r="9887">
          <cell r="D9887" t="str">
            <v>CORPUS CHRISTI , TX  </v>
          </cell>
        </row>
        <row r="9888">
          <cell r="A9888" t="str">
            <v>60528 </v>
          </cell>
          <cell r="C9888" t="str">
            <v>MORMAC OIL &amp; GAS CO. </v>
          </cell>
          <cell r="D9888" t="str">
            <v>DENVER , CO  </v>
          </cell>
        </row>
        <row r="9889">
          <cell r="A9889" t="str">
            <v>60540 </v>
          </cell>
          <cell r="C9889" t="str">
            <v>MORNING FRESH FARMS INC </v>
          </cell>
          <cell r="D9889" t="str">
            <v>P O BOX 606</v>
          </cell>
        </row>
        <row r="9890">
          <cell r="D9890" t="str">
            <v>FREDRICK , CO  </v>
          </cell>
        </row>
        <row r="9891">
          <cell r="A9891" t="str">
            <v>10656 </v>
          </cell>
          <cell r="C9891" t="str">
            <v>MORNING GUN EXPLORATION LLC </v>
          </cell>
          <cell r="D9891" t="str">
            <v>1601 ARAPAHOE ST</v>
          </cell>
          <cell r="E9891" t="str">
            <v>OPERATOR</v>
          </cell>
        </row>
        <row r="9892">
          <cell r="D9892" t="str">
            <v>DENVER , CO  </v>
          </cell>
          <cell r="E9892" t="str">
            <v>PRODUCER</v>
          </cell>
        </row>
        <row r="9894">
          <cell r="A9894" t="str">
            <v>59300 </v>
          </cell>
          <cell r="C9894" t="str">
            <v>MORRE* GILMORE </v>
          </cell>
          <cell r="D9894" t="str">
            <v>DENVER , CO  </v>
          </cell>
        </row>
        <row r="9895">
          <cell r="A9895" t="str">
            <v>60588 </v>
          </cell>
          <cell r="C9895" t="str">
            <v>MORRIS DRILLING </v>
          </cell>
          <cell r="D9895" t="str">
            <v>DENVER , CO  </v>
          </cell>
        </row>
        <row r="9896">
          <cell r="A9896" t="str">
            <v>10530 </v>
          </cell>
          <cell r="C9896" t="str">
            <v>MORRISON DEVELOPMENT LLC </v>
          </cell>
          <cell r="D9896" t="str">
            <v>7353 S ALTON WAY</v>
          </cell>
          <cell r="E9896" t="str">
            <v>OPERATOR</v>
          </cell>
        </row>
        <row r="9897">
          <cell r="D9897" t="str">
            <v>CENTENNIAL , CO  </v>
          </cell>
          <cell r="E9897" t="str">
            <v>PRODUCER</v>
          </cell>
        </row>
        <row r="9899">
          <cell r="A9899" t="str">
            <v>100472 </v>
          </cell>
          <cell r="C9899" t="str">
            <v>MORRISON TOWN </v>
          </cell>
          <cell r="D9899" t="str">
            <v>,  </v>
          </cell>
        </row>
        <row r="9900">
          <cell r="A9900" t="str">
            <v>60599 </v>
          </cell>
          <cell r="C9900" t="str">
            <v>MORTENSEN INSURANCE* WALTER </v>
          </cell>
          <cell r="D9900" t="str">
            <v>4701 STOCKDALE HWY</v>
          </cell>
        </row>
        <row r="9901">
          <cell r="D9901" t="str">
            <v>BAKERSFIELD , CA  </v>
          </cell>
        </row>
        <row r="9902">
          <cell r="A9902" t="str">
            <v>60600 </v>
          </cell>
          <cell r="C9902" t="str">
            <v>MORTON* HARRY D </v>
          </cell>
          <cell r="D9902" t="str">
            <v>DENVER , CO  </v>
          </cell>
        </row>
        <row r="9903">
          <cell r="A9903" t="str">
            <v>60610 </v>
          </cell>
          <cell r="C9903" t="str">
            <v>MORWELL COMPANY </v>
          </cell>
          <cell r="D9903" t="str">
            <v>FORT MORGAN , CO  </v>
          </cell>
        </row>
        <row r="9904">
          <cell r="A9904" t="str">
            <v>60618 </v>
          </cell>
          <cell r="C9904" t="str">
            <v>MOSHER, BROWN, &amp; LEWIS </v>
          </cell>
          <cell r="D9904" t="str">
            <v>DENVER , CO  </v>
          </cell>
        </row>
        <row r="9905">
          <cell r="A9905" t="str">
            <v>60630 </v>
          </cell>
          <cell r="C9905" t="str">
            <v>MOSLEY OIL &amp; GAS </v>
          </cell>
          <cell r="D9905" t="str">
            <v>RT 1 B0X 23B</v>
          </cell>
          <cell r="E9905" t="str">
            <v>OPERATOR</v>
          </cell>
        </row>
        <row r="9906">
          <cell r="D9906" t="str">
            <v>LANCASTER , TX  </v>
          </cell>
        </row>
        <row r="9907">
          <cell r="A9907" t="str">
            <v>60650 </v>
          </cell>
          <cell r="C9907" t="str">
            <v>MOSS PROPERTIES INC* W M </v>
          </cell>
          <cell r="D9907" t="str">
            <v>DENVER , CO  </v>
          </cell>
        </row>
        <row r="9908">
          <cell r="A9908" t="str">
            <v>60645 </v>
          </cell>
          <cell r="C9908" t="str">
            <v>MOSS, MORRIS &amp; O'DELL, P.C. </v>
          </cell>
          <cell r="D9908" t="str">
            <v>SUITE 650</v>
          </cell>
        </row>
        <row r="9909">
          <cell r="D9909" t="str">
            <v>DENVER , CO  </v>
          </cell>
        </row>
        <row r="9910">
          <cell r="A9910" t="str">
            <v>60785 </v>
          </cell>
          <cell r="C9910" t="str">
            <v>MOUNTAIN ENERGY </v>
          </cell>
          <cell r="D9910" t="str">
            <v>P O BOX 670</v>
          </cell>
          <cell r="E9910" t="str">
            <v>OPERATOR</v>
          </cell>
        </row>
        <row r="9911">
          <cell r="D9911" t="str">
            <v>KIMBALL , NE  </v>
          </cell>
          <cell r="E9911" t="str">
            <v>PRODUCER</v>
          </cell>
        </row>
        <row r="9913">
          <cell r="A9913" t="str">
            <v>60770 </v>
          </cell>
          <cell r="C9913" t="str">
            <v>MOUNTAIN ENERGY PROD CO </v>
          </cell>
          <cell r="D9913" t="str">
            <v>1355 YORK ST</v>
          </cell>
        </row>
        <row r="9914">
          <cell r="D9914" t="str">
            <v>DENVER , CO  </v>
          </cell>
        </row>
        <row r="9915">
          <cell r="A9915" t="str">
            <v>60781 </v>
          </cell>
          <cell r="C9915" t="str">
            <v>MOUNTAIN FUEL RESOURCES INC </v>
          </cell>
          <cell r="D9915" t="str">
            <v>P O BOX 11368</v>
          </cell>
        </row>
        <row r="9916">
          <cell r="D9916" t="str">
            <v>SALT LAKE CITY , UT  </v>
          </cell>
        </row>
        <row r="9917">
          <cell r="A9917" t="str">
            <v>60779 </v>
          </cell>
          <cell r="C9917" t="str">
            <v>MOUNTAIN FUEL SUPPLY COMPANY </v>
          </cell>
          <cell r="D9917" t="str">
            <v>P O BOX 45601</v>
          </cell>
          <cell r="E9917" t="str">
            <v>OPERATOR</v>
          </cell>
        </row>
        <row r="9918">
          <cell r="D9918" t="str">
            <v>SALT LAKE CITY , UT  </v>
          </cell>
          <cell r="E9918" t="str">
            <v>PRODUCER</v>
          </cell>
        </row>
        <row r="9920">
          <cell r="A9920" t="str">
            <v>10231 </v>
          </cell>
          <cell r="C9920" t="str">
            <v>MOUNTAIN MEADOWS RANCH </v>
          </cell>
          <cell r="D9920" t="str">
            <v>PO BOX 97</v>
          </cell>
        </row>
        <row r="9921">
          <cell r="D9921" t="str">
            <v>MOLINA , CO  </v>
          </cell>
        </row>
        <row r="9922">
          <cell r="A9922" t="str">
            <v>60850 </v>
          </cell>
          <cell r="C9922" t="str">
            <v>MOUNTAIN PACIFIC GENERAL INC </v>
          </cell>
          <cell r="D9922" t="str">
            <v>P O BOX 160</v>
          </cell>
          <cell r="E9922" t="str">
            <v>OPERATOR</v>
          </cell>
        </row>
        <row r="9923">
          <cell r="D9923" t="str">
            <v>WHITEFISH , MT  </v>
          </cell>
          <cell r="E9923" t="str">
            <v>PRODUCER</v>
          </cell>
        </row>
        <row r="9925">
          <cell r="A9925" t="str">
            <v>60890 </v>
          </cell>
          <cell r="C9925" t="str">
            <v>MOUNTAIN PETROLEUM CORP </v>
          </cell>
          <cell r="D9925" t="str">
            <v>PO BOX 5043</v>
          </cell>
          <cell r="E9925" t="str">
            <v>DOWNSTREAM GAS FAC</v>
          </cell>
        </row>
        <row r="9926">
          <cell r="D9926" t="str">
            <v>BUENA VISTA , CO  </v>
          </cell>
          <cell r="E9926" t="str">
            <v>GATHERER</v>
          </cell>
        </row>
        <row r="9927">
          <cell r="E9927" t="str">
            <v>LEVY PAYOR</v>
          </cell>
        </row>
        <row r="9928">
          <cell r="E9928" t="str">
            <v>OPERATOR</v>
          </cell>
        </row>
        <row r="9929">
          <cell r="E9929" t="str">
            <v>PRODUCER</v>
          </cell>
        </row>
        <row r="9931">
          <cell r="A9931" t="str">
            <v>60900 </v>
          </cell>
          <cell r="C9931" t="str">
            <v>MOUNTAIN PETROLEUM LTD </v>
          </cell>
          <cell r="D9931" t="str">
            <v>1801 BROADWAY</v>
          </cell>
          <cell r="E9931" t="str">
            <v>OPERATOR</v>
          </cell>
        </row>
        <row r="9932">
          <cell r="D9932" t="str">
            <v>DENVER , CO  </v>
          </cell>
          <cell r="E9932" t="str">
            <v>PRODUCER</v>
          </cell>
        </row>
        <row r="9934">
          <cell r="A9934" t="str">
            <v>60820 </v>
          </cell>
          <cell r="C9934" t="str">
            <v>MOUNTAIN STATES DRILLING CO., INC </v>
          </cell>
          <cell r="D9934" t="str">
            <v>622 PATTERSON BLDG</v>
          </cell>
        </row>
        <row r="9935">
          <cell r="D9935" t="str">
            <v>DENVER , CO  </v>
          </cell>
        </row>
        <row r="9936">
          <cell r="A9936" t="str">
            <v>60780 </v>
          </cell>
          <cell r="C9936" t="str">
            <v>MOUNTAIN STATES PETROLEUM CORP </v>
          </cell>
          <cell r="D9936" t="str">
            <v>P O BOX 1936</v>
          </cell>
          <cell r="E9936" t="str">
            <v>OPERATOR</v>
          </cell>
        </row>
        <row r="9937">
          <cell r="D9937" t="str">
            <v>ROSWELL , NM  </v>
          </cell>
          <cell r="E9937" t="str">
            <v>PRODUCER</v>
          </cell>
        </row>
        <row r="9939">
          <cell r="A9939" t="str">
            <v>100242 </v>
          </cell>
          <cell r="C9939" t="str">
            <v>MOUNTAIN VALLEY OIL CORP </v>
          </cell>
          <cell r="D9939" t="str">
            <v>,  </v>
          </cell>
        </row>
        <row r="9940">
          <cell r="C9940" t="str">
            <v>MOUNTAIN VIEW TOWN </v>
          </cell>
          <cell r="D9940" t="str">
            <v>,  </v>
          </cell>
        </row>
        <row r="9941">
          <cell r="C9941" t="str">
            <v>MOUNTAIN VILLAGE TOWN </v>
          </cell>
          <cell r="D9941" t="str">
            <v>,  </v>
          </cell>
        </row>
        <row r="9942">
          <cell r="A9942" t="str">
            <v>100766 </v>
          </cell>
          <cell r="C9942" t="str">
            <v>MOUNTAINS WEST-KISSINGER EXPLORATION INC </v>
          </cell>
          <cell r="D9942" t="str">
            <v>410 17TH ST STE 850</v>
          </cell>
        </row>
        <row r="9943">
          <cell r="D9943" t="str">
            <v>DENVER , CO  </v>
          </cell>
        </row>
        <row r="9944">
          <cell r="A9944" t="str">
            <v>100559 </v>
          </cell>
          <cell r="C9944" t="str">
            <v>MOUNTFORT-WEBB OIL COMPANY INC </v>
          </cell>
          <cell r="D9944" t="str">
            <v>518 17TH ST STE 912</v>
          </cell>
        </row>
        <row r="9945">
          <cell r="D9945" t="str">
            <v>DENVER , CO  </v>
          </cell>
        </row>
        <row r="9946">
          <cell r="A9946" t="str">
            <v>60792 </v>
          </cell>
          <cell r="C9946" t="str">
            <v>MOWRER* GERALD D </v>
          </cell>
          <cell r="D9946" t="str">
            <v>6695 RD 51</v>
          </cell>
          <cell r="E9946" t="str">
            <v>DOMESTIC WELL OPER</v>
          </cell>
        </row>
        <row r="9947">
          <cell r="D9947" t="str">
            <v>TORRINGTON , WY  </v>
          </cell>
        </row>
        <row r="9948">
          <cell r="A9948" t="str">
            <v>200407 </v>
          </cell>
          <cell r="C9948" t="str">
            <v>MOWRER* TIMOTHY D </v>
          </cell>
          <cell r="D9948" t="str">
            <v>415 CR 233</v>
          </cell>
        </row>
        <row r="9949">
          <cell r="D9949" t="str">
            <v>DURANGO , CO  </v>
          </cell>
        </row>
        <row r="9950">
          <cell r="C9950" t="str">
            <v>MOZARK CORP </v>
          </cell>
          <cell r="D9950" t="str">
            <v>17101 KUYKENDAHL RD</v>
          </cell>
        </row>
        <row r="9951">
          <cell r="D9951" t="str">
            <v>HOUSTON , TX  </v>
          </cell>
        </row>
        <row r="9952">
          <cell r="A9952" t="str">
            <v>60797 </v>
          </cell>
          <cell r="C9952" t="str">
            <v>MOZARK CORPORATION </v>
          </cell>
          <cell r="D9952" t="str">
            <v>17101 KUYKENDAHL RD #255</v>
          </cell>
          <cell r="E9952" t="str">
            <v>OPERATOR</v>
          </cell>
        </row>
        <row r="9953">
          <cell r="D9953" t="str">
            <v>HOUSTON , TX  </v>
          </cell>
          <cell r="E9953" t="str">
            <v>PRODUCER</v>
          </cell>
        </row>
        <row r="9955">
          <cell r="A9955" t="str">
            <v>100622 </v>
          </cell>
          <cell r="C9955" t="str">
            <v>MR HALL </v>
          </cell>
          <cell r="D9955" t="str">
            <v>,  </v>
          </cell>
        </row>
        <row r="9956">
          <cell r="A9956" t="str">
            <v>10526 </v>
          </cell>
          <cell r="C9956" t="str">
            <v>MRD OPERATING LLC </v>
          </cell>
          <cell r="D9956" t="str">
            <v>500 DALLAS STREET #1800</v>
          </cell>
          <cell r="E9956" t="str">
            <v>OPERATOR</v>
          </cell>
        </row>
        <row r="9957">
          <cell r="D9957" t="str">
            <v>HOUSTON , TX  </v>
          </cell>
          <cell r="E9957" t="str">
            <v>PRODUCER</v>
          </cell>
        </row>
        <row r="9959">
          <cell r="A9959" t="str">
            <v>61060 </v>
          </cell>
          <cell r="C9959" t="str">
            <v>MRI INC </v>
          </cell>
          <cell r="D9959" t="str">
            <v>2233 S TARRYALL WAY</v>
          </cell>
        </row>
        <row r="9960">
          <cell r="D9960" t="str">
            <v>FRANKTOWN , CO  </v>
          </cell>
        </row>
        <row r="9961">
          <cell r="A9961" t="str">
            <v>10302 </v>
          </cell>
          <cell r="C9961" t="str">
            <v>MRPC II LLC </v>
          </cell>
          <cell r="D9961" t="str">
            <v>2154 W EISENHOWER BLVD</v>
          </cell>
          <cell r="E9961" t="str">
            <v>LEVY PAYOR</v>
          </cell>
        </row>
        <row r="9962">
          <cell r="D9962" t="str">
            <v>LOVELAND , CO  </v>
          </cell>
          <cell r="E9962" t="str">
            <v>OPERATOR</v>
          </cell>
        </row>
        <row r="9963">
          <cell r="E9963" t="str">
            <v>PRODUCER</v>
          </cell>
        </row>
        <row r="9965">
          <cell r="A9965" t="str">
            <v>52015 </v>
          </cell>
          <cell r="C9965" t="str">
            <v>MRT EXPLORATION CO </v>
          </cell>
          <cell r="D9965" t="str">
            <v>9900 CLAYTON RD</v>
          </cell>
          <cell r="E9965" t="str">
            <v>OPERATOR</v>
          </cell>
        </row>
        <row r="9966">
          <cell r="D9966" t="str">
            <v>ST LOUIS , MO  </v>
          </cell>
        </row>
        <row r="9967">
          <cell r="A9967" t="str">
            <v>61100 </v>
          </cell>
          <cell r="C9967" t="str">
            <v>MS&amp;A ENGINEERING INC </v>
          </cell>
          <cell r="D9967" t="str">
            <v>**NOT AT THIS ADDRESS**</v>
          </cell>
          <cell r="E9967" t="str">
            <v>OPERATOR</v>
          </cell>
        </row>
        <row r="9968">
          <cell r="D9968" t="str">
            <v>EVERGREEN , CO  </v>
          </cell>
        </row>
        <row r="9969">
          <cell r="A9969" t="str">
            <v>100536 </v>
          </cell>
          <cell r="C9969" t="str">
            <v>MT CARMEL DRLG &amp; DENCO DRLG INC. </v>
          </cell>
          <cell r="D9969" t="str">
            <v>669 WADSWORTH BLVD</v>
          </cell>
        </row>
        <row r="9970">
          <cell r="D9970" t="str">
            <v>DENVER , CO  </v>
          </cell>
        </row>
        <row r="9971">
          <cell r="C9971" t="str">
            <v>Mt. Crested Butte WS&amp;D </v>
          </cell>
          <cell r="D9971" t="str">
            <v>PO BOX 5740</v>
          </cell>
        </row>
        <row r="9972">
          <cell r="D9972" t="str">
            <v>MT CRESTED BUTTE , CO  </v>
          </cell>
        </row>
        <row r="9973">
          <cell r="A9973" t="str">
            <v>61120 </v>
          </cell>
          <cell r="C9973" t="str">
            <v>MTA-X LTD </v>
          </cell>
          <cell r="D9973" t="str">
            <v>FORWARDING ORDER EXPIRED</v>
          </cell>
          <cell r="E9973" t="str">
            <v>OPERATOR</v>
          </cell>
        </row>
        <row r="9974">
          <cell r="D9974" t="str">
            <v>GOLDEN , CO  </v>
          </cell>
        </row>
        <row r="9975">
          <cell r="A9975" t="str">
            <v>61115 </v>
          </cell>
          <cell r="C9975" t="str">
            <v>MTARRI INC </v>
          </cell>
          <cell r="D9975" t="str">
            <v>1511 WASHINGTON AVE</v>
          </cell>
          <cell r="E9975" t="str">
            <v>OPERATOR</v>
          </cell>
        </row>
        <row r="9976">
          <cell r="D9976" t="str">
            <v>GOLDEN , CO  </v>
          </cell>
        </row>
        <row r="9977">
          <cell r="A9977" t="str">
            <v>61125 </v>
          </cell>
          <cell r="C9977" t="str">
            <v>MTS LIMITED PARTNERSHIP </v>
          </cell>
          <cell r="D9977" t="str">
            <v>P O BOX 2009</v>
          </cell>
          <cell r="E9977" t="str">
            <v>OPERATOR</v>
          </cell>
        </row>
        <row r="9978">
          <cell r="D9978" t="str">
            <v>AMARILLO , TX  </v>
          </cell>
        </row>
        <row r="9979">
          <cell r="A9979" t="str">
            <v>61130 </v>
          </cell>
          <cell r="C9979" t="str">
            <v>MUELLER* C LEE </v>
          </cell>
          <cell r="D9979" t="str">
            <v>FORWARDING ORDER EXPIRED</v>
          </cell>
          <cell r="E9979" t="str">
            <v>OPERATOR</v>
          </cell>
        </row>
        <row r="9980">
          <cell r="D9980" t="str">
            <v>LITTLETON , CO  </v>
          </cell>
        </row>
        <row r="9981">
          <cell r="A9981" t="str">
            <v>61250 </v>
          </cell>
          <cell r="C9981" t="str">
            <v>MULL DRILLING COMPANY INC </v>
          </cell>
          <cell r="D9981" t="str">
            <v>1700 N WATERFRONT PKWY B#1200</v>
          </cell>
          <cell r="E9981" t="str">
            <v>DOWNSTREAM GAS FAC</v>
          </cell>
        </row>
        <row r="9982">
          <cell r="D9982" t="str">
            <v>WICHITA , KS  </v>
          </cell>
          <cell r="E9982" t="str">
            <v>GATHERER</v>
          </cell>
        </row>
        <row r="9983">
          <cell r="E9983" t="str">
            <v>INJECTION WELL OPER</v>
          </cell>
        </row>
        <row r="9984">
          <cell r="E9984" t="str">
            <v>LEVY PAYOR</v>
          </cell>
        </row>
        <row r="9985">
          <cell r="E9985" t="str">
            <v>OPERATOR</v>
          </cell>
        </row>
        <row r="9986">
          <cell r="E9986" t="str">
            <v>PRODUCER</v>
          </cell>
        </row>
        <row r="9988">
          <cell r="A9988" t="str">
            <v>61250 </v>
          </cell>
          <cell r="B9988" t="str">
            <v>A </v>
          </cell>
          <cell r="C9988" t="str">
            <v>MULL DRILLING COMPANY INC </v>
          </cell>
          <cell r="D9988" t="str">
            <v>44047 COUNTY ROAD T</v>
          </cell>
        </row>
        <row r="9989">
          <cell r="D9989" t="str">
            <v>CHEYENNE WELLS , CO  </v>
          </cell>
        </row>
        <row r="9990">
          <cell r="A9990" t="str">
            <v>200205 </v>
          </cell>
          <cell r="C9990" t="str">
            <v>MULTI-CHEM A HALLIBURTON SERVICE </v>
          </cell>
          <cell r="D9990" t="str">
            <v>2905 SOUTHWEST BLVD</v>
          </cell>
          <cell r="E9990" t="str">
            <v>VENDOR</v>
          </cell>
        </row>
        <row r="9991">
          <cell r="D9991" t="str">
            <v>SAN ANGELO , TX  </v>
          </cell>
        </row>
        <row r="9992">
          <cell r="A9992" t="str">
            <v>200205 </v>
          </cell>
          <cell r="B9992" t="str">
            <v>A </v>
          </cell>
          <cell r="C9992" t="str">
            <v>MULTI-CHEM A HALLIBURTON SERVICE </v>
          </cell>
          <cell r="D9992" t="str">
            <v>731 23 1/4 ROAD BLDG B</v>
          </cell>
        </row>
        <row r="9993">
          <cell r="D9993" t="str">
            <v>GRAND JUNCTION , CO  </v>
          </cell>
        </row>
        <row r="9994">
          <cell r="A9994" t="str">
            <v>61450 </v>
          </cell>
          <cell r="C9994" t="str">
            <v>MUNN OIL &amp; GAS LTD </v>
          </cell>
          <cell r="D9994" t="str">
            <v>1625 BROADWAY</v>
          </cell>
          <cell r="E9994" t="str">
            <v>LEVY PAYOR</v>
          </cell>
        </row>
        <row r="9995">
          <cell r="D9995" t="str">
            <v>DENVER , CO  </v>
          </cell>
          <cell r="E9995" t="str">
            <v>OPERATOR</v>
          </cell>
        </row>
        <row r="9996">
          <cell r="E9996" t="str">
            <v>PRODUCER</v>
          </cell>
        </row>
        <row r="9998">
          <cell r="A9998" t="str">
            <v>61510 </v>
          </cell>
          <cell r="C9998" t="str">
            <v>MUNSON INC* DAVID M </v>
          </cell>
          <cell r="D9998" t="str">
            <v>1600 PACIFIC AVENUE</v>
          </cell>
          <cell r="E9998" t="str">
            <v>LEVY PAYOR</v>
          </cell>
        </row>
        <row r="9999">
          <cell r="D9999" t="str">
            <v>DALLAS , TX  </v>
          </cell>
          <cell r="E9999" t="str">
            <v>OPERATOR</v>
          </cell>
        </row>
        <row r="10000">
          <cell r="E10000" t="str">
            <v>PRODUCER</v>
          </cell>
        </row>
        <row r="10002">
          <cell r="A10002" t="str">
            <v>61528 </v>
          </cell>
          <cell r="C10002" t="str">
            <v>MURCHISON OIL </v>
          </cell>
          <cell r="D10002" t="str">
            <v>DENVER , CO  </v>
          </cell>
          <cell r="E10002" t="str">
            <v>PRODUCER</v>
          </cell>
        </row>
        <row r="10004">
          <cell r="A10004" t="str">
            <v>61525 </v>
          </cell>
          <cell r="C10004" t="str">
            <v>MURCHISON OIL &amp; GAS LLC </v>
          </cell>
          <cell r="D10004" t="str">
            <v>7250 DALLAS PARKWAY SUITE 1400</v>
          </cell>
          <cell r="E10004" t="str">
            <v>LEVY PAYOR</v>
          </cell>
        </row>
        <row r="10005">
          <cell r="D10005" t="str">
            <v>PLANO , TX  </v>
          </cell>
          <cell r="E10005" t="str">
            <v>OPERATOR</v>
          </cell>
        </row>
        <row r="10006">
          <cell r="E10006" t="str">
            <v>PRODUCER</v>
          </cell>
        </row>
        <row r="10008">
          <cell r="A10008" t="str">
            <v>61550 </v>
          </cell>
          <cell r="C10008" t="str">
            <v>MURCHISON TRUSTS </v>
          </cell>
          <cell r="D10008" t="str">
            <v>1601 ELM ST</v>
          </cell>
          <cell r="E10008" t="str">
            <v>LEVY PAYOR</v>
          </cell>
        </row>
        <row r="10009">
          <cell r="D10009" t="str">
            <v>DALLAS , TX  </v>
          </cell>
          <cell r="E10009" t="str">
            <v>OPERATOR</v>
          </cell>
        </row>
        <row r="10010">
          <cell r="E10010" t="str">
            <v>PRODUCER</v>
          </cell>
        </row>
        <row r="10012">
          <cell r="A10012" t="str">
            <v>61650 </v>
          </cell>
          <cell r="C10012" t="str">
            <v>MURFIN DRILLING COMPANY INC </v>
          </cell>
          <cell r="D10012" t="str">
            <v>250 N WATER ST STE 300</v>
          </cell>
          <cell r="E10012" t="str">
            <v>DRILLER</v>
          </cell>
        </row>
        <row r="10013">
          <cell r="D10013" t="str">
            <v>WICHITA , KS  </v>
          </cell>
          <cell r="E10013" t="str">
            <v>INJECTION WELL OPER</v>
          </cell>
        </row>
        <row r="10014">
          <cell r="E10014" t="str">
            <v>LEVY PAYOR</v>
          </cell>
        </row>
        <row r="10015">
          <cell r="E10015" t="str">
            <v>OPERATOR</v>
          </cell>
        </row>
        <row r="10016">
          <cell r="E10016" t="str">
            <v>PRODUCER</v>
          </cell>
        </row>
        <row r="10018">
          <cell r="A10018" t="str">
            <v>61650 </v>
          </cell>
          <cell r="B10018" t="str">
            <v>A </v>
          </cell>
          <cell r="C10018" t="str">
            <v>MURFIN DRILLING COMPANY INC </v>
          </cell>
          <cell r="D10018" t="str">
            <v>P O BOX 661</v>
          </cell>
        </row>
        <row r="10019">
          <cell r="D10019" t="str">
            <v>COLBY , KS  </v>
          </cell>
        </row>
        <row r="10020">
          <cell r="A10020" t="str">
            <v>61650 </v>
          </cell>
          <cell r="B10020" t="str">
            <v>B </v>
          </cell>
          <cell r="C10020" t="str">
            <v>MURFIN DRILLING COMPANY INC </v>
          </cell>
          <cell r="D10020" t="str">
            <v>3490 W JONES</v>
          </cell>
        </row>
        <row r="10021">
          <cell r="D10021" t="str">
            <v>GARDEN CITY , KS  </v>
          </cell>
        </row>
        <row r="10022">
          <cell r="C10022" t="str">
            <v>Murphy Creek Metropolitan District No. 3 </v>
          </cell>
          <cell r="D10022" t="str">
            <v>1555 S. DeGaulle Way</v>
          </cell>
        </row>
        <row r="10023">
          <cell r="D10023" t="str">
            <v>Aurora , CO  </v>
          </cell>
        </row>
        <row r="10024">
          <cell r="A10024" t="str">
            <v>62000 </v>
          </cell>
          <cell r="C10024" t="str">
            <v>MURPHY OIL CO </v>
          </cell>
          <cell r="D10024" t="str">
            <v>1580 LINCOLN</v>
          </cell>
          <cell r="E10024" t="str">
            <v>LEVY PAYOR</v>
          </cell>
        </row>
        <row r="10025">
          <cell r="D10025" t="str">
            <v>DENVER , CO  </v>
          </cell>
          <cell r="E10025" t="str">
            <v>TRANSPORTER</v>
          </cell>
        </row>
        <row r="10027">
          <cell r="A10027" t="str">
            <v>62008 </v>
          </cell>
          <cell r="C10027" t="str">
            <v>MURPHY OIL CO. OF OKLAHOMA,INC </v>
          </cell>
          <cell r="D10027" t="str">
            <v>DENVER , CO  </v>
          </cell>
        </row>
        <row r="10028">
          <cell r="A10028" t="str">
            <v>62001 </v>
          </cell>
          <cell r="C10028" t="str">
            <v>MURPHY OIL CORPORATION </v>
          </cell>
          <cell r="D10028" t="str">
            <v>200 PEACH STREET</v>
          </cell>
          <cell r="E10028" t="str">
            <v>LEVY PAYOR</v>
          </cell>
        </row>
        <row r="10029">
          <cell r="D10029" t="str">
            <v>EL DORADO , AR  </v>
          </cell>
          <cell r="E10029" t="str">
            <v>PIT OPERATOR</v>
          </cell>
        </row>
        <row r="10030">
          <cell r="E10030" t="str">
            <v>TRANSPORTER</v>
          </cell>
        </row>
        <row r="10032">
          <cell r="A10032" t="str">
            <v>62002 </v>
          </cell>
          <cell r="C10032" t="str">
            <v>MURPHY*WJ </v>
          </cell>
          <cell r="D10032" t="str">
            <v>,  </v>
          </cell>
        </row>
        <row r="10033">
          <cell r="A10033" t="str">
            <v>62050 </v>
          </cell>
          <cell r="C10033" t="str">
            <v>MURRAY THOMPSON AND LEWIS </v>
          </cell>
          <cell r="D10033" t="str">
            <v>600 17TH ST</v>
          </cell>
        </row>
        <row r="10034">
          <cell r="D10034" t="str">
            <v>DENVER , CO  </v>
          </cell>
        </row>
        <row r="10035">
          <cell r="A10035" t="str">
            <v>62100 </v>
          </cell>
          <cell r="C10035" t="str">
            <v>MUSGRAVE * THOMAS </v>
          </cell>
          <cell r="D10035" t="str">
            <v>DENVER , CO  </v>
          </cell>
        </row>
        <row r="10036">
          <cell r="A10036" t="str">
            <v>100971 </v>
          </cell>
          <cell r="C10036" t="str">
            <v>MUSKETEER OIL PRODUCERS </v>
          </cell>
          <cell r="D10036" t="str">
            <v>,  </v>
          </cell>
        </row>
        <row r="10037">
          <cell r="A10037" t="str">
            <v>18831 </v>
          </cell>
          <cell r="C10037" t="str">
            <v>MUSTAFA TAHSIN TASCI </v>
          </cell>
          <cell r="D10037" t="str">
            <v>SEE: COLUMBINE PRODUCTION CO</v>
          </cell>
        </row>
        <row r="10038">
          <cell r="D10038" t="str">
            <v>,  </v>
          </cell>
        </row>
        <row r="10039">
          <cell r="A10039" t="str">
            <v>10446 </v>
          </cell>
          <cell r="C10039" t="str">
            <v>MUSTANG CREEK OPERATING LLC </v>
          </cell>
          <cell r="D10039" t="str">
            <v>5251 DTC PARKWAY #800</v>
          </cell>
          <cell r="E10039" t="str">
            <v>GATHERER</v>
          </cell>
        </row>
        <row r="10040">
          <cell r="D10040" t="str">
            <v>GREENWOOD VILLAGE , CO  </v>
          </cell>
          <cell r="E10040" t="str">
            <v>INJECTION WELL OPER</v>
          </cell>
        </row>
        <row r="10041">
          <cell r="E10041" t="str">
            <v>LEVY PAYOR</v>
          </cell>
        </row>
        <row r="10042">
          <cell r="E10042" t="str">
            <v>OPERATOR</v>
          </cell>
        </row>
        <row r="10043">
          <cell r="E10043" t="str">
            <v>PRODUCER</v>
          </cell>
        </row>
        <row r="10044">
          <cell r="E10044" t="str">
            <v>SEISMIC OPERATOR</v>
          </cell>
        </row>
        <row r="10045">
          <cell r="E10045" t="str">
            <v>TRANSPORTER</v>
          </cell>
        </row>
        <row r="10047">
          <cell r="A10047" t="str">
            <v>62118 </v>
          </cell>
          <cell r="C10047" t="str">
            <v>MUSTANG OIL &amp; GAS CORP </v>
          </cell>
          <cell r="D10047" t="str">
            <v>100 S MAIN</v>
          </cell>
        </row>
        <row r="10048">
          <cell r="D10048" t="str">
            <v>WICHITA , KS  </v>
          </cell>
        </row>
        <row r="10049">
          <cell r="A10049" t="str">
            <v>62119 </v>
          </cell>
          <cell r="C10049" t="str">
            <v>MUSTANG OIL AND GAS CORP </v>
          </cell>
          <cell r="D10049" t="str">
            <v>100 S MAIN ST</v>
          </cell>
        </row>
        <row r="10050">
          <cell r="D10050" t="str">
            <v>WICHITA , KS  </v>
          </cell>
        </row>
        <row r="10051">
          <cell r="A10051" t="str">
            <v>10550 </v>
          </cell>
          <cell r="C10051" t="str">
            <v>MUSTANG RESOURCES LLC </v>
          </cell>
          <cell r="D10051" t="str">
            <v>1660 LINCOLN STREET SUITE 1450</v>
          </cell>
          <cell r="E10051" t="str">
            <v>INJECTION WELL OPER</v>
          </cell>
        </row>
        <row r="10052">
          <cell r="D10052" t="str">
            <v>DENVER , CO  </v>
          </cell>
          <cell r="E10052" t="str">
            <v>LEVY PAYOR</v>
          </cell>
        </row>
        <row r="10053">
          <cell r="E10053" t="str">
            <v>OPERATOR</v>
          </cell>
        </row>
        <row r="10054">
          <cell r="E10054" t="str">
            <v>PRODUCER</v>
          </cell>
        </row>
        <row r="10056">
          <cell r="A10056" t="str">
            <v>62120 </v>
          </cell>
          <cell r="C10056" t="str">
            <v>MUSTANG WELL SERVICE INC </v>
          </cell>
          <cell r="D10056" t="str">
            <v>620 E COMMERCE</v>
          </cell>
          <cell r="E10056" t="str">
            <v>DRILLER</v>
          </cell>
        </row>
        <row r="10057">
          <cell r="D10057" t="str">
            <v>FORT MORGAN , CO  </v>
          </cell>
        </row>
        <row r="10058">
          <cell r="A10058" t="str">
            <v>62125 </v>
          </cell>
          <cell r="C10058" t="str">
            <v>MUTUAL ENERGY CO INC </v>
          </cell>
          <cell r="D10058" t="str">
            <v>P O BOX 4403</v>
          </cell>
          <cell r="E10058" t="str">
            <v>OPERATOR</v>
          </cell>
        </row>
        <row r="10059">
          <cell r="D10059" t="str">
            <v>AUSTIN , TX  </v>
          </cell>
        </row>
        <row r="10060">
          <cell r="A10060" t="str">
            <v>62140 </v>
          </cell>
          <cell r="C10060" t="str">
            <v>MUTUAL OIL CORPORATION </v>
          </cell>
          <cell r="D10060" t="str">
            <v>DENVER , CO  </v>
          </cell>
        </row>
        <row r="10061">
          <cell r="A10061" t="str">
            <v>62145 </v>
          </cell>
          <cell r="C10061" t="str">
            <v>MUTUAL OIL OF AMERICA INC </v>
          </cell>
          <cell r="D10061" t="str">
            <v>2275 WARD PLACE</v>
          </cell>
          <cell r="E10061" t="str">
            <v>OPERATOR</v>
          </cell>
        </row>
        <row r="10062">
          <cell r="D10062" t="str">
            <v>RENO , NV  </v>
          </cell>
        </row>
        <row r="10063">
          <cell r="A10063" t="str">
            <v>100944 </v>
          </cell>
          <cell r="C10063" t="str">
            <v>MUTUAL PET MKTG INC </v>
          </cell>
          <cell r="D10063" t="str">
            <v>,  </v>
          </cell>
        </row>
        <row r="10064">
          <cell r="A10064" t="str">
            <v>10307 </v>
          </cell>
          <cell r="C10064" t="str">
            <v>MV PURCHASING LLC </v>
          </cell>
          <cell r="D10064" t="str">
            <v>8301 EAST 21ST STREET #370</v>
          </cell>
          <cell r="E10064" t="str">
            <v>GATHERER</v>
          </cell>
        </row>
        <row r="10065">
          <cell r="D10065" t="str">
            <v>WICHITA , KS  </v>
          </cell>
          <cell r="E10065" t="str">
            <v>LEVY PAYOR</v>
          </cell>
        </row>
        <row r="10066">
          <cell r="E10066" t="str">
            <v>TRANSPORTER</v>
          </cell>
        </row>
        <row r="10068">
          <cell r="A10068" t="str">
            <v>62147 </v>
          </cell>
          <cell r="C10068" t="str">
            <v>MW PETROLEUM CORPORATION </v>
          </cell>
          <cell r="D10068" t="str">
            <v>2000 POST OAK BLVD, STE 100</v>
          </cell>
        </row>
        <row r="10069">
          <cell r="D10069" t="str">
            <v>HOUSTON , TX  </v>
          </cell>
        </row>
        <row r="10070">
          <cell r="A10070" t="str">
            <v>200167 </v>
          </cell>
          <cell r="C10070" t="str">
            <v>MYERS ENERGY SERVICES LLC </v>
          </cell>
          <cell r="D10070" t="str">
            <v>PO BOX 1169</v>
          </cell>
        </row>
        <row r="10071">
          <cell r="D10071" t="str">
            <v>MEEKER , CO  </v>
          </cell>
        </row>
        <row r="10072">
          <cell r="A10072" t="str">
            <v>200501 </v>
          </cell>
          <cell r="C10072" t="str">
            <v>MYERS* SHERYL M LITTLE </v>
          </cell>
          <cell r="D10072" t="str">
            <v>PO BOX 1169</v>
          </cell>
        </row>
        <row r="10073">
          <cell r="D10073" t="str">
            <v>MEEKER , CO  </v>
          </cell>
        </row>
        <row r="10074">
          <cell r="A10074" t="str">
            <v>62240 </v>
          </cell>
          <cell r="C10074" t="str">
            <v>MYLES* KEVIN MCDONALD </v>
          </cell>
          <cell r="D10074" t="str">
            <v>5817 HEATHERGLEN TER</v>
          </cell>
        </row>
        <row r="10075">
          <cell r="D10075" t="str">
            <v>FORT WORTH , TX  </v>
          </cell>
        </row>
        <row r="10076">
          <cell r="A10076" t="str">
            <v>10348 </v>
          </cell>
          <cell r="C10076" t="str">
            <v>MYSTIQUE RESOURCES COMPANY </v>
          </cell>
          <cell r="D10076" t="str">
            <v>27242 E EUCLID DR</v>
          </cell>
          <cell r="E10076" t="str">
            <v>OPERATOR</v>
          </cell>
        </row>
        <row r="10077">
          <cell r="D10077" t="str">
            <v>AURORA , CO  </v>
          </cell>
          <cell r="E10077" t="str">
            <v>PRODUCER</v>
          </cell>
        </row>
        <row r="10079">
          <cell r="A10079" t="str">
            <v>100222 </v>
          </cell>
          <cell r="C10079" t="str">
            <v>N C GINTHER </v>
          </cell>
          <cell r="D10079" t="str">
            <v>,  </v>
          </cell>
        </row>
        <row r="10080">
          <cell r="A10080" t="str">
            <v>62245 </v>
          </cell>
          <cell r="C10080" t="str">
            <v>N P ENERGY CORP </v>
          </cell>
          <cell r="D10080" t="str">
            <v>**NO FORWARDING ADDRESS**</v>
          </cell>
        </row>
        <row r="10081">
          <cell r="D10081" t="str">
            <v>LOS ANGELES , CA  </v>
          </cell>
        </row>
        <row r="10082">
          <cell r="A10082" t="str">
            <v>100065 </v>
          </cell>
          <cell r="C10082" t="str">
            <v>N. L. KOIN </v>
          </cell>
          <cell r="D10082" t="str">
            <v>14 CHERRY LAND DR</v>
          </cell>
        </row>
        <row r="10083">
          <cell r="D10083" t="str">
            <v>ENGLEWOOD , CO  </v>
          </cell>
        </row>
        <row r="10084">
          <cell r="A10084" t="str">
            <v>62408 </v>
          </cell>
          <cell r="C10084" t="str">
            <v>NABORS CORPORATE SERVICES INC </v>
          </cell>
          <cell r="D10084" t="str">
            <v>SUITE 1200</v>
          </cell>
          <cell r="E10084" t="str">
            <v>FINANCIAL ASSURANCE</v>
          </cell>
        </row>
        <row r="10085">
          <cell r="D10085" t="str">
            <v>HOUSTON , TX  </v>
          </cell>
          <cell r="E10085" t="str">
            <v>OPERATOR</v>
          </cell>
        </row>
        <row r="10087">
          <cell r="A10087" t="str">
            <v>64480 </v>
          </cell>
          <cell r="C10087" t="str">
            <v>NABORS DRILLING USA INC </v>
          </cell>
          <cell r="D10087" t="str">
            <v>1670 BROADWAY</v>
          </cell>
          <cell r="E10087" t="str">
            <v>DRILLER</v>
          </cell>
        </row>
        <row r="10088">
          <cell r="D10088" t="str">
            <v>DENVER , CO  </v>
          </cell>
        </row>
        <row r="10089">
          <cell r="A10089" t="str">
            <v>10209 </v>
          </cell>
          <cell r="C10089" t="str">
            <v>NADEL AND GUSSMAN ROCKIES LLC </v>
          </cell>
          <cell r="D10089" t="str">
            <v>621 17TH ST STE 1450</v>
          </cell>
          <cell r="E10089" t="str">
            <v>OPERATOR</v>
          </cell>
        </row>
        <row r="10090">
          <cell r="D10090" t="str">
            <v>DENVER , CO  </v>
          </cell>
          <cell r="E10090" t="str">
            <v>PRODUCER</v>
          </cell>
        </row>
        <row r="10092">
          <cell r="A10092" t="str">
            <v>10566 </v>
          </cell>
          <cell r="C10092" t="str">
            <v>NAKOTA TRUCKING LLC </v>
          </cell>
          <cell r="D10092" t="str">
            <v>7411 GRANDVIEW AVE</v>
          </cell>
          <cell r="E10092" t="str">
            <v>TRANSPORTER</v>
          </cell>
        </row>
        <row r="10093">
          <cell r="D10093" t="str">
            <v>ARVADA , CO  </v>
          </cell>
        </row>
        <row r="10094">
          <cell r="A10094" t="str">
            <v>2 </v>
          </cell>
          <cell r="C10094" t="str">
            <v>NAME NOT APPLICABLE AT THIS TI </v>
          </cell>
          <cell r="D10094" t="str">
            <v>1120 LINCOLN ST</v>
          </cell>
          <cell r="E10094" t="str">
            <v>GATHERER</v>
          </cell>
        </row>
        <row r="10095">
          <cell r="D10095" t="str">
            <v>DENVER , CO  </v>
          </cell>
          <cell r="E10095" t="str">
            <v>TRANSPORTER</v>
          </cell>
        </row>
        <row r="10097">
          <cell r="A10097" t="str">
            <v>64450 </v>
          </cell>
          <cell r="C10097" t="str">
            <v>NANCE PETROLEUM CORPORATION </v>
          </cell>
          <cell r="D10097" t="str">
            <v>550 N 31ST ST STE 500</v>
          </cell>
          <cell r="E10097" t="str">
            <v>LEVY PAYOR</v>
          </cell>
        </row>
        <row r="10098">
          <cell r="D10098" t="str">
            <v>BILLINGS , MT  </v>
          </cell>
          <cell r="E10098" t="str">
            <v>OPERATOR</v>
          </cell>
        </row>
        <row r="10099">
          <cell r="E10099" t="str">
            <v>PRODUCER</v>
          </cell>
        </row>
        <row r="10101">
          <cell r="A10101" t="str">
            <v>64450 </v>
          </cell>
          <cell r="B10101" t="str">
            <v>R </v>
          </cell>
          <cell r="C10101" t="str">
            <v>NANCE PETROLEUM CORPORATION </v>
          </cell>
          <cell r="D10101" t="str">
            <v>1776 LINCOLN ST. SUITE 700</v>
          </cell>
        </row>
        <row r="10102">
          <cell r="D10102" t="str">
            <v>DENVER , CO  </v>
          </cell>
        </row>
        <row r="10103">
          <cell r="A10103" t="str">
            <v>10662 </v>
          </cell>
          <cell r="C10103" t="str">
            <v>NANKE ENERGY LLC </v>
          </cell>
          <cell r="D10103" t="str">
            <v>2440 RANCH RESERVE RDG</v>
          </cell>
          <cell r="E10103" t="str">
            <v>LEVY PAYOR</v>
          </cell>
        </row>
        <row r="10104">
          <cell r="D10104" t="str">
            <v>WESTMINSTER , CO  </v>
          </cell>
          <cell r="E10104" t="str">
            <v>OPERATOR</v>
          </cell>
        </row>
        <row r="10105">
          <cell r="E10105" t="str">
            <v>PRODUCER</v>
          </cell>
        </row>
        <row r="10107">
          <cell r="A10107" t="str">
            <v>200032 </v>
          </cell>
          <cell r="C10107" t="str">
            <v>NARECO CORPORATION </v>
          </cell>
          <cell r="D10107" t="str">
            <v>1020 15TH ST</v>
          </cell>
        </row>
        <row r="10108">
          <cell r="D10108" t="str">
            <v>DENVER , CO  </v>
          </cell>
        </row>
        <row r="10109">
          <cell r="A10109" t="str">
            <v>62249 </v>
          </cell>
          <cell r="C10109" t="str">
            <v>NASSAU RESOURCES, INC. </v>
          </cell>
          <cell r="D10109" t="str">
            <v>650 SO CHERRY ST</v>
          </cell>
          <cell r="E10109" t="str">
            <v>OPERATOR</v>
          </cell>
        </row>
        <row r="10110">
          <cell r="D10110" t="str">
            <v>DENVER , CO  </v>
          </cell>
          <cell r="E10110" t="str">
            <v>PRODUCER</v>
          </cell>
        </row>
        <row r="10112">
          <cell r="A10112" t="str">
            <v>62266 </v>
          </cell>
          <cell r="C10112" t="str">
            <v>NATION &amp; INVESTORS </v>
          </cell>
          <cell r="D10112" t="str">
            <v>DENVER , CO  </v>
          </cell>
        </row>
        <row r="10113">
          <cell r="A10113" t="str">
            <v>62250 </v>
          </cell>
          <cell r="C10113" t="str">
            <v>NATION* C E </v>
          </cell>
          <cell r="D10113" t="str">
            <v>DENVER , CO  </v>
          </cell>
          <cell r="E10113" t="str">
            <v>OPERATOR</v>
          </cell>
        </row>
        <row r="10114">
          <cell r="E10114" t="str">
            <v>PIT OPERATOR</v>
          </cell>
        </row>
        <row r="10115">
          <cell r="E10115" t="str">
            <v>PRODUCER</v>
          </cell>
        </row>
        <row r="10117">
          <cell r="A10117" t="str">
            <v>100677 </v>
          </cell>
          <cell r="C10117" t="str">
            <v>NATIONAL AMERICAN INSURANCE COMPANY </v>
          </cell>
          <cell r="D10117" t="str">
            <v>1010 MANVEL AVE</v>
          </cell>
          <cell r="E10117" t="str">
            <v>FINANCIAL ASSURANCE</v>
          </cell>
        </row>
        <row r="10118">
          <cell r="D10118" t="str">
            <v>CHANDLER , OK  </v>
          </cell>
        </row>
        <row r="10119">
          <cell r="A10119" t="str">
            <v>62275 </v>
          </cell>
          <cell r="C10119" t="str">
            <v>NATIONAL ASSOC PETR CO </v>
          </cell>
          <cell r="D10119" t="str">
            <v>DENVER , CO  </v>
          </cell>
        </row>
        <row r="10120">
          <cell r="A10120" t="str">
            <v>62282 </v>
          </cell>
          <cell r="C10120" t="str">
            <v>NATIONAL BANK OF COMMERCE* THE </v>
          </cell>
          <cell r="D10120" t="str">
            <v>ONE COMMERCE SQUARE</v>
          </cell>
          <cell r="E10120" t="str">
            <v>FINANCIAL ASSURANCE</v>
          </cell>
        </row>
        <row r="10121">
          <cell r="D10121" t="str">
            <v>CHARLESTON , WV  </v>
          </cell>
        </row>
        <row r="10122">
          <cell r="A10122" t="str">
            <v>62283 </v>
          </cell>
          <cell r="C10122" t="str">
            <v>NATIONAL BANK OF LONG BEACH </v>
          </cell>
          <cell r="D10122" t="str">
            <v>4170 BUSINESS ST</v>
          </cell>
          <cell r="E10122" t="str">
            <v>FINANCIAL ASSURANCE</v>
          </cell>
        </row>
        <row r="10123">
          <cell r="D10123" t="str">
            <v>LONG BEACH , CA  </v>
          </cell>
        </row>
        <row r="10124">
          <cell r="A10124" t="str">
            <v>62296 </v>
          </cell>
          <cell r="C10124" t="str">
            <v>NATIONAL BONDING&amp; ACCIDENT INS </v>
          </cell>
          <cell r="D10124" t="str">
            <v>P O BOX 9504</v>
          </cell>
        </row>
        <row r="10125">
          <cell r="D10125" t="str">
            <v>CHESTERFIELD , MO  </v>
          </cell>
        </row>
        <row r="10126">
          <cell r="A10126" t="str">
            <v>62302 </v>
          </cell>
          <cell r="C10126" t="str">
            <v>NATIONAL COOP REFINERY ASSOC </v>
          </cell>
          <cell r="D10126" t="str">
            <v>P O BOX 1404</v>
          </cell>
          <cell r="E10126" t="str">
            <v>LEVY PAYOR</v>
          </cell>
        </row>
        <row r="10127">
          <cell r="D10127" t="str">
            <v>MCPHERSON , KS  </v>
          </cell>
        </row>
        <row r="10128">
          <cell r="A10128" t="str">
            <v>62300 </v>
          </cell>
          <cell r="C10128" t="str">
            <v>NATIONAL COOP REFINERY ASSOC </v>
          </cell>
          <cell r="D10128" t="str">
            <v>P O BOX 1404</v>
          </cell>
          <cell r="E10128" t="str">
            <v>GATHERER</v>
          </cell>
        </row>
        <row r="10129">
          <cell r="D10129" t="str">
            <v>MCPHERSON , KS  </v>
          </cell>
          <cell r="E10129" t="str">
            <v>INJECTION WELL OPER</v>
          </cell>
        </row>
        <row r="10130">
          <cell r="E10130" t="str">
            <v>LEVY PAYOR</v>
          </cell>
        </row>
        <row r="10131">
          <cell r="E10131" t="str">
            <v>OPERATOR</v>
          </cell>
        </row>
        <row r="10132">
          <cell r="E10132" t="str">
            <v>PRODUCER</v>
          </cell>
        </row>
        <row r="10133">
          <cell r="E10133" t="str">
            <v>TRANSPORTER</v>
          </cell>
        </row>
        <row r="10135">
          <cell r="A10135" t="str">
            <v>62310 </v>
          </cell>
          <cell r="C10135" t="str">
            <v>NATIONAL DRILLING CO INC </v>
          </cell>
          <cell r="D10135" t="str">
            <v>MT VERNON , IL  </v>
          </cell>
        </row>
        <row r="10136">
          <cell r="A10136" t="str">
            <v>62330 </v>
          </cell>
          <cell r="C10136" t="str">
            <v>NATIONAL ENERGY GROUP INC </v>
          </cell>
          <cell r="D10136" t="str">
            <v>1400 ONE ENERGY SQUARE</v>
          </cell>
        </row>
        <row r="10137">
          <cell r="D10137" t="str">
            <v>DALLAS , TX  </v>
          </cell>
        </row>
        <row r="10138">
          <cell r="A10138" t="str">
            <v>62338 </v>
          </cell>
          <cell r="C10138" t="str">
            <v>NATIONAL FIRE INSURANCE CO </v>
          </cell>
          <cell r="D10138" t="str">
            <v>OF HARTFORD</v>
          </cell>
          <cell r="E10138" t="str">
            <v>FINANCIAL ASSURANCE</v>
          </cell>
        </row>
        <row r="10139">
          <cell r="D10139" t="str">
            <v>DENVER , CO  </v>
          </cell>
        </row>
        <row r="10140">
          <cell r="A10140" t="str">
            <v>100797 </v>
          </cell>
          <cell r="C10140" t="str">
            <v>NATIONAL FIRE INSURANCE CO </v>
          </cell>
          <cell r="D10140" t="str">
            <v>10333 E DRY CREEK RD #220</v>
          </cell>
        </row>
        <row r="10141">
          <cell r="D10141" t="str">
            <v>ENGLEWOOD , CO  </v>
          </cell>
        </row>
        <row r="10142">
          <cell r="A10142" t="str">
            <v>62339 </v>
          </cell>
          <cell r="C10142" t="str">
            <v>NATIONAL FIRE INSURANCE CO </v>
          </cell>
          <cell r="D10142" t="str">
            <v>950 ECHO LN STE 250</v>
          </cell>
          <cell r="E10142" t="str">
            <v>FINANCIAL ASSURANCE</v>
          </cell>
        </row>
        <row r="10143">
          <cell r="D10143" t="str">
            <v>HOUSTON , TX  </v>
          </cell>
        </row>
        <row r="10144">
          <cell r="A10144" t="str">
            <v>62337 </v>
          </cell>
          <cell r="C10144" t="str">
            <v>NATIONAL FIRE INSURANCE CO </v>
          </cell>
          <cell r="D10144" t="str">
            <v>OF HARTFORD</v>
          </cell>
          <cell r="E10144" t="str">
            <v>FINANCIAL ASSURANCE</v>
          </cell>
        </row>
        <row r="10145">
          <cell r="D10145" t="str">
            <v>DENVER , CO  </v>
          </cell>
          <cell r="E10145" t="str">
            <v>OPERATOR</v>
          </cell>
        </row>
        <row r="10147">
          <cell r="A10147" t="str">
            <v>62336 </v>
          </cell>
          <cell r="C10147" t="str">
            <v>NATIONAL FIRE INSURANCE COMPANY OF HARTFORD </v>
          </cell>
          <cell r="D10147" t="str">
            <v>CNA PLAZA</v>
          </cell>
          <cell r="E10147" t="str">
            <v>FINANCIAL ASSURANCE</v>
          </cell>
        </row>
        <row r="10148">
          <cell r="D10148" t="str">
            <v>CHICAGO , IL  </v>
          </cell>
        </row>
        <row r="10149">
          <cell r="A10149" t="str">
            <v>62340 </v>
          </cell>
          <cell r="C10149" t="str">
            <v>NATIONAL FUEL CORPORATION </v>
          </cell>
          <cell r="D10149" t="str">
            <v>PO BOX 4892</v>
          </cell>
          <cell r="E10149" t="str">
            <v>GATHERER</v>
          </cell>
        </row>
        <row r="10150">
          <cell r="D10150" t="str">
            <v>PARKER , CO  </v>
          </cell>
          <cell r="E10150" t="str">
            <v>LEVY PAYOR</v>
          </cell>
        </row>
        <row r="10151">
          <cell r="E10151" t="str">
            <v>OPERATOR</v>
          </cell>
        </row>
        <row r="10152">
          <cell r="E10152" t="str">
            <v>PRODUCER</v>
          </cell>
        </row>
        <row r="10154">
          <cell r="A10154" t="str">
            <v>62340 </v>
          </cell>
          <cell r="B10154" t="str">
            <v>B </v>
          </cell>
          <cell r="C10154" t="str">
            <v>NATIONAL FUEL CORPORATION </v>
          </cell>
          <cell r="D10154" t="str">
            <v>864 - 20 ROAD UNIT E</v>
          </cell>
        </row>
        <row r="10155">
          <cell r="D10155" t="str">
            <v>FRUITA , CO  </v>
          </cell>
        </row>
        <row r="10156">
          <cell r="A10156" t="str">
            <v>62370 </v>
          </cell>
          <cell r="C10156" t="str">
            <v>NATIONAL HYDROCARBONS EXPL CO </v>
          </cell>
          <cell r="D10156" t="str">
            <v>ENGLEWOOD , CO  </v>
          </cell>
        </row>
        <row r="10157">
          <cell r="A10157" t="str">
            <v>62400 </v>
          </cell>
          <cell r="C10157" t="str">
            <v>NATIONAL OIL CO </v>
          </cell>
          <cell r="D10157" t="str">
            <v>P O BOX 399</v>
          </cell>
          <cell r="E10157" t="str">
            <v>OPERATOR</v>
          </cell>
        </row>
        <row r="10158">
          <cell r="D10158" t="str">
            <v>GARDEN CITY , KS  </v>
          </cell>
        </row>
        <row r="10159">
          <cell r="A10159" t="str">
            <v>62402 </v>
          </cell>
          <cell r="C10159" t="str">
            <v>NATIONAL OTC STOCK JOURNAL </v>
          </cell>
          <cell r="D10159" t="str">
            <v>1780 S BELLAIRE</v>
          </cell>
        </row>
        <row r="10160">
          <cell r="D10160" t="str">
            <v>DENVER , CO  </v>
          </cell>
        </row>
        <row r="10161">
          <cell r="A10161" t="str">
            <v>62405 </v>
          </cell>
          <cell r="C10161" t="str">
            <v>NATIONAL PETROLEUM INC </v>
          </cell>
          <cell r="D10161" t="str">
            <v>221 S BROADWAY</v>
          </cell>
        </row>
        <row r="10162">
          <cell r="D10162" t="str">
            <v>WICHITA , KS  </v>
          </cell>
        </row>
        <row r="10163">
          <cell r="A10163" t="str">
            <v>62410 </v>
          </cell>
          <cell r="C10163" t="str">
            <v>NATIONAL SUPPLY CO </v>
          </cell>
          <cell r="D10163" t="str">
            <v>DENVER , CO  </v>
          </cell>
        </row>
        <row r="10164">
          <cell r="A10164" t="str">
            <v>100795 </v>
          </cell>
          <cell r="C10164" t="str">
            <v>NATIONAL SURETY CORPORATION </v>
          </cell>
          <cell r="D10164" t="str">
            <v>777 SAN MARIN DR</v>
          </cell>
          <cell r="E10164" t="str">
            <v>FINANCIAL ASSURANCE</v>
          </cell>
        </row>
        <row r="10165">
          <cell r="D10165" t="str">
            <v>NOVATO , CA  </v>
          </cell>
        </row>
        <row r="10166">
          <cell r="A10166" t="str">
            <v>62411 </v>
          </cell>
          <cell r="C10166" t="str">
            <v>NATIONAL UNION FIRE INSURANCE COMPANY OF PITTSBURG </v>
          </cell>
          <cell r="D10166" t="str">
            <v>70 PINE ST</v>
          </cell>
          <cell r="E10166" t="str">
            <v>FINANCIAL ASSURANCE</v>
          </cell>
        </row>
        <row r="10167">
          <cell r="D10167" t="str">
            <v>NEW YORK , NY  </v>
          </cell>
        </row>
        <row r="10168">
          <cell r="A10168" t="str">
            <v>62413 </v>
          </cell>
          <cell r="C10168" t="str">
            <v>NATIONAL WILDLIFE FEDERATION </v>
          </cell>
          <cell r="D10168" t="str">
            <v>SUITE 100</v>
          </cell>
        </row>
        <row r="10169">
          <cell r="D10169" t="str">
            <v>BOULDER , CO  </v>
          </cell>
        </row>
        <row r="10170">
          <cell r="C10170" t="str">
            <v>NATIONSBANK </v>
          </cell>
          <cell r="D10170" t="str">
            <v>P O BOX 4</v>
          </cell>
        </row>
        <row r="10171">
          <cell r="D10171" t="str">
            <v>WICHITA , KS  </v>
          </cell>
        </row>
        <row r="10172">
          <cell r="A10172" t="str">
            <v>62414 </v>
          </cell>
          <cell r="C10172" t="str">
            <v>NATIONSBANK </v>
          </cell>
          <cell r="D10172" t="str">
            <v>TX1-492-09-01 9TH FLOOR</v>
          </cell>
          <cell r="E10172" t="str">
            <v>FINANCIAL ASSURANCE</v>
          </cell>
        </row>
        <row r="10173">
          <cell r="D10173" t="str">
            <v>DALLAS , TX  </v>
          </cell>
        </row>
        <row r="10174">
          <cell r="A10174" t="str">
            <v>62416 </v>
          </cell>
          <cell r="C10174" t="str">
            <v>NATIONSBANK </v>
          </cell>
          <cell r="D10174" t="str">
            <v>TX1-492-09-01 9TH FLOOR</v>
          </cell>
          <cell r="E10174" t="str">
            <v>FINANCIAL ASSURANCE</v>
          </cell>
        </row>
        <row r="10175">
          <cell r="D10175" t="str">
            <v>DALLAS , TX  </v>
          </cell>
        </row>
        <row r="10176">
          <cell r="A10176" t="str">
            <v>62417 </v>
          </cell>
          <cell r="C10176" t="str">
            <v>NATIONSBANK OF FARMINGTON </v>
          </cell>
          <cell r="D10176" t="str">
            <v>SC3-250-02-46</v>
          </cell>
          <cell r="E10176" t="str">
            <v>FINANCIAL ASSURANCE</v>
          </cell>
        </row>
        <row r="10177">
          <cell r="D10177" t="str">
            <v>COLUMBIA , SC  </v>
          </cell>
          <cell r="E10177" t="str">
            <v>OPERATOR</v>
          </cell>
        </row>
        <row r="10179">
          <cell r="A10179" t="str">
            <v>62415 </v>
          </cell>
          <cell r="C10179" t="str">
            <v>NATOMAS NORTH AMERICA INC </v>
          </cell>
          <cell r="D10179" t="str">
            <v>P O BOX 4628</v>
          </cell>
        </row>
        <row r="10180">
          <cell r="D10180" t="str">
            <v>HOUSTON , TX  </v>
          </cell>
        </row>
        <row r="10181">
          <cell r="A10181" t="str">
            <v>62420 </v>
          </cell>
          <cell r="C10181" t="str">
            <v>NATURAL GAS ASSOCIATES </v>
          </cell>
          <cell r="D10181" t="str">
            <v>P O BOX 5660</v>
          </cell>
        </row>
        <row r="10182">
          <cell r="D10182" t="str">
            <v>DENVER , CO  </v>
          </cell>
        </row>
        <row r="10183">
          <cell r="A10183" t="str">
            <v>62423 </v>
          </cell>
          <cell r="C10183" t="str">
            <v>NATURAL GAS CLEARINGHOUSE </v>
          </cell>
          <cell r="D10183" t="str">
            <v>13430 NW FREEWAY</v>
          </cell>
          <cell r="E10183" t="str">
            <v>GATHERER</v>
          </cell>
        </row>
        <row r="10184">
          <cell r="D10184" t="str">
            <v>HOUSTON , TX  </v>
          </cell>
        </row>
        <row r="10185">
          <cell r="A10185" t="str">
            <v>62425 </v>
          </cell>
          <cell r="C10185" t="str">
            <v>NATURAL GAS CORP OF CALIF </v>
          </cell>
          <cell r="D10185" t="str">
            <v>FOUR EMBARACADERO CENTER</v>
          </cell>
          <cell r="E10185" t="str">
            <v>LEVY PAYOR</v>
          </cell>
        </row>
        <row r="10186">
          <cell r="D10186" t="str">
            <v>SAN FRANCISCO , CA  </v>
          </cell>
          <cell r="E10186" t="str">
            <v>OPERATOR</v>
          </cell>
        </row>
        <row r="10188">
          <cell r="A10188" t="str">
            <v>10228 </v>
          </cell>
          <cell r="C10188" t="str">
            <v>NATURAL GAS CORPORATION OF AMERICA </v>
          </cell>
          <cell r="D10188" t="str">
            <v>401 OROFINO DR</v>
          </cell>
        </row>
        <row r="10189">
          <cell r="D10189" t="str">
            <v>CASTLE ROCK , CO  </v>
          </cell>
        </row>
        <row r="10190">
          <cell r="A10190" t="str">
            <v>62427 </v>
          </cell>
          <cell r="C10190" t="str">
            <v>NATURAL GAS FUEL COMPANY </v>
          </cell>
          <cell r="D10190" t="str">
            <v>SUITE 1450</v>
          </cell>
          <cell r="E10190" t="str">
            <v>LEVY PAYOR</v>
          </cell>
        </row>
        <row r="10191">
          <cell r="D10191" t="str">
            <v>DENVER , CO  </v>
          </cell>
        </row>
        <row r="10192">
          <cell r="A10192" t="str">
            <v>62432 </v>
          </cell>
          <cell r="C10192" t="str">
            <v>NATURAL GAS PIPELINE CO </v>
          </cell>
          <cell r="D10192" t="str">
            <v>P O BOX 1208</v>
          </cell>
        </row>
        <row r="10193">
          <cell r="D10193" t="str">
            <v>LOMBARD , IL  </v>
          </cell>
        </row>
        <row r="10194">
          <cell r="A10194" t="str">
            <v>62435 </v>
          </cell>
          <cell r="C10194" t="str">
            <v>NATURAL GAS PROCESSING CO </v>
          </cell>
          <cell r="D10194" t="str">
            <v>P O BOX 541</v>
          </cell>
          <cell r="E10194" t="str">
            <v>GATHERER</v>
          </cell>
        </row>
        <row r="10195">
          <cell r="D10195" t="str">
            <v>WORLAND , WY  </v>
          </cell>
        </row>
        <row r="10196">
          <cell r="A10196" t="str">
            <v>100223 </v>
          </cell>
          <cell r="C10196" t="str">
            <v>NATURAL GAS PRODUCERS </v>
          </cell>
          <cell r="D10196" t="str">
            <v>,  </v>
          </cell>
        </row>
        <row r="10197">
          <cell r="A10197" t="str">
            <v>62436 </v>
          </cell>
          <cell r="C10197" t="str">
            <v>NATURAL GAS TRANSMISSION SRV </v>
          </cell>
          <cell r="D10197" t="str">
            <v>5430 LBJ FREEWAY</v>
          </cell>
          <cell r="E10197" t="str">
            <v>GATHERER</v>
          </cell>
        </row>
        <row r="10198">
          <cell r="D10198" t="str">
            <v>DALLAS , TX  </v>
          </cell>
        </row>
        <row r="10199">
          <cell r="A10199" t="str">
            <v>10369 </v>
          </cell>
          <cell r="C10199" t="str">
            <v>NATURAL RESOURCE GROUP INC </v>
          </cell>
          <cell r="D10199" t="str">
            <v>801 WEST MINERAL AVE STE 202</v>
          </cell>
          <cell r="E10199" t="str">
            <v>OPERATOR</v>
          </cell>
        </row>
        <row r="10200">
          <cell r="D10200" t="str">
            <v>LITTLETON , CO  </v>
          </cell>
          <cell r="E10200" t="str">
            <v>PRODUCER</v>
          </cell>
        </row>
        <row r="10202">
          <cell r="C10202" t="str">
            <v>NATURITA TOWN </v>
          </cell>
          <cell r="D10202" t="str">
            <v>,  </v>
          </cell>
        </row>
        <row r="10203">
          <cell r="A10203" t="str">
            <v>62450 </v>
          </cell>
          <cell r="C10203" t="str">
            <v>NAUTILUS EQUIPMENT INC </v>
          </cell>
          <cell r="D10203" t="str">
            <v>1714 SUTTERS MILL DR</v>
          </cell>
        </row>
        <row r="10204">
          <cell r="D10204" t="str">
            <v>CARROLLTON , TX  </v>
          </cell>
        </row>
        <row r="10205">
          <cell r="A10205" t="str">
            <v>62451 </v>
          </cell>
          <cell r="C10205" t="str">
            <v>NAUTILUS OIL &amp; GAS CO </v>
          </cell>
          <cell r="D10205" t="str">
            <v>P O BOX 2428</v>
          </cell>
        </row>
        <row r="10206">
          <cell r="D10206" t="str">
            <v>DENVER , CO  </v>
          </cell>
        </row>
        <row r="10207">
          <cell r="A10207" t="str">
            <v>62401 </v>
          </cell>
          <cell r="C10207" t="str">
            <v>NAUTILUS OIL AND GAS COMPANY </v>
          </cell>
          <cell r="D10207" t="str">
            <v>600 17TH ST #410 S</v>
          </cell>
        </row>
        <row r="10208">
          <cell r="D10208" t="str">
            <v>DENVER , CO  </v>
          </cell>
        </row>
        <row r="10209">
          <cell r="A10209" t="str">
            <v>62666 </v>
          </cell>
          <cell r="C10209" t="str">
            <v>NAVAJO OIL </v>
          </cell>
          <cell r="D10209" t="str">
            <v>DENVER , CO  </v>
          </cell>
        </row>
        <row r="10210">
          <cell r="A10210" t="str">
            <v>10360 </v>
          </cell>
          <cell r="C10210" t="str">
            <v>NAVEX RESOURCES LLC </v>
          </cell>
          <cell r="D10210" t="str">
            <v>4925 GREENVILLE AVENUE #915</v>
          </cell>
          <cell r="E10210" t="str">
            <v>OPERATOR</v>
          </cell>
        </row>
        <row r="10211">
          <cell r="D10211" t="str">
            <v>DALLAS , TX  </v>
          </cell>
          <cell r="E10211" t="str">
            <v>PRODUCER</v>
          </cell>
        </row>
        <row r="10213">
          <cell r="A10213" t="str">
            <v>62150 </v>
          </cell>
          <cell r="C10213" t="str">
            <v>NBI INC </v>
          </cell>
          <cell r="D10213" t="str">
            <v>SUITE F</v>
          </cell>
          <cell r="E10213" t="str">
            <v>LEVY PAYOR</v>
          </cell>
        </row>
        <row r="10214">
          <cell r="D10214" t="str">
            <v>LONGMONT , CO  </v>
          </cell>
        </row>
        <row r="10215">
          <cell r="A10215" t="str">
            <v>100651 </v>
          </cell>
          <cell r="C10215" t="str">
            <v>NEAR NORTH INSURANCE BROKERAGE INC </v>
          </cell>
          <cell r="D10215" t="str">
            <v>875 N MICHIGAN AVE STE 1900</v>
          </cell>
          <cell r="E10215" t="str">
            <v>INSURANCE AGENT</v>
          </cell>
        </row>
        <row r="10216">
          <cell r="D10216" t="str">
            <v>CHICAGO , IL  </v>
          </cell>
        </row>
        <row r="10217">
          <cell r="A10217" t="str">
            <v>62155 </v>
          </cell>
          <cell r="C10217" t="str">
            <v>NEARCTIC RESOURCES US INC </v>
          </cell>
          <cell r="D10217" t="str">
            <v>425 WALMER RD STE 6B</v>
          </cell>
        </row>
        <row r="10218">
          <cell r="D10218" t="str">
            <v>TORONTO , ON  </v>
          </cell>
        </row>
        <row r="10219">
          <cell r="A10219" t="str">
            <v>67157 </v>
          </cell>
          <cell r="C10219" t="str">
            <v>NEBRASKA DRILLERS INC </v>
          </cell>
          <cell r="D10219" t="str">
            <v>LAKEWOOD , CO  </v>
          </cell>
          <cell r="E10219" t="str">
            <v>OPERATOR</v>
          </cell>
        </row>
        <row r="10221">
          <cell r="C10221" t="str">
            <v>NEDERLAND TOWN </v>
          </cell>
          <cell r="D10221" t="str">
            <v>,  </v>
          </cell>
        </row>
        <row r="10222">
          <cell r="A10222" t="str">
            <v>62888 </v>
          </cell>
          <cell r="C10222" t="str">
            <v>NEE NO SHEE OIL &amp; REFINERY </v>
          </cell>
          <cell r="D10222" t="str">
            <v>,  </v>
          </cell>
        </row>
        <row r="10223">
          <cell r="A10223" t="str">
            <v>62160 </v>
          </cell>
          <cell r="C10223" t="str">
            <v>NEEDHAM &amp; MEDFORD EXPLORATION </v>
          </cell>
          <cell r="D10223" t="str">
            <v>7062 SO SILVERHORN DR</v>
          </cell>
        </row>
        <row r="10224">
          <cell r="D10224" t="str">
            <v>EVERGREEN , CO  </v>
          </cell>
        </row>
        <row r="10225">
          <cell r="A10225" t="str">
            <v>200057 </v>
          </cell>
          <cell r="C10225" t="str">
            <v>NEEDHAM* JOE </v>
          </cell>
          <cell r="D10225" t="str">
            <v>,  </v>
          </cell>
        </row>
        <row r="10226">
          <cell r="A10226" t="str">
            <v>62465 </v>
          </cell>
          <cell r="C10226" t="str">
            <v>NELCO MFG COMPANY </v>
          </cell>
          <cell r="D10226" t="str">
            <v>STERLING , CO  </v>
          </cell>
        </row>
        <row r="10227">
          <cell r="A10227" t="str">
            <v>83547 </v>
          </cell>
          <cell r="C10227" t="str">
            <v>NELLIE A. STULTZ </v>
          </cell>
          <cell r="D10227" t="str">
            <v>SEE: DES ENTERPRISES</v>
          </cell>
        </row>
        <row r="10228">
          <cell r="D10228" t="str">
            <v>,  </v>
          </cell>
        </row>
        <row r="10229">
          <cell r="A10229" t="str">
            <v>10331 </v>
          </cell>
          <cell r="C10229" t="str">
            <v>NELSON LLC </v>
          </cell>
          <cell r="D10229" t="str">
            <v>3405 W 16TH STREET #4</v>
          </cell>
          <cell r="E10229" t="str">
            <v>OPERATOR</v>
          </cell>
        </row>
        <row r="10230">
          <cell r="D10230" t="str">
            <v>GREELEY , CO  </v>
          </cell>
          <cell r="E10230" t="str">
            <v>PRODUCER</v>
          </cell>
        </row>
        <row r="10232">
          <cell r="A10232" t="str">
            <v>100444 </v>
          </cell>
          <cell r="C10232" t="str">
            <v>NELSON* JOHN L </v>
          </cell>
          <cell r="D10232" t="str">
            <v>PALMOLIVE BUILDING</v>
          </cell>
        </row>
        <row r="10233">
          <cell r="D10233" t="str">
            <v>CHICAGO , IL  </v>
          </cell>
        </row>
        <row r="10234">
          <cell r="A10234" t="str">
            <v>100644 </v>
          </cell>
          <cell r="C10234" t="str">
            <v>NELSON-MOORE DEVELOPMENT COMPANY </v>
          </cell>
          <cell r="D10234" t="str">
            <v>326 C. A. JOHNSON BLDG</v>
          </cell>
        </row>
        <row r="10235">
          <cell r="D10235" t="str">
            <v>DENVER , CO  </v>
          </cell>
        </row>
        <row r="10236">
          <cell r="A10236" t="str">
            <v>62470 </v>
          </cell>
          <cell r="C10236" t="str">
            <v>NEMAR OIL AND GAS </v>
          </cell>
          <cell r="D10236" t="str">
            <v>P O GAS 118</v>
          </cell>
          <cell r="E10236" t="str">
            <v>OPERATOR</v>
          </cell>
        </row>
        <row r="10237">
          <cell r="D10237" t="str">
            <v>PAGOSA SPRINGS , CO  </v>
          </cell>
        </row>
        <row r="10238">
          <cell r="A10238" t="str">
            <v>62480 </v>
          </cell>
          <cell r="C10238" t="str">
            <v>NERDLIHC COMPANY INC </v>
          </cell>
          <cell r="D10238" t="str">
            <v>337 E SAN ANTONIO DR</v>
          </cell>
        </row>
        <row r="10239">
          <cell r="D10239" t="str">
            <v>LONG BEACH , CA  </v>
          </cell>
        </row>
        <row r="10240">
          <cell r="A10240" t="str">
            <v>62490 </v>
          </cell>
          <cell r="C10240" t="str">
            <v>NESSU FACILITIES LTD LIABILITY CO </v>
          </cell>
          <cell r="D10240" t="str">
            <v>P O BOX 718</v>
          </cell>
          <cell r="E10240" t="str">
            <v>INJECTION WELL OPER</v>
          </cell>
        </row>
        <row r="10241">
          <cell r="D10241" t="str">
            <v>BRIGHTON , CO  </v>
          </cell>
          <cell r="E10241" t="str">
            <v>OPERATOR</v>
          </cell>
        </row>
        <row r="10243">
          <cell r="A10243" t="str">
            <v>92220 </v>
          </cell>
          <cell r="C10243" t="str">
            <v>NEUHAUSE PROPERTIES INC.* V. F. </v>
          </cell>
          <cell r="D10243" t="str">
            <v>3503 N TAYLOR RD</v>
          </cell>
          <cell r="E10243" t="str">
            <v>OPERATOR</v>
          </cell>
        </row>
        <row r="10244">
          <cell r="D10244" t="str">
            <v>MISSION , TX  </v>
          </cell>
          <cell r="E10244" t="str">
            <v>PRODUCER</v>
          </cell>
        </row>
        <row r="10246">
          <cell r="A10246" t="str">
            <v>62500 </v>
          </cell>
          <cell r="C10246" t="str">
            <v>NEW DRILLING COMPANY </v>
          </cell>
          <cell r="D10246" t="str">
            <v>1018 PATTERSON BLDG</v>
          </cell>
          <cell r="E10246" t="str">
            <v>OPERATOR</v>
          </cell>
        </row>
        <row r="10247">
          <cell r="D10247" t="str">
            <v>DENVER , CO  </v>
          </cell>
          <cell r="E10247" t="str">
            <v>PRODUCER</v>
          </cell>
        </row>
        <row r="10249">
          <cell r="A10249" t="str">
            <v>10205 </v>
          </cell>
          <cell r="C10249" t="str">
            <v>NEW FRONTIER ENERGY INC </v>
          </cell>
          <cell r="D10249" t="str">
            <v>1801 BROADWAY #920</v>
          </cell>
          <cell r="E10249" t="str">
            <v>INJECTION WELL OPER</v>
          </cell>
        </row>
        <row r="10250">
          <cell r="D10250" t="str">
            <v>DENVER , CO  </v>
          </cell>
          <cell r="E10250" t="str">
            <v>LEVY PAYOR</v>
          </cell>
        </row>
        <row r="10251">
          <cell r="E10251" t="str">
            <v>OPERATOR</v>
          </cell>
        </row>
        <row r="10252">
          <cell r="E10252" t="str">
            <v>PIT OPERATOR</v>
          </cell>
        </row>
        <row r="10253">
          <cell r="E10253" t="str">
            <v>PRODUCER</v>
          </cell>
        </row>
        <row r="10254">
          <cell r="E10254" t="str">
            <v>SEISMIC OPERATOR</v>
          </cell>
        </row>
        <row r="10256">
          <cell r="A10256" t="str">
            <v>62530 </v>
          </cell>
          <cell r="C10256" t="str">
            <v>NEW HORIZON EXPLORATION INC </v>
          </cell>
          <cell r="D10256" t="str">
            <v>351 S SHERMAN ST STE 104</v>
          </cell>
          <cell r="E10256" t="str">
            <v>OPERATOR</v>
          </cell>
        </row>
        <row r="10257">
          <cell r="D10257" t="str">
            <v>RICHARDSON , TX  </v>
          </cell>
          <cell r="E10257" t="str">
            <v>PRODUCER</v>
          </cell>
        </row>
        <row r="10259">
          <cell r="A10259" t="str">
            <v>200258 </v>
          </cell>
          <cell r="C10259" t="str">
            <v>NEW IPT INC </v>
          </cell>
          <cell r="D10259" t="str">
            <v>1707 COLE BLVD #200</v>
          </cell>
        </row>
        <row r="10260">
          <cell r="D10260" t="str">
            <v>GOLDEN , CO  </v>
          </cell>
        </row>
        <row r="10261">
          <cell r="A10261" t="str">
            <v>63106 </v>
          </cell>
          <cell r="C10261" t="str">
            <v>NEW LONDON OIL INC </v>
          </cell>
          <cell r="D10261" t="str">
            <v>16414 SAN PEDRO AVE</v>
          </cell>
          <cell r="E10261" t="str">
            <v>INJECTION WELL OPER</v>
          </cell>
        </row>
        <row r="10262">
          <cell r="D10262" t="str">
            <v>SAN ANTONIO , TX  </v>
          </cell>
          <cell r="E10262" t="str">
            <v>LEVY PAYOR</v>
          </cell>
        </row>
        <row r="10263">
          <cell r="E10263" t="str">
            <v>OPERATOR</v>
          </cell>
        </row>
        <row r="10264">
          <cell r="E10264" t="str">
            <v>PRODUCER</v>
          </cell>
        </row>
        <row r="10266">
          <cell r="A10266" t="str">
            <v>62550 </v>
          </cell>
          <cell r="C10266" t="str">
            <v>NEW MEXICO DRILLING CO </v>
          </cell>
          <cell r="D10266" t="str">
            <v>P O BOX 370</v>
          </cell>
          <cell r="E10266" t="str">
            <v>DRILLER</v>
          </cell>
        </row>
        <row r="10267">
          <cell r="D10267" t="str">
            <v>FLORA VISTA , NM  </v>
          </cell>
        </row>
        <row r="10268">
          <cell r="A10268" t="str">
            <v>62551 </v>
          </cell>
          <cell r="C10268" t="str">
            <v>NEW MEXICO LUMBER COMPANY </v>
          </cell>
          <cell r="D10268" t="str">
            <v>DENVER , CO  </v>
          </cell>
        </row>
        <row r="10269">
          <cell r="A10269" t="str">
            <v>62570 </v>
          </cell>
          <cell r="C10269" t="str">
            <v>NEW ORBIT DRILLING COMPANY </v>
          </cell>
          <cell r="D10269" t="str">
            <v>P O BOX 100</v>
          </cell>
          <cell r="E10269" t="str">
            <v>DRILLER</v>
          </cell>
        </row>
        <row r="10270">
          <cell r="D10270" t="str">
            <v>KIMBALL , NE  </v>
          </cell>
        </row>
        <row r="10271">
          <cell r="A10271" t="str">
            <v>100715 </v>
          </cell>
          <cell r="C10271" t="str">
            <v>NEW SEVEN FALLS CO* THE </v>
          </cell>
          <cell r="D10271" t="str">
            <v>107 GARRISON BLDG</v>
          </cell>
        </row>
        <row r="10272">
          <cell r="D10272" t="str">
            <v>ABILENE , TX  </v>
          </cell>
        </row>
        <row r="10273">
          <cell r="A10273" t="str">
            <v>200000 </v>
          </cell>
          <cell r="C10273" t="str">
            <v>NEW TECH ENGINEERING </v>
          </cell>
          <cell r="D10273" t="str">
            <v>500 WEST 7TH ST</v>
          </cell>
        </row>
        <row r="10274">
          <cell r="D10274" t="str">
            <v>FT WORTH , TX  </v>
          </cell>
        </row>
        <row r="10275">
          <cell r="A10275" t="str">
            <v>200000 </v>
          </cell>
          <cell r="B10275" t="str">
            <v>A </v>
          </cell>
          <cell r="C10275" t="str">
            <v>NEW TECH ENGINEERING </v>
          </cell>
          <cell r="D10275" t="str">
            <v>410 17TH STREET, STE 770</v>
          </cell>
        </row>
        <row r="10276">
          <cell r="D10276" t="str">
            <v>DENVER , CO  </v>
          </cell>
        </row>
        <row r="10277">
          <cell r="A10277" t="str">
            <v>100847 </v>
          </cell>
          <cell r="C10277" t="str">
            <v>NEW WORLD OIL INC. </v>
          </cell>
          <cell r="D10277" t="str">
            <v>1650 CALIFORNIA ST</v>
          </cell>
          <cell r="E10277" t="str">
            <v>OPERATOR</v>
          </cell>
        </row>
        <row r="10278">
          <cell r="D10278" t="str">
            <v>DENVER , CO  </v>
          </cell>
        </row>
        <row r="10279">
          <cell r="A10279" t="str">
            <v>10324 </v>
          </cell>
          <cell r="C10279" t="str">
            <v>NEWELL ENERGY LTD </v>
          </cell>
          <cell r="D10279" t="str">
            <v>PO BOX 830808</v>
          </cell>
          <cell r="E10279" t="str">
            <v>DOWNSTREAM GAS FAC</v>
          </cell>
        </row>
        <row r="10280">
          <cell r="D10280" t="str">
            <v>SAN ANTONIO , TX  </v>
          </cell>
          <cell r="E10280" t="str">
            <v>GATHERER</v>
          </cell>
        </row>
        <row r="10281">
          <cell r="E10281" t="str">
            <v>LEVY PAYOR</v>
          </cell>
        </row>
        <row r="10282">
          <cell r="E10282" t="str">
            <v>OPERATOR</v>
          </cell>
        </row>
        <row r="10283">
          <cell r="E10283" t="str">
            <v>PRODUCER</v>
          </cell>
        </row>
        <row r="10285">
          <cell r="A10285" t="str">
            <v>10324 </v>
          </cell>
          <cell r="B10285" t="str">
            <v>A </v>
          </cell>
          <cell r="C10285" t="str">
            <v>NEWELL ENERGY LTD </v>
          </cell>
          <cell r="D10285" t="str">
            <v>4902 NIGHT SHADE CIRCLE</v>
          </cell>
        </row>
        <row r="10286">
          <cell r="D10286" t="str">
            <v>COLORADO SPRINGS , CO  </v>
          </cell>
        </row>
        <row r="10287">
          <cell r="A10287" t="str">
            <v>10240 </v>
          </cell>
          <cell r="C10287" t="str">
            <v>NEWFIELD PRODUCTION COMPANY </v>
          </cell>
          <cell r="D10287" t="str">
            <v>1001 17TH STREET - SUITE #2000</v>
          </cell>
          <cell r="E10287" t="str">
            <v>OPERATOR</v>
          </cell>
        </row>
        <row r="10288">
          <cell r="D10288" t="str">
            <v>DENVER , CO  </v>
          </cell>
          <cell r="E10288" t="str">
            <v>PRODUCER</v>
          </cell>
        </row>
        <row r="10290">
          <cell r="A10290" t="str">
            <v>10240 </v>
          </cell>
          <cell r="B10290" t="str">
            <v>A </v>
          </cell>
          <cell r="C10290" t="str">
            <v>NEWFIELD PRODUCTION COMPANY </v>
          </cell>
          <cell r="D10290" t="str">
            <v>4 WATERWAY SQUARE PL #100</v>
          </cell>
        </row>
        <row r="10291">
          <cell r="D10291" t="str">
            <v>THE WOODLANDS , TX  </v>
          </cell>
        </row>
        <row r="10292">
          <cell r="A10292" t="str">
            <v>100437 </v>
          </cell>
          <cell r="C10292" t="str">
            <v>NEWMAN* JOSEPH E. </v>
          </cell>
          <cell r="D10292" t="str">
            <v>2103 FIRST NATIONAL BANK BLDG</v>
          </cell>
        </row>
        <row r="10293">
          <cell r="D10293" t="str">
            <v>DENVER , CO  </v>
          </cell>
        </row>
        <row r="10294">
          <cell r="A10294" t="str">
            <v>10484 </v>
          </cell>
          <cell r="C10294" t="str">
            <v>NEWPEK LLC </v>
          </cell>
          <cell r="D10294" t="str">
            <v>5221 N O'CONNOR BLVD #830</v>
          </cell>
          <cell r="E10294" t="str">
            <v>OPERATOR</v>
          </cell>
        </row>
        <row r="10295">
          <cell r="D10295" t="str">
            <v>IRVING , TX  </v>
          </cell>
          <cell r="E10295" t="str">
            <v>PRODUCER</v>
          </cell>
        </row>
        <row r="10297">
          <cell r="A10297" t="str">
            <v>63105 </v>
          </cell>
          <cell r="C10297" t="str">
            <v>NEWPORT EXPL INC </v>
          </cell>
          <cell r="D10297" t="str">
            <v>44 INVERNESS DRIVE E</v>
          </cell>
        </row>
        <row r="10298">
          <cell r="D10298" t="str">
            <v>ENGLEWOOD , CO  </v>
          </cell>
        </row>
        <row r="10299">
          <cell r="A10299" t="str">
            <v>63108 </v>
          </cell>
          <cell r="C10299" t="str">
            <v>NEWTON OIL COMPANY </v>
          </cell>
          <cell r="D10299" t="str">
            <v>DENVER , CO  </v>
          </cell>
        </row>
        <row r="10300">
          <cell r="A10300" t="str">
            <v>10049 </v>
          </cell>
          <cell r="C10300" t="str">
            <v>NEXEN ENERGY MARKETING USA INC </v>
          </cell>
          <cell r="D10300" t="str">
            <v>6275 SIMMS #300</v>
          </cell>
          <cell r="E10300" t="str">
            <v>LEVY PAYOR</v>
          </cell>
        </row>
        <row r="10301">
          <cell r="D10301" t="str">
            <v>ARVADA , CO  </v>
          </cell>
          <cell r="E10301" t="str">
            <v>TRANSPORTER</v>
          </cell>
        </row>
        <row r="10303">
          <cell r="A10303" t="str">
            <v>200410 </v>
          </cell>
          <cell r="C10303" t="str">
            <v>NEXGEN OIL &amp; GAS LLC </v>
          </cell>
          <cell r="D10303" t="str">
            <v>SUITE 800</v>
          </cell>
        </row>
        <row r="10304">
          <cell r="D10304" t="str">
            <v>GREENWOOD VILLAGE , CO  </v>
          </cell>
        </row>
        <row r="10305">
          <cell r="A10305" t="str">
            <v>10060 </v>
          </cell>
          <cell r="C10305" t="str">
            <v>NEXUS ENERGY LLC </v>
          </cell>
          <cell r="D10305" t="str">
            <v>7290 SAMUEL DR #100</v>
          </cell>
          <cell r="E10305" t="str">
            <v>GATHERER</v>
          </cell>
        </row>
        <row r="10306">
          <cell r="D10306" t="str">
            <v>DENVER , CO  </v>
          </cell>
          <cell r="E10306" t="str">
            <v>LEVY PAYOR</v>
          </cell>
        </row>
        <row r="10307">
          <cell r="E10307" t="str">
            <v>TRANSPORTER</v>
          </cell>
        </row>
        <row r="10309">
          <cell r="A10309" t="str">
            <v>10060 </v>
          </cell>
          <cell r="B10309" t="str">
            <v>A </v>
          </cell>
          <cell r="C10309" t="str">
            <v>NEXUS ENERGY LLC </v>
          </cell>
          <cell r="D10309" t="str">
            <v>300 N MAIN STE 309</v>
          </cell>
        </row>
        <row r="10310">
          <cell r="D10310" t="str">
            <v>WICHITA , KS  </v>
          </cell>
        </row>
        <row r="10311">
          <cell r="A10311" t="str">
            <v>63110 </v>
          </cell>
          <cell r="C10311" t="str">
            <v>NEXUS GROUP INC </v>
          </cell>
          <cell r="D10311" t="str">
            <v>950 SO CHERRY ST</v>
          </cell>
        </row>
        <row r="10312">
          <cell r="D10312" t="str">
            <v>DENVER , CO  </v>
          </cell>
        </row>
        <row r="10313">
          <cell r="A10313" t="str">
            <v>63230 </v>
          </cell>
          <cell r="C10313" t="str">
            <v>NG RESOURCES CORPORATION </v>
          </cell>
          <cell r="D10313" t="str">
            <v>2500 N BIG SPRING STE 230</v>
          </cell>
          <cell r="E10313" t="str">
            <v>OPERATOR</v>
          </cell>
        </row>
        <row r="10314">
          <cell r="D10314" t="str">
            <v>MIDLAND , TX  </v>
          </cell>
          <cell r="E10314" t="str">
            <v>PRODUCER</v>
          </cell>
        </row>
        <row r="10316">
          <cell r="C10316" t="str">
            <v>NG RESOURCES CORPORATION </v>
          </cell>
          <cell r="D10316" t="str">
            <v>2500 N BIG SPRING STE 230</v>
          </cell>
        </row>
        <row r="10317">
          <cell r="D10317" t="str">
            <v>MIDLAND , TX  </v>
          </cell>
        </row>
        <row r="10318">
          <cell r="A10318" t="str">
            <v>63115 </v>
          </cell>
          <cell r="C10318" t="str">
            <v>NGC CANADA INC </v>
          </cell>
          <cell r="D10318" t="str">
            <v>13430 NORTHWEST FREEWAY</v>
          </cell>
        </row>
        <row r="10319">
          <cell r="D10319" t="str">
            <v>HOUSTON , TX  </v>
          </cell>
        </row>
        <row r="10320">
          <cell r="C10320" t="str">
            <v>NGC OIL TRADING &amp; TRANSPORT </v>
          </cell>
          <cell r="D10320" t="str">
            <v>13430 NORTHWEST FREEWAY</v>
          </cell>
        </row>
        <row r="10321">
          <cell r="D10321" t="str">
            <v>HOUSTON , TX  </v>
          </cell>
        </row>
        <row r="10322">
          <cell r="A10322" t="str">
            <v>10540 </v>
          </cell>
          <cell r="C10322" t="str">
            <v>NGL CRUDE LOGISTICS LLC </v>
          </cell>
          <cell r="D10322" t="str">
            <v>3773 CHERRY CREEK NORTH DR SUITE 1000</v>
          </cell>
          <cell r="E10322" t="str">
            <v>GATHERER</v>
          </cell>
        </row>
        <row r="10323">
          <cell r="D10323" t="str">
            <v>DENVER , CO  </v>
          </cell>
          <cell r="E10323" t="str">
            <v>LEVY PAYOR</v>
          </cell>
        </row>
        <row r="10324">
          <cell r="E10324" t="str">
            <v>TRANSPORTER</v>
          </cell>
        </row>
        <row r="10326">
          <cell r="A10326" t="str">
            <v>63120 </v>
          </cell>
          <cell r="C10326" t="str">
            <v>NGL PRODUCTION CO </v>
          </cell>
          <cell r="D10326" t="str">
            <v>12150 E BRIARWOOD</v>
          </cell>
          <cell r="E10326" t="str">
            <v>GATHERER</v>
          </cell>
        </row>
        <row r="10327">
          <cell r="D10327" t="str">
            <v>ENGLEWOOD , CO  </v>
          </cell>
        </row>
        <row r="10328">
          <cell r="A10328" t="str">
            <v>10373 </v>
          </cell>
          <cell r="C10328" t="str">
            <v>NGL WATER SOLUTIONS DJ LLC </v>
          </cell>
          <cell r="D10328" t="str">
            <v>3773 CHERRY CRK NORTH DR #1000</v>
          </cell>
          <cell r="E10328" t="str">
            <v>INJECTION WELL OPER</v>
          </cell>
        </row>
        <row r="10329">
          <cell r="D10329" t="str">
            <v>DENVER , CO  </v>
          </cell>
          <cell r="E10329" t="str">
            <v>OPERATOR</v>
          </cell>
        </row>
        <row r="10330">
          <cell r="E10330" t="str">
            <v>PRODUCER</v>
          </cell>
        </row>
        <row r="10332">
          <cell r="A10332" t="str">
            <v>10373 </v>
          </cell>
          <cell r="B10332" t="str">
            <v>A </v>
          </cell>
          <cell r="C10332" t="str">
            <v>NGL WATER SOLUTIONS DJ LLC </v>
          </cell>
          <cell r="D10332" t="str">
            <v>8207 W 20TH STREET #B</v>
          </cell>
        </row>
        <row r="10333">
          <cell r="D10333" t="str">
            <v>GREELEY , CO  </v>
          </cell>
        </row>
        <row r="10334">
          <cell r="A10334" t="str">
            <v>10373 </v>
          </cell>
          <cell r="B10334" t="str">
            <v>B </v>
          </cell>
          <cell r="C10334" t="str">
            <v>NGL WATER SOLUTIONS DJ LLC </v>
          </cell>
          <cell r="D10334" t="str">
            <v>6120 SOUTH YALE AVE #805</v>
          </cell>
        </row>
        <row r="10335">
          <cell r="D10335" t="str">
            <v>TULSA , OK  </v>
          </cell>
        </row>
        <row r="10336">
          <cell r="A10336" t="str">
            <v>62246 </v>
          </cell>
          <cell r="C10336" t="str">
            <v>NGTS INC </v>
          </cell>
          <cell r="D10336" t="str">
            <v>5430 LFJ FREEWAY</v>
          </cell>
          <cell r="E10336" t="str">
            <v>GATHERER</v>
          </cell>
        </row>
        <row r="10337">
          <cell r="D10337" t="str">
            <v>DALLAS , TX  </v>
          </cell>
          <cell r="E10337" t="str">
            <v>TRANSPORTER</v>
          </cell>
        </row>
        <row r="10339">
          <cell r="A10339" t="str">
            <v>10522 </v>
          </cell>
          <cell r="C10339" t="str">
            <v>NICHOLLE BUSCH </v>
          </cell>
          <cell r="D10339" t="str">
            <v>2029 74TH AVE</v>
          </cell>
        </row>
        <row r="10340">
          <cell r="D10340" t="str">
            <v>GREELEY , CO  </v>
          </cell>
        </row>
        <row r="10341">
          <cell r="A10341" t="str">
            <v>63130 </v>
          </cell>
          <cell r="C10341" t="str">
            <v>NICHOLS &amp; BRADY PROD CO </v>
          </cell>
          <cell r="D10341" t="str">
            <v>P O BOX 1972</v>
          </cell>
          <cell r="E10341" t="str">
            <v>OPERATOR</v>
          </cell>
        </row>
        <row r="10342">
          <cell r="D10342" t="str">
            <v>MIDLAND , TX  </v>
          </cell>
        </row>
        <row r="10343">
          <cell r="A10343" t="str">
            <v>10329 </v>
          </cell>
          <cell r="C10343" t="str">
            <v>NICHOLS * ORVILLE B </v>
          </cell>
          <cell r="D10343" t="str">
            <v>823 S. DETROIT AVE - SUITE 300</v>
          </cell>
          <cell r="E10343" t="str">
            <v>OPERATOR</v>
          </cell>
        </row>
        <row r="10344">
          <cell r="D10344" t="str">
            <v>TULSA , OK  </v>
          </cell>
          <cell r="E10344" t="str">
            <v>PRODUCER</v>
          </cell>
        </row>
        <row r="10346">
          <cell r="A10346" t="str">
            <v>63135 </v>
          </cell>
          <cell r="C10346" t="str">
            <v>NICHOLS* DON A </v>
          </cell>
          <cell r="D10346" t="str">
            <v>2800 S UNIVERSITY BLVD</v>
          </cell>
          <cell r="E10346" t="str">
            <v>OPERATOR</v>
          </cell>
        </row>
        <row r="10347">
          <cell r="D10347" t="str">
            <v>DENVER , CO  </v>
          </cell>
        </row>
        <row r="10348">
          <cell r="A10348" t="str">
            <v>63188 </v>
          </cell>
          <cell r="C10348" t="str">
            <v>NICHOLS* JESS </v>
          </cell>
          <cell r="D10348" t="str">
            <v>DENVER , CO  </v>
          </cell>
        </row>
        <row r="10349">
          <cell r="A10349" t="str">
            <v>200365 </v>
          </cell>
          <cell r="C10349" t="str">
            <v>NICHOLSON GEOSOLUTIONS </v>
          </cell>
          <cell r="D10349" t="str">
            <v>3433 EAST LAKE DRIVE</v>
          </cell>
        </row>
        <row r="10350">
          <cell r="D10350" t="str">
            <v>CENTENNIAL , CO  </v>
          </cell>
        </row>
        <row r="10351">
          <cell r="A10351" t="str">
            <v>10669 </v>
          </cell>
          <cell r="C10351" t="str">
            <v>NICKEL ROAD OPERATING LLC </v>
          </cell>
          <cell r="D10351" t="str">
            <v>600 17TH STREET #610S</v>
          </cell>
          <cell r="E10351" t="str">
            <v>LEVY PAYOR</v>
          </cell>
        </row>
        <row r="10352">
          <cell r="D10352" t="str">
            <v>DENVER , CO  </v>
          </cell>
          <cell r="E10352" t="str">
            <v>OPERATOR</v>
          </cell>
        </row>
        <row r="10353">
          <cell r="E10353" t="str">
            <v>PRODUCER</v>
          </cell>
        </row>
        <row r="10355">
          <cell r="A10355" t="str">
            <v>63260 </v>
          </cell>
          <cell r="C10355" t="str">
            <v>NICOR DRILLING CO </v>
          </cell>
          <cell r="D10355" t="str">
            <v>1050 SEVENTEENTH STREET</v>
          </cell>
          <cell r="E10355" t="str">
            <v>DRILLER</v>
          </cell>
        </row>
        <row r="10356">
          <cell r="D10356" t="str">
            <v>DENVER , CO  </v>
          </cell>
          <cell r="E10356" t="str">
            <v>OPERATOR</v>
          </cell>
        </row>
        <row r="10358">
          <cell r="A10358" t="str">
            <v>63388 </v>
          </cell>
          <cell r="C10358" t="str">
            <v>NIELSEN* GERAD &amp; SNYDER* GEORG </v>
          </cell>
          <cell r="D10358" t="str">
            <v>DENVER , CO  </v>
          </cell>
        </row>
        <row r="10359">
          <cell r="A10359" t="str">
            <v>63270 </v>
          </cell>
          <cell r="C10359" t="str">
            <v>NIELSON &amp; ASSOCIATES, INC </v>
          </cell>
          <cell r="D10359" t="str">
            <v>P O BOX 2850</v>
          </cell>
          <cell r="E10359" t="str">
            <v>INJECTION WELL OPER</v>
          </cell>
        </row>
        <row r="10360">
          <cell r="D10360" t="str">
            <v>CODY , WY  </v>
          </cell>
          <cell r="E10360" t="str">
            <v>LEVY PAYOR</v>
          </cell>
        </row>
        <row r="10361">
          <cell r="E10361" t="str">
            <v>OPERATOR</v>
          </cell>
        </row>
        <row r="10362">
          <cell r="E10362" t="str">
            <v>PRODUCER</v>
          </cell>
        </row>
        <row r="10364">
          <cell r="A10364" t="str">
            <v>63375 </v>
          </cell>
          <cell r="C10364" t="str">
            <v>NIELSON ENTERPRISES INC </v>
          </cell>
          <cell r="D10364" t="str">
            <v>P O BOX 370</v>
          </cell>
          <cell r="E10364" t="str">
            <v>OPERATOR</v>
          </cell>
        </row>
        <row r="10365">
          <cell r="D10365" t="str">
            <v>CODY , WY  </v>
          </cell>
          <cell r="E10365" t="str">
            <v>PRODUCER</v>
          </cell>
        </row>
        <row r="10367">
          <cell r="A10367" t="str">
            <v>63376 </v>
          </cell>
          <cell r="C10367" t="str">
            <v>NIELSON ENTERPRISES, INC. </v>
          </cell>
          <cell r="D10367" t="str">
            <v>P O BOX 370</v>
          </cell>
          <cell r="E10367" t="str">
            <v>LEVY PAYOR</v>
          </cell>
        </row>
        <row r="10368">
          <cell r="D10368" t="str">
            <v>CODY , WY  </v>
          </cell>
          <cell r="E10368" t="str">
            <v>PIT OPERATOR</v>
          </cell>
        </row>
        <row r="10370">
          <cell r="A10370" t="str">
            <v>63377 </v>
          </cell>
          <cell r="C10370" t="str">
            <v>NIGAS </v>
          </cell>
          <cell r="D10370" t="str">
            <v>P O BOX 868</v>
          </cell>
          <cell r="E10370" t="str">
            <v>LEVY PAYOR</v>
          </cell>
        </row>
        <row r="10371">
          <cell r="D10371" t="str">
            <v>BORGER , TX  </v>
          </cell>
        </row>
        <row r="10372">
          <cell r="A10372" t="str">
            <v>10399 </v>
          </cell>
          <cell r="C10372" t="str">
            <v>NIGHTHAWK PRODUCTION LLC </v>
          </cell>
          <cell r="D10372" t="str">
            <v>11419 CANTERBERRY LN</v>
          </cell>
          <cell r="E10372" t="str">
            <v>OPERATOR</v>
          </cell>
        </row>
        <row r="10373">
          <cell r="D10373" t="str">
            <v>PARKER , CO  </v>
          </cell>
          <cell r="E10373" t="str">
            <v>PRODUCER</v>
          </cell>
        </row>
        <row r="10375">
          <cell r="A10375" t="str">
            <v>200058 </v>
          </cell>
          <cell r="C10375" t="str">
            <v>NILEY &amp; PILLING </v>
          </cell>
          <cell r="D10375" t="str">
            <v>,  </v>
          </cell>
        </row>
        <row r="10376">
          <cell r="A10376" t="str">
            <v>100534 </v>
          </cell>
          <cell r="C10376" t="str">
            <v>NILOCO COMPANY </v>
          </cell>
          <cell r="D10376" t="str">
            <v>1107 MERCANTILE SECURITIES BLDG</v>
          </cell>
        </row>
        <row r="10377">
          <cell r="D10377" t="str">
            <v>DALLAS , TX  </v>
          </cell>
        </row>
        <row r="10378">
          <cell r="C10378" t="str">
            <v>NINIAN OIL FINANCE CORP </v>
          </cell>
          <cell r="D10378" t="str">
            <v>1331 LAMAR ST #900</v>
          </cell>
        </row>
        <row r="10379">
          <cell r="D10379" t="str">
            <v>HOUSTON , TX  </v>
          </cell>
        </row>
        <row r="10380">
          <cell r="C10380" t="str">
            <v>NINIAN OIL FINANCE CORP </v>
          </cell>
          <cell r="D10380" t="str">
            <v>1331 LAMAR ST</v>
          </cell>
        </row>
        <row r="10381">
          <cell r="D10381" t="str">
            <v>HOUSTON , TX  </v>
          </cell>
        </row>
        <row r="10382">
          <cell r="A10382" t="str">
            <v>63380 </v>
          </cell>
          <cell r="C10382" t="str">
            <v>NIOBRARA ILLUMINATING GAS ASSOCIATES LLC </v>
          </cell>
          <cell r="D10382" t="str">
            <v>, CO  </v>
          </cell>
          <cell r="E10382" t="str">
            <v>INJECTION WELL OPER</v>
          </cell>
        </row>
        <row r="10383">
          <cell r="E10383" t="str">
            <v>LEVY PAYOR</v>
          </cell>
        </row>
        <row r="10384">
          <cell r="E10384" t="str">
            <v>OPERATOR</v>
          </cell>
        </row>
        <row r="10385">
          <cell r="E10385" t="str">
            <v>PRODUCER</v>
          </cell>
        </row>
        <row r="10387">
          <cell r="A10387" t="str">
            <v>63393 </v>
          </cell>
          <cell r="C10387" t="str">
            <v>NISWONGER* TOM &amp; TONI </v>
          </cell>
          <cell r="D10387" t="str">
            <v>16540 EDWARDS RD</v>
          </cell>
          <cell r="E10387" t="str">
            <v>DOMESTIC WELL OPER</v>
          </cell>
        </row>
        <row r="10388">
          <cell r="D10388" t="str">
            <v>MONUMENT , CO  </v>
          </cell>
        </row>
        <row r="10389">
          <cell r="A10389" t="str">
            <v>63383 </v>
          </cell>
          <cell r="C10389" t="str">
            <v>NITROTEC HELIUM CORPORATION </v>
          </cell>
          <cell r="D10389" t="str">
            <v>500 FIFTH AVE</v>
          </cell>
          <cell r="E10389" t="str">
            <v>OPERATOR</v>
          </cell>
        </row>
        <row r="10390">
          <cell r="D10390" t="str">
            <v>NEW YORK , NY  </v>
          </cell>
          <cell r="E10390" t="str">
            <v>PRODUCER</v>
          </cell>
        </row>
        <row r="10392">
          <cell r="A10392" t="str">
            <v>63386 </v>
          </cell>
          <cell r="C10392" t="str">
            <v>NIX AND HARRIS </v>
          </cell>
          <cell r="D10392" t="str">
            <v>1407 1ST NAT'L BLDG</v>
          </cell>
        </row>
        <row r="10393">
          <cell r="D10393" t="str">
            <v>OKLAHOMA CITY , OK  </v>
          </cell>
        </row>
        <row r="10394">
          <cell r="A10394" t="str">
            <v>63385 </v>
          </cell>
          <cell r="C10394" t="str">
            <v>NIXON OPERATION* R P </v>
          </cell>
          <cell r="D10394" t="str">
            <v>DENVER , CO  </v>
          </cell>
        </row>
        <row r="10395">
          <cell r="A10395" t="str">
            <v>200518 </v>
          </cell>
          <cell r="C10395" t="str">
            <v>NMC CONSULTING LLC </v>
          </cell>
          <cell r="D10395" t="str">
            <v>598 MYNATT RD</v>
          </cell>
        </row>
        <row r="10396">
          <cell r="D10396" t="str">
            <v>MELBOURNE , AR  </v>
          </cell>
        </row>
        <row r="10397">
          <cell r="A10397" t="str">
            <v>99998 </v>
          </cell>
          <cell r="C10397" t="str">
            <v>NO HISTORICAL RECORD </v>
          </cell>
          <cell r="D10397" t="str">
            <v>,  </v>
          </cell>
        </row>
        <row r="10398">
          <cell r="A10398" t="str">
            <v>63396 </v>
          </cell>
          <cell r="C10398" t="str">
            <v>NOARKO RESOURCES INC </v>
          </cell>
          <cell r="D10398" t="str">
            <v>555 17TH ST</v>
          </cell>
          <cell r="E10398" t="str">
            <v>OPERATOR</v>
          </cell>
        </row>
        <row r="10399">
          <cell r="D10399" t="str">
            <v>DENVER , CO  </v>
          </cell>
          <cell r="E10399" t="str">
            <v>PRODUCER</v>
          </cell>
        </row>
        <row r="10401">
          <cell r="A10401" t="str">
            <v>63403 </v>
          </cell>
          <cell r="C10401" t="str">
            <v>NOBEL INSURANCE CO ARKANSAS </v>
          </cell>
          <cell r="D10401" t="str">
            <v>1309 BROADWAY</v>
          </cell>
        </row>
        <row r="10402">
          <cell r="D10402" t="str">
            <v>LITTLE ROCK , AR  </v>
          </cell>
        </row>
        <row r="10403">
          <cell r="A10403" t="str">
            <v>63402 </v>
          </cell>
          <cell r="C10403" t="str">
            <v>NOBEL INSURANCE COMPANY TEXAS </v>
          </cell>
          <cell r="D10403" t="str">
            <v>***MAIL RET'D - FWD ORD EXP*** 3010 LBJ FWY STE 3</v>
          </cell>
        </row>
        <row r="10404">
          <cell r="D10404" t="str">
            <v>DALLAS , TX  </v>
          </cell>
        </row>
        <row r="10405">
          <cell r="A10405" t="str">
            <v>63420 </v>
          </cell>
          <cell r="C10405" t="str">
            <v>NOBLE DRILLING CORP </v>
          </cell>
          <cell r="D10405" t="str">
            <v>1416 LINCOLN CENTER BLDG</v>
          </cell>
          <cell r="E10405" t="str">
            <v>DRILLER</v>
          </cell>
        </row>
        <row r="10406">
          <cell r="D10406" t="str">
            <v>DENVER , CO  </v>
          </cell>
        </row>
        <row r="10407">
          <cell r="A10407" t="str">
            <v>100322 </v>
          </cell>
          <cell r="C10407" t="str">
            <v>NOBLE ENERGY INC </v>
          </cell>
          <cell r="D10407" t="str">
            <v>1001 NOBLE ENERGY WAY</v>
          </cell>
          <cell r="E10407" t="str">
            <v>DOWNSTREAM GAS FAC</v>
          </cell>
        </row>
        <row r="10408">
          <cell r="D10408" t="str">
            <v>HOUSTON , TX  </v>
          </cell>
          <cell r="E10408" t="str">
            <v>INJECTION WELL OPER</v>
          </cell>
        </row>
        <row r="10409">
          <cell r="E10409" t="str">
            <v>LEVY PAYOR</v>
          </cell>
        </row>
        <row r="10410">
          <cell r="E10410" t="str">
            <v>OPERATOR</v>
          </cell>
        </row>
        <row r="10411">
          <cell r="E10411" t="str">
            <v>PRODUCER</v>
          </cell>
        </row>
        <row r="10413">
          <cell r="A10413" t="str">
            <v>100322 </v>
          </cell>
          <cell r="B10413" t="str">
            <v>A </v>
          </cell>
          <cell r="C10413" t="str">
            <v>NOBLE ENERGY INC </v>
          </cell>
          <cell r="D10413" t="str">
            <v>2115 117TH AVENUE</v>
          </cell>
        </row>
        <row r="10414">
          <cell r="D10414" t="str">
            <v>GREELEY , CO  </v>
          </cell>
        </row>
        <row r="10415">
          <cell r="A10415" t="str">
            <v>10120 </v>
          </cell>
          <cell r="C10415" t="str">
            <v>NOBLE ENERGY PRODUCTION INC </v>
          </cell>
          <cell r="D10415" t="str">
            <v>1625 BROADWAY STE 2200</v>
          </cell>
          <cell r="E10415" t="str">
            <v>GATHERER</v>
          </cell>
        </row>
        <row r="10416">
          <cell r="D10416" t="str">
            <v>DENVER , CO  </v>
          </cell>
          <cell r="E10416" t="str">
            <v>LEVY PAYOR</v>
          </cell>
        </row>
        <row r="10417">
          <cell r="E10417" t="str">
            <v>OPERATOR</v>
          </cell>
        </row>
        <row r="10418">
          <cell r="E10418" t="str">
            <v>PIT OPERATOR</v>
          </cell>
        </row>
        <row r="10419">
          <cell r="E10419" t="str">
            <v>PRODUCER</v>
          </cell>
        </row>
        <row r="10421">
          <cell r="A10421" t="str">
            <v>10120 </v>
          </cell>
          <cell r="B10421" t="str">
            <v>A </v>
          </cell>
          <cell r="C10421" t="str">
            <v>NOBLE ENERGY PRODUCTION INC </v>
          </cell>
          <cell r="D10421" t="str">
            <v>840 GRAND AVE</v>
          </cell>
        </row>
        <row r="10422">
          <cell r="D10422" t="str">
            <v>PLATTEVILLE , CO  </v>
          </cell>
        </row>
        <row r="10423">
          <cell r="C10423" t="str">
            <v>NOBLE GAS PIPELINE INC </v>
          </cell>
          <cell r="D10423" t="str">
            <v>350 GLENBOROUGH STE 180</v>
          </cell>
        </row>
        <row r="10424">
          <cell r="D10424" t="str">
            <v>HOUSTON , TX  </v>
          </cell>
        </row>
        <row r="10425">
          <cell r="A10425" t="str">
            <v>63425 </v>
          </cell>
          <cell r="C10425" t="str">
            <v>NOBLE GAS PIPELINE INC </v>
          </cell>
          <cell r="D10425" t="str">
            <v>350 GLENBOROUGH DR</v>
          </cell>
          <cell r="E10425" t="str">
            <v>DOWNSTREAM GAS FAC</v>
          </cell>
        </row>
        <row r="10426">
          <cell r="D10426" t="str">
            <v>HOUSTON , TX  </v>
          </cell>
          <cell r="E10426" t="str">
            <v>GATHERER</v>
          </cell>
        </row>
        <row r="10427">
          <cell r="E10427" t="str">
            <v>OPERATOR</v>
          </cell>
        </row>
        <row r="10429">
          <cell r="A10429" t="str">
            <v>63427 </v>
          </cell>
          <cell r="C10429" t="str">
            <v>NOBLE GAS PIPELINE INC </v>
          </cell>
          <cell r="D10429" t="str">
            <v>900 S DETROIT ST</v>
          </cell>
        </row>
        <row r="10430">
          <cell r="D10430" t="str">
            <v>YUMA , CO  </v>
          </cell>
        </row>
        <row r="10431">
          <cell r="A10431" t="str">
            <v>10686 </v>
          </cell>
          <cell r="C10431" t="str">
            <v>NOBLE MIDSTREAM SERVICES LLC </v>
          </cell>
          <cell r="D10431" t="str">
            <v>1625 BROADWAY #2200</v>
          </cell>
          <cell r="E10431" t="str">
            <v>DOWNSTREAM GAS FAC</v>
          </cell>
        </row>
        <row r="10432">
          <cell r="D10432" t="str">
            <v>DENVER , CO  </v>
          </cell>
          <cell r="E10432" t="str">
            <v>GATHERER</v>
          </cell>
        </row>
        <row r="10433">
          <cell r="E10433" t="str">
            <v>TRANSPORTER</v>
          </cell>
        </row>
        <row r="10435">
          <cell r="A10435" t="str">
            <v>10686 </v>
          </cell>
          <cell r="B10435" t="str">
            <v>A </v>
          </cell>
          <cell r="C10435" t="str">
            <v>NOBLE MIDSTREAM SERVICES LLC </v>
          </cell>
          <cell r="D10435" t="str">
            <v>2115 117TH AVENUE</v>
          </cell>
        </row>
        <row r="10436">
          <cell r="D10436" t="str">
            <v>GREELEY , CO  </v>
          </cell>
        </row>
        <row r="10437">
          <cell r="A10437" t="str">
            <v>63440 </v>
          </cell>
          <cell r="C10437" t="str">
            <v>NOCO OIL COMPANY LLC </v>
          </cell>
          <cell r="D10437" t="str">
            <v>3811 TURTLE CRK STE 700</v>
          </cell>
          <cell r="E10437" t="str">
            <v>OPERATOR</v>
          </cell>
        </row>
        <row r="10438">
          <cell r="D10438" t="str">
            <v>DALLAS , TX  </v>
          </cell>
          <cell r="E10438" t="str">
            <v>PRODUCER</v>
          </cell>
        </row>
        <row r="10440">
          <cell r="A10440" t="str">
            <v>63450 </v>
          </cell>
          <cell r="C10440" t="str">
            <v>NOEL EXPLORATION CO </v>
          </cell>
          <cell r="D10440" t="str">
            <v>FORWARDING ORDER EXPIRED</v>
          </cell>
          <cell r="E10440" t="str">
            <v>OPERATOR</v>
          </cell>
        </row>
        <row r="10441">
          <cell r="D10441" t="str">
            <v>FORT COLLINS , CO  </v>
          </cell>
        </row>
        <row r="10442">
          <cell r="A10442" t="str">
            <v>10521 </v>
          </cell>
          <cell r="C10442" t="str">
            <v>NOELLE HOELSKEN </v>
          </cell>
          <cell r="D10442" t="str">
            <v>6941 W MORRAINE DR</v>
          </cell>
        </row>
        <row r="10443">
          <cell r="D10443" t="str">
            <v>LITTLETON , CO  </v>
          </cell>
        </row>
        <row r="10444">
          <cell r="A10444" t="str">
            <v>63455 </v>
          </cell>
          <cell r="C10444" t="str">
            <v>NOFFSINGER MANUFACTURING CO </v>
          </cell>
          <cell r="D10444" t="str">
            <v>500 6TH AVE</v>
          </cell>
          <cell r="E10444" t="str">
            <v>LEVY PAYOR</v>
          </cell>
        </row>
        <row r="10445">
          <cell r="D10445" t="str">
            <v>GREELEY , CO  </v>
          </cell>
          <cell r="E10445" t="str">
            <v>OPERATOR</v>
          </cell>
        </row>
        <row r="10446">
          <cell r="E10446" t="str">
            <v>PRODUCER</v>
          </cell>
        </row>
        <row r="10448">
          <cell r="A10448" t="str">
            <v>10019 </v>
          </cell>
          <cell r="C10448" t="str">
            <v>NOLAND INC </v>
          </cell>
          <cell r="D10448" t="str">
            <v>40325 HWY 160</v>
          </cell>
          <cell r="E10448" t="str">
            <v>OPERATOR</v>
          </cell>
        </row>
        <row r="10449">
          <cell r="D10449" t="str">
            <v>MANCOS , CO  </v>
          </cell>
          <cell r="E10449" t="str">
            <v>PRODUCER</v>
          </cell>
        </row>
        <row r="10451">
          <cell r="A10451" t="str">
            <v>63465 </v>
          </cell>
          <cell r="C10451" t="str">
            <v>NOLBURN ENERGY </v>
          </cell>
          <cell r="D10451" t="str">
            <v>P O BOX 36394</v>
          </cell>
          <cell r="E10451" t="str">
            <v>INJECTION WELL OPER</v>
          </cell>
        </row>
        <row r="10452">
          <cell r="D10452" t="str">
            <v>DENVER , CO  </v>
          </cell>
          <cell r="E10452" t="str">
            <v>LEVY PAYOR</v>
          </cell>
        </row>
        <row r="10453">
          <cell r="E10453" t="str">
            <v>OPERATOR</v>
          </cell>
        </row>
        <row r="10454">
          <cell r="E10454" t="str">
            <v>PRODUCER</v>
          </cell>
        </row>
        <row r="10456">
          <cell r="A10456" t="str">
            <v>10357 </v>
          </cell>
          <cell r="C10456" t="str">
            <v>NOLTE LLC* C J </v>
          </cell>
          <cell r="D10456" t="str">
            <v>8713 GARRISON COURT</v>
          </cell>
          <cell r="E10456" t="str">
            <v>OPERATOR</v>
          </cell>
        </row>
        <row r="10457">
          <cell r="D10457" t="str">
            <v>ARVADA , CO  </v>
          </cell>
          <cell r="E10457" t="str">
            <v>PRODUCER</v>
          </cell>
        </row>
        <row r="10459">
          <cell r="A10459" t="str">
            <v>10163 </v>
          </cell>
          <cell r="C10459" t="str">
            <v>NONSUCH NATURAL GAS INC </v>
          </cell>
          <cell r="D10459" t="str">
            <v>P O BOX 110066</v>
          </cell>
          <cell r="E10459" t="str">
            <v>LEVY PAYOR</v>
          </cell>
        </row>
        <row r="10460">
          <cell r="D10460" t="str">
            <v>NAPLES , FL  </v>
          </cell>
          <cell r="E10460" t="str">
            <v>OPERATOR</v>
          </cell>
        </row>
        <row r="10461">
          <cell r="E10461" t="str">
            <v>PRODUCER</v>
          </cell>
        </row>
        <row r="10463">
          <cell r="A10463" t="str">
            <v>63500 </v>
          </cell>
          <cell r="C10463" t="str">
            <v>NOR-AM EXPLORATION CORP </v>
          </cell>
          <cell r="D10463" t="str">
            <v>5151 BELTLINE</v>
          </cell>
          <cell r="E10463" t="str">
            <v>OPERATOR</v>
          </cell>
        </row>
        <row r="10464">
          <cell r="D10464" t="str">
            <v>DALLAS , TX  </v>
          </cell>
        </row>
        <row r="10465">
          <cell r="A10465" t="str">
            <v>63501 </v>
          </cell>
          <cell r="C10465" t="str">
            <v>NOR-AM EXPLORATION CORP. </v>
          </cell>
          <cell r="D10465" t="str">
            <v>5151 BELT LINE RD</v>
          </cell>
          <cell r="E10465" t="str">
            <v>PIT OPERATOR</v>
          </cell>
        </row>
        <row r="10466">
          <cell r="D10466" t="str">
            <v>DALLAS , TX  </v>
          </cell>
        </row>
        <row r="10467">
          <cell r="A10467" t="str">
            <v>63510 </v>
          </cell>
          <cell r="C10467" t="str">
            <v>NORAM MINES INC </v>
          </cell>
          <cell r="D10467" t="str">
            <v>NO FORWARDING ORDER ON FILE</v>
          </cell>
          <cell r="E10467" t="str">
            <v>OPERATOR</v>
          </cell>
        </row>
        <row r="10468">
          <cell r="D10468" t="str">
            <v>DENVER , CO  </v>
          </cell>
        </row>
        <row r="10469">
          <cell r="A10469" t="str">
            <v>63600 </v>
          </cell>
          <cell r="C10469" t="str">
            <v>NORDIC PETROLEUMS INC </v>
          </cell>
          <cell r="D10469" t="str">
            <v>9745 E HAMPDEN AVE</v>
          </cell>
        </row>
        <row r="10470">
          <cell r="D10470" t="str">
            <v>DENVER , CO  </v>
          </cell>
        </row>
        <row r="10471">
          <cell r="A10471" t="str">
            <v>63620 </v>
          </cell>
          <cell r="C10471" t="str">
            <v>NORMANDY OIL &amp; GAS COMPANY </v>
          </cell>
          <cell r="D10471" t="str">
            <v>3333 S BANNOCK</v>
          </cell>
          <cell r="E10471" t="str">
            <v>OPERATOR</v>
          </cell>
        </row>
        <row r="10472">
          <cell r="D10472" t="str">
            <v>ENGLEWOOD , CO  </v>
          </cell>
        </row>
        <row r="10473">
          <cell r="A10473" t="str">
            <v>200402 </v>
          </cell>
          <cell r="C10473" t="str">
            <v>NORRIS ENVIRONMENTAL LLC </v>
          </cell>
          <cell r="D10473" t="str">
            <v>778, 23 ROAD</v>
          </cell>
        </row>
        <row r="10474">
          <cell r="D10474" t="str">
            <v>GRAND JUNCTION , CO  </v>
          </cell>
        </row>
        <row r="10475">
          <cell r="A10475" t="str">
            <v>63655 </v>
          </cell>
          <cell r="C10475" t="str">
            <v>NORRIS* PHILLIP E </v>
          </cell>
          <cell r="D10475" t="str">
            <v>447 W SWALLOW RD</v>
          </cell>
        </row>
        <row r="10476">
          <cell r="D10476" t="str">
            <v>FORT COLLINS , CO  </v>
          </cell>
        </row>
        <row r="10477">
          <cell r="A10477" t="str">
            <v>63750 </v>
          </cell>
          <cell r="C10477" t="str">
            <v>NORSEMAN DRILLING INC </v>
          </cell>
          <cell r="D10477" t="str">
            <v>P O BOX 399</v>
          </cell>
          <cell r="E10477" t="str">
            <v>DRILLER</v>
          </cell>
        </row>
        <row r="10478">
          <cell r="D10478" t="str">
            <v>FORT MORGAN , CO  </v>
          </cell>
        </row>
        <row r="10479">
          <cell r="A10479" t="str">
            <v>100071 </v>
          </cell>
          <cell r="C10479" t="str">
            <v>NORSK HYDRO PETROLEUM CO </v>
          </cell>
          <cell r="D10479" t="str">
            <v>1515 ARAPAHOE ST. #3 PARK CN</v>
          </cell>
        </row>
        <row r="10480">
          <cell r="D10480" t="str">
            <v>DENVER , CO  </v>
          </cell>
        </row>
        <row r="10481">
          <cell r="A10481" t="str">
            <v>100144 </v>
          </cell>
          <cell r="C10481" t="str">
            <v>NORSTAR PETROLEUM INC </v>
          </cell>
          <cell r="D10481" t="str">
            <v>88 INVERNESS CIR E UNIT F104</v>
          </cell>
          <cell r="E10481" t="str">
            <v>OPERATOR</v>
          </cell>
        </row>
        <row r="10482">
          <cell r="D10482" t="str">
            <v>ENGLEWOOD , CO  </v>
          </cell>
          <cell r="E10482" t="str">
            <v>PRODUCER</v>
          </cell>
        </row>
        <row r="10484">
          <cell r="A10484" t="str">
            <v>63780 </v>
          </cell>
          <cell r="C10484" t="str">
            <v>NORTH AMERICAN GAS CORP </v>
          </cell>
          <cell r="D10484" t="str">
            <v>7222 COMMERCE CENTER DR</v>
          </cell>
        </row>
        <row r="10485">
          <cell r="D10485" t="str">
            <v>COLO SPRINGS , CO  </v>
          </cell>
        </row>
        <row r="10486">
          <cell r="A10486" t="str">
            <v>63790 </v>
          </cell>
          <cell r="C10486" t="str">
            <v>NORTH AMERICAN OIL &amp; GAS INC </v>
          </cell>
          <cell r="D10486" t="str">
            <v>AUSTIN , TX  </v>
          </cell>
        </row>
        <row r="10487">
          <cell r="A10487" t="str">
            <v>63788 </v>
          </cell>
          <cell r="C10487" t="str">
            <v>NORTH AMERICAN OIL COMPANY </v>
          </cell>
          <cell r="D10487" t="str">
            <v>DENVER , CO  </v>
          </cell>
        </row>
        <row r="10488">
          <cell r="A10488" t="str">
            <v>63800 </v>
          </cell>
          <cell r="C10488" t="str">
            <v>NORTH AMERICAN RESOURCES COMPANY </v>
          </cell>
          <cell r="D10488" t="str">
            <v>, CO  </v>
          </cell>
          <cell r="E10488" t="str">
            <v>GATHERER</v>
          </cell>
        </row>
        <row r="10489">
          <cell r="E10489" t="str">
            <v>LEVY PAYOR</v>
          </cell>
        </row>
        <row r="10490">
          <cell r="E10490" t="str">
            <v>OPERATOR</v>
          </cell>
        </row>
        <row r="10491">
          <cell r="E10491" t="str">
            <v>PRODUCER</v>
          </cell>
        </row>
        <row r="10493">
          <cell r="A10493" t="str">
            <v>100072 </v>
          </cell>
          <cell r="C10493" t="str">
            <v>NORTH AMERICAN ROYALTIES INC. </v>
          </cell>
          <cell r="D10493" t="str">
            <v>CHATTANOOGA , TN  </v>
          </cell>
        </row>
        <row r="10494">
          <cell r="A10494" t="str">
            <v>200217 </v>
          </cell>
          <cell r="C10494" t="str">
            <v>NORTH AMERICAN SPECIALTY INSURANCE CO </v>
          </cell>
          <cell r="D10494" t="str">
            <v>475 N MARTINGALE ROAD #850</v>
          </cell>
        </row>
        <row r="10495">
          <cell r="D10495" t="str">
            <v>SCHAUMBURG , IL  </v>
          </cell>
        </row>
        <row r="10496">
          <cell r="A10496" t="str">
            <v>200426 </v>
          </cell>
          <cell r="C10496" t="str">
            <v>NORTH AMERICAN SPECIALTY INSURANCE COMPANY </v>
          </cell>
          <cell r="D10496" t="str">
            <v>650 ELM STREET</v>
          </cell>
        </row>
        <row r="10497">
          <cell r="D10497" t="str">
            <v>MANCHESTER , NH  </v>
          </cell>
        </row>
        <row r="10498">
          <cell r="A10498" t="str">
            <v>63825 </v>
          </cell>
          <cell r="C10498" t="str">
            <v>NORTH CENTRAL OIL CORPORATION </v>
          </cell>
          <cell r="D10498" t="str">
            <v>6001 SAVOY DRIVE</v>
          </cell>
        </row>
        <row r="10499">
          <cell r="D10499" t="str">
            <v>HOUSTON , TX  </v>
          </cell>
        </row>
        <row r="10500">
          <cell r="A10500" t="str">
            <v>63830 </v>
          </cell>
          <cell r="C10500" t="str">
            <v>NORTH FINN LLC </v>
          </cell>
          <cell r="D10500" t="str">
            <v>PO BOX 51208</v>
          </cell>
          <cell r="E10500" t="str">
            <v>OPERATOR</v>
          </cell>
        </row>
        <row r="10501">
          <cell r="D10501" t="str">
            <v>CASPER , WY  </v>
          </cell>
          <cell r="E10501" t="str">
            <v>PRODUCER</v>
          </cell>
        </row>
        <row r="10503">
          <cell r="A10503" t="str">
            <v>10710 </v>
          </cell>
          <cell r="C10503" t="str">
            <v>NORTH PARK ADVANTAGE WALDEN LLC </v>
          </cell>
          <cell r="D10503" t="str">
            <v>8150 NORTH CENTRAL EXPRESSWAY #1875</v>
          </cell>
          <cell r="E10503" t="str">
            <v>OPERATOR</v>
          </cell>
        </row>
        <row r="10504">
          <cell r="D10504" t="str">
            <v>DALLAS , TX  </v>
          </cell>
        </row>
        <row r="10505">
          <cell r="A10505" t="str">
            <v>63925 </v>
          </cell>
          <cell r="C10505" t="str">
            <v>NORTH PARK ENERGY INC </v>
          </cell>
          <cell r="D10505" t="str">
            <v>95 CIRCLE DRIVE</v>
          </cell>
          <cell r="E10505" t="str">
            <v>OPERATOR</v>
          </cell>
        </row>
        <row r="10506">
          <cell r="D10506" t="str">
            <v>FORT COLLINS , CO  </v>
          </cell>
        </row>
        <row r="10507">
          <cell r="A10507" t="str">
            <v>200304 </v>
          </cell>
          <cell r="C10507" t="str">
            <v>NORTH PARK ENGINEERING &amp; CONSULTING INC </v>
          </cell>
          <cell r="D10507" t="str">
            <v>PO BOX 395</v>
          </cell>
        </row>
        <row r="10508">
          <cell r="D10508" t="str">
            <v>WALDEN , CO  </v>
          </cell>
        </row>
        <row r="10509">
          <cell r="A10509" t="str">
            <v>63920 </v>
          </cell>
          <cell r="C10509" t="str">
            <v>NORTH PARK PETROLEUM </v>
          </cell>
          <cell r="D10509" t="str">
            <v>617 FRANKLIN ST</v>
          </cell>
        </row>
        <row r="10510">
          <cell r="D10510" t="str">
            <v>STERLING , CO  </v>
          </cell>
        </row>
        <row r="10511">
          <cell r="C10511" t="str">
            <v>NORTH RIVER INSURANCE CO * THE </v>
          </cell>
          <cell r="D10511" t="str">
            <v>27 CORPORATE WOODS</v>
          </cell>
        </row>
        <row r="10512">
          <cell r="D10512" t="str">
            <v>OVERLAND PARK , KS  </v>
          </cell>
        </row>
        <row r="10513">
          <cell r="C10513" t="str">
            <v>NORTH RIVER INSURANCE CO* THE </v>
          </cell>
          <cell r="D10513" t="str">
            <v>27 CORPORATE WOOD STE 300 10975 GRANDVIEW</v>
          </cell>
        </row>
        <row r="10514">
          <cell r="D10514" t="str">
            <v>OVERLAND PARK , KS  </v>
          </cell>
        </row>
        <row r="10515">
          <cell r="A10515" t="str">
            <v>63932 </v>
          </cell>
          <cell r="C10515" t="str">
            <v>NORTH RIVER INSURANCE CO* THE </v>
          </cell>
          <cell r="D10515" t="str">
            <v>27 CORPORATE WOODS</v>
          </cell>
          <cell r="E10515" t="str">
            <v>FINANCIAL ASSURANCE</v>
          </cell>
        </row>
        <row r="10516">
          <cell r="D10516" t="str">
            <v>OVERLAND PARK , KS  </v>
          </cell>
        </row>
        <row r="10517">
          <cell r="A10517" t="str">
            <v>10724 </v>
          </cell>
          <cell r="C10517" t="str">
            <v>NORTH SHORE EXPLORATION AND PRODUCTION LLC </v>
          </cell>
          <cell r="D10517" t="str">
            <v>105 EDGEVIEW DR SUITE 400</v>
          </cell>
          <cell r="E10517" t="str">
            <v>OPERATOR</v>
          </cell>
        </row>
        <row r="10518">
          <cell r="D10518" t="str">
            <v>BROOMFIELD , CO  </v>
          </cell>
          <cell r="E10518" t="str">
            <v>PRODUCER</v>
          </cell>
        </row>
        <row r="10520">
          <cell r="A10520" t="str">
            <v>63950 </v>
          </cell>
          <cell r="C10520" t="str">
            <v>NORTH TEXAS STATE UNIVERSITY </v>
          </cell>
          <cell r="D10520" t="str">
            <v>P O BOX 13288 NT STATION</v>
          </cell>
        </row>
        <row r="10521">
          <cell r="D10521" t="str">
            <v>DENTON , TX  </v>
          </cell>
        </row>
        <row r="10522">
          <cell r="A10522" t="str">
            <v>64666 </v>
          </cell>
          <cell r="C10522" t="str">
            <v>NORTHEASTERN COLORADO O&amp;G </v>
          </cell>
          <cell r="D10522" t="str">
            <v>UNKNOWN</v>
          </cell>
        </row>
        <row r="10523">
          <cell r="D10523" t="str">
            <v>DENVER , CO  </v>
          </cell>
        </row>
        <row r="10524">
          <cell r="A10524" t="str">
            <v>63900 </v>
          </cell>
          <cell r="C10524" t="str">
            <v>NORTHERN DRILLING AND PRODUCING CO </v>
          </cell>
          <cell r="D10524" t="str">
            <v>BOX 458</v>
          </cell>
        </row>
        <row r="10525">
          <cell r="D10525" t="str">
            <v>CASPER , WY  </v>
          </cell>
        </row>
        <row r="10526">
          <cell r="A10526" t="str">
            <v>100224 </v>
          </cell>
          <cell r="C10526" t="str">
            <v>NORTHERN GAS PRODUCTS CO </v>
          </cell>
          <cell r="D10526" t="str">
            <v>,  </v>
          </cell>
        </row>
        <row r="10527">
          <cell r="A10527" t="str">
            <v>63982 </v>
          </cell>
          <cell r="C10527" t="str">
            <v>NORTHERN GEOPHYSICAL OF AMERICA INC </v>
          </cell>
          <cell r="D10527" t="str">
            <v>1625 BROADWAY STE 1300</v>
          </cell>
          <cell r="E10527" t="str">
            <v>OPERATOR</v>
          </cell>
        </row>
        <row r="10528">
          <cell r="D10528" t="str">
            <v>DENVER , CO  </v>
          </cell>
          <cell r="E10528" t="str">
            <v>SEISMIC OPERATOR</v>
          </cell>
        </row>
        <row r="10530">
          <cell r="A10530" t="str">
            <v>64100 </v>
          </cell>
          <cell r="C10530" t="str">
            <v>NORTHERN MICHIGAN EXPL CO </v>
          </cell>
          <cell r="D10530" t="str">
            <v>ONE JACKSON SQUARE</v>
          </cell>
        </row>
        <row r="10531">
          <cell r="D10531" t="str">
            <v>JACKSON , MI  </v>
          </cell>
        </row>
        <row r="10532">
          <cell r="A10532" t="str">
            <v>10116 </v>
          </cell>
          <cell r="C10532" t="str">
            <v>NORTHERN MICHIGAN OIL &amp; GAS CORPORATION </v>
          </cell>
          <cell r="D10532" t="str">
            <v>P O BOX 225365</v>
          </cell>
          <cell r="E10532" t="str">
            <v>OPERATOR</v>
          </cell>
        </row>
        <row r="10533">
          <cell r="D10533" t="str">
            <v>DALLAS , TX  </v>
          </cell>
          <cell r="E10533" t="str">
            <v>PRODUCER</v>
          </cell>
        </row>
        <row r="10535">
          <cell r="A10535" t="str">
            <v>64200 </v>
          </cell>
          <cell r="C10535" t="str">
            <v>NORTHERN NATURAL GAS CO </v>
          </cell>
          <cell r="D10535" t="str">
            <v>1111 S 103RD ST</v>
          </cell>
          <cell r="E10535" t="str">
            <v>GATHERER</v>
          </cell>
        </row>
        <row r="10536">
          <cell r="D10536" t="str">
            <v>OMAHA , NE  </v>
          </cell>
        </row>
        <row r="10537">
          <cell r="A10537" t="str">
            <v>100593 </v>
          </cell>
          <cell r="C10537" t="str">
            <v>NORTHERN PETROLEUM COMPANY </v>
          </cell>
          <cell r="D10537" t="str">
            <v>SHIRLEY SAVOY HOTEL RM 2;83</v>
          </cell>
        </row>
        <row r="10538">
          <cell r="D10538" t="str">
            <v>DENVER , CO  </v>
          </cell>
        </row>
        <row r="10539">
          <cell r="A10539" t="str">
            <v>200545 </v>
          </cell>
          <cell r="C10539" t="str">
            <v>NORTHERN PLAINS TRUCKING </v>
          </cell>
          <cell r="D10539" t="str">
            <v>18302 HWY 392</v>
          </cell>
        </row>
        <row r="10540">
          <cell r="D10540" t="str">
            <v>GREELEY , CO  </v>
          </cell>
        </row>
        <row r="10541">
          <cell r="A10541" t="str">
            <v>64225 </v>
          </cell>
          <cell r="C10541" t="str">
            <v>NORTHERN PUMP CO </v>
          </cell>
          <cell r="D10541" t="str">
            <v>1915 57TH AVENUE NORTH</v>
          </cell>
        </row>
        <row r="10542">
          <cell r="D10542" t="str">
            <v>MINNEAPOLIS , MN  </v>
          </cell>
        </row>
        <row r="10543">
          <cell r="A10543" t="str">
            <v>64250 </v>
          </cell>
          <cell r="C10543" t="str">
            <v>NORTHERN UPG INC </v>
          </cell>
          <cell r="D10543" t="str">
            <v>700 SOUTH FILLMORE STREET</v>
          </cell>
          <cell r="E10543" t="str">
            <v>TRANSPORTER</v>
          </cell>
        </row>
        <row r="10544">
          <cell r="D10544" t="str">
            <v>AMARILLO , TX  </v>
          </cell>
        </row>
        <row r="10545">
          <cell r="A10545" t="str">
            <v>64258 </v>
          </cell>
          <cell r="C10545" t="str">
            <v>NORTHLAND RESOURCES CO. </v>
          </cell>
          <cell r="D10545" t="str">
            <v>DENVER , CO  </v>
          </cell>
        </row>
        <row r="10546">
          <cell r="A10546" t="str">
            <v>64265 </v>
          </cell>
          <cell r="C10546" t="str">
            <v>NORTHLAND ROYALTY OPERATING CO </v>
          </cell>
          <cell r="D10546" t="str">
            <v>3030 FOURTH AVENUE NORTH</v>
          </cell>
          <cell r="E10546" t="str">
            <v>LEVY PAYOR</v>
          </cell>
        </row>
        <row r="10547">
          <cell r="D10547" t="str">
            <v>BILLINGS , MT  </v>
          </cell>
          <cell r="E10547" t="str">
            <v>OPERATOR</v>
          </cell>
        </row>
        <row r="10548">
          <cell r="E10548" t="str">
            <v>PRODUCER</v>
          </cell>
        </row>
        <row r="10550">
          <cell r="A10550" t="str">
            <v>64270 </v>
          </cell>
          <cell r="C10550" t="str">
            <v>NORTHPOINTE EXPL CO INC </v>
          </cell>
          <cell r="D10550" t="str">
            <v>**ATTEMPTED-NOT KNOWN**</v>
          </cell>
          <cell r="E10550" t="str">
            <v>OPERATOR</v>
          </cell>
        </row>
        <row r="10551">
          <cell r="D10551" t="str">
            <v>JACKSON , MS  </v>
          </cell>
        </row>
        <row r="10552">
          <cell r="A10552" t="str">
            <v>64290 </v>
          </cell>
          <cell r="C10552" t="str">
            <v>NORTHRIDGE ENERGY MARKETING </v>
          </cell>
          <cell r="D10552" t="str">
            <v>16945 NORTHCHASE DRIVE</v>
          </cell>
          <cell r="E10552" t="str">
            <v>LEVY PAYOR</v>
          </cell>
        </row>
        <row r="10553">
          <cell r="D10553" t="str">
            <v>HOUSTON , TX  </v>
          </cell>
        </row>
        <row r="10554">
          <cell r="A10554" t="str">
            <v>30226 </v>
          </cell>
          <cell r="C10554" t="str">
            <v>NORTHSTAR BANK COLORADO </v>
          </cell>
          <cell r="D10554" t="str">
            <v>PO BOX 72</v>
          </cell>
          <cell r="E10554" t="str">
            <v>FINANCIAL ASSURANCE</v>
          </cell>
        </row>
        <row r="10555">
          <cell r="D10555" t="str">
            <v>OTIS , CO  </v>
          </cell>
        </row>
        <row r="10556">
          <cell r="A10556" t="str">
            <v>30278 </v>
          </cell>
          <cell r="C10556" t="str">
            <v>NORTHSTAR BANK OF COLORADO </v>
          </cell>
          <cell r="D10556" t="str">
            <v>615 W EIGHTH AVE</v>
          </cell>
          <cell r="E10556" t="str">
            <v>FINANCIAL ASSURANCE</v>
          </cell>
        </row>
        <row r="10557">
          <cell r="D10557" t="str">
            <v>YUMA , CO  </v>
          </cell>
        </row>
        <row r="10558">
          <cell r="A10558" t="str">
            <v>64310 </v>
          </cell>
          <cell r="C10558" t="str">
            <v>NORTHSTAR GAS COMPANY INC </v>
          </cell>
          <cell r="D10558" t="str">
            <v>PO BOX 440789</v>
          </cell>
          <cell r="E10558" t="str">
            <v>INJECTION WELL OPER</v>
          </cell>
        </row>
        <row r="10559">
          <cell r="D10559" t="str">
            <v>HOUSTON , TX  </v>
          </cell>
          <cell r="E10559" t="str">
            <v>LEVY PAYOR</v>
          </cell>
        </row>
        <row r="10560">
          <cell r="E10560" t="str">
            <v>OPERATOR</v>
          </cell>
        </row>
        <row r="10561">
          <cell r="E10561" t="str">
            <v>PRODUCER</v>
          </cell>
        </row>
        <row r="10563">
          <cell r="A10563" t="str">
            <v>64310 </v>
          </cell>
          <cell r="B10563" t="str">
            <v>R </v>
          </cell>
          <cell r="C10563" t="str">
            <v>NORTHSTAR GAS COMPANY INC </v>
          </cell>
          <cell r="D10563" t="str">
            <v>18502 CLAY RD. BLDG. 6</v>
          </cell>
        </row>
        <row r="10564">
          <cell r="D10564" t="str">
            <v>HOUSTON , TX  </v>
          </cell>
        </row>
        <row r="10565">
          <cell r="A10565" t="str">
            <v>64300 </v>
          </cell>
          <cell r="C10565" t="str">
            <v>NORTHSTAR RESOURCES, INC </v>
          </cell>
          <cell r="D10565" t="str">
            <v>SUITE 1490</v>
          </cell>
        </row>
        <row r="10566">
          <cell r="D10566" t="str">
            <v>HOUSTON , TX  </v>
          </cell>
        </row>
        <row r="10567">
          <cell r="A10567" t="str">
            <v>64410 </v>
          </cell>
          <cell r="C10567" t="str">
            <v>NORTHWEST CENTRAL P/L CORP </v>
          </cell>
          <cell r="D10567" t="str">
            <v>P O BOX 3288</v>
          </cell>
          <cell r="E10567" t="str">
            <v>GATHERER</v>
          </cell>
        </row>
        <row r="10568">
          <cell r="D10568" t="str">
            <v>TULSA , OK  </v>
          </cell>
        </row>
        <row r="10569">
          <cell r="A10569" t="str">
            <v>9130 </v>
          </cell>
          <cell r="C10569" t="str">
            <v>NORTHWEST CRUDE CORP </v>
          </cell>
          <cell r="D10569" t="str">
            <v>P O BOX 4438</v>
          </cell>
          <cell r="E10569" t="str">
            <v>LEVY PAYOR</v>
          </cell>
        </row>
        <row r="10570">
          <cell r="D10570" t="str">
            <v>ENGLEWOOD , CO  </v>
          </cell>
          <cell r="E10570" t="str">
            <v>TRANSPORTER</v>
          </cell>
        </row>
        <row r="10572">
          <cell r="C10572" t="str">
            <v>NORTHWEST EXPLORATION CO </v>
          </cell>
          <cell r="D10572" t="str">
            <v>P O BOX 3102</v>
          </cell>
        </row>
        <row r="10573">
          <cell r="D10573" t="str">
            <v>TULSA , OK  </v>
          </cell>
        </row>
        <row r="10574">
          <cell r="A10574" t="str">
            <v>64580 </v>
          </cell>
          <cell r="C10574" t="str">
            <v>NORTHWEST EXPLORATION CO </v>
          </cell>
          <cell r="D10574" t="str">
            <v>P O BOX 58900</v>
          </cell>
          <cell r="E10574" t="str">
            <v>OPERATOR</v>
          </cell>
        </row>
        <row r="10575">
          <cell r="D10575" t="str">
            <v>SALT LAKE CITY , UT  </v>
          </cell>
          <cell r="E10575" t="str">
            <v>PRODUCER</v>
          </cell>
        </row>
        <row r="10577">
          <cell r="A10577" t="str">
            <v>64652 </v>
          </cell>
          <cell r="C10577" t="str">
            <v>NORTHWEST PIPELINE CO </v>
          </cell>
          <cell r="D10577" t="str">
            <v>P O BOX 58900</v>
          </cell>
        </row>
        <row r="10578">
          <cell r="D10578" t="str">
            <v>SALT LAKE CITY , UT  </v>
          </cell>
        </row>
        <row r="10579">
          <cell r="A10579" t="str">
            <v>64650 </v>
          </cell>
          <cell r="C10579" t="str">
            <v>NORTHWEST PIPELINE CORP </v>
          </cell>
          <cell r="D10579" t="str">
            <v>P O BOX 58900</v>
          </cell>
          <cell r="E10579" t="str">
            <v>LEVY PAYOR</v>
          </cell>
        </row>
        <row r="10580">
          <cell r="D10580" t="str">
            <v>SALT LAKE CITY , UT  </v>
          </cell>
          <cell r="E10580" t="str">
            <v>PRODUCER</v>
          </cell>
        </row>
        <row r="10582">
          <cell r="A10582" t="str">
            <v>64581 </v>
          </cell>
          <cell r="C10582" t="str">
            <v>NORTHWEST PIPELINE CORP </v>
          </cell>
          <cell r="D10582" t="str">
            <v>295 CHIPETA WAY</v>
          </cell>
          <cell r="E10582" t="str">
            <v>GATHERER</v>
          </cell>
        </row>
        <row r="10583">
          <cell r="D10583" t="str">
            <v>SALT LAKE CITY , UT  </v>
          </cell>
        </row>
        <row r="10584">
          <cell r="A10584" t="str">
            <v>64675 </v>
          </cell>
          <cell r="C10584" t="str">
            <v>NORTHWEST PROD CORP </v>
          </cell>
          <cell r="D10584" t="str">
            <v>DENVER , CO  </v>
          </cell>
        </row>
        <row r="10585">
          <cell r="A10585" t="str">
            <v>64700 </v>
          </cell>
          <cell r="C10585" t="str">
            <v>NORTHWESTERN LAND &amp; OIL PROP </v>
          </cell>
          <cell r="D10585" t="str">
            <v>1645 COURT PL</v>
          </cell>
        </row>
        <row r="10586">
          <cell r="D10586" t="str">
            <v>DENVER , CO  </v>
          </cell>
        </row>
        <row r="10587">
          <cell r="A10587" t="str">
            <v>64708 </v>
          </cell>
          <cell r="C10587" t="str">
            <v>NORTHWESTERN MINING &amp; PETRO CO </v>
          </cell>
          <cell r="D10587" t="str">
            <v>DENVER , CO  </v>
          </cell>
        </row>
        <row r="10588">
          <cell r="C10588" t="str">
            <v>NORTHWESTERN NATIONAL INSUR </v>
          </cell>
          <cell r="D10588" t="str">
            <v>5670 GREENWOOD PLAZA BLVD</v>
          </cell>
        </row>
        <row r="10589">
          <cell r="D10589" t="str">
            <v>ENGLEWOOD , CO  </v>
          </cell>
        </row>
        <row r="10590">
          <cell r="A10590" t="str">
            <v>64712 </v>
          </cell>
          <cell r="C10590" t="str">
            <v>NORTHWESTERN NATIONAL INSURANCE CO </v>
          </cell>
          <cell r="D10590" t="str">
            <v>709 CURTIS ST</v>
          </cell>
          <cell r="E10590" t="str">
            <v>FINANCIAL ASSURANCE</v>
          </cell>
        </row>
        <row r="10591">
          <cell r="D10591" t="str">
            <v>MIDDLETOWN , OH  </v>
          </cell>
        </row>
        <row r="10592">
          <cell r="A10592" t="str">
            <v>100981 </v>
          </cell>
          <cell r="C10592" t="str">
            <v>NORTHWESTERN PETROLEUM </v>
          </cell>
          <cell r="D10592" t="str">
            <v>,  </v>
          </cell>
        </row>
        <row r="10593">
          <cell r="A10593" t="str">
            <v>64718 </v>
          </cell>
          <cell r="C10593" t="str">
            <v>NORTHWESTERN PRODUCTION, INC </v>
          </cell>
          <cell r="D10593" t="str">
            <v>DENVER , CO  </v>
          </cell>
        </row>
        <row r="10594">
          <cell r="A10594" t="str">
            <v>64720 </v>
          </cell>
          <cell r="C10594" t="str">
            <v>NORWELL CO </v>
          </cell>
          <cell r="D10594" t="str">
            <v>DENVER , CO  </v>
          </cell>
        </row>
        <row r="10595">
          <cell r="C10595" t="str">
            <v>NORWEST BANK COLORADO NA </v>
          </cell>
          <cell r="D10595" t="str">
            <v>1001 S MONACO PKWY</v>
          </cell>
        </row>
        <row r="10596">
          <cell r="D10596" t="str">
            <v>DENVER , CO  </v>
          </cell>
        </row>
        <row r="10597">
          <cell r="C10597" t="str">
            <v>NORWEST BANK COLORADO NA </v>
          </cell>
          <cell r="D10597" t="str">
            <v>MS MARY ANN ANDERSON</v>
          </cell>
        </row>
        <row r="10598">
          <cell r="D10598" t="str">
            <v>DENVER , CO  </v>
          </cell>
        </row>
        <row r="10599">
          <cell r="A10599" t="str">
            <v>64737 </v>
          </cell>
          <cell r="C10599" t="str">
            <v>NORWEST BANK COLORADO N A </v>
          </cell>
          <cell r="D10599" t="str">
            <v>1025 NINTH AVE</v>
          </cell>
          <cell r="E10599" t="str">
            <v>FINANCIAL ASSURANCE</v>
          </cell>
        </row>
        <row r="10600">
          <cell r="D10600" t="str">
            <v>GREELEY , CO  </v>
          </cell>
          <cell r="E10600" t="str">
            <v>OPERATOR</v>
          </cell>
        </row>
        <row r="10602">
          <cell r="C10602" t="str">
            <v>NORWEST BANK OF COLORADO N A </v>
          </cell>
          <cell r="D10602" t="str">
            <v>,  </v>
          </cell>
        </row>
        <row r="10603">
          <cell r="C10603" t="str">
            <v>NORWEST BANK OF COLORADO N A </v>
          </cell>
          <cell r="D10603" t="str">
            <v>,  </v>
          </cell>
        </row>
        <row r="10604">
          <cell r="C10604" t="str">
            <v>NORWEST BANK OF COLORADO N A </v>
          </cell>
          <cell r="D10604" t="str">
            <v>MONACO BRANCH</v>
          </cell>
        </row>
        <row r="10605">
          <cell r="D10605" t="str">
            <v>DENVER , CO  </v>
          </cell>
        </row>
        <row r="10606">
          <cell r="A10606" t="str">
            <v>64731 </v>
          </cell>
          <cell r="C10606" t="str">
            <v>NORWEST BANK OF LASALLE N A </v>
          </cell>
          <cell r="D10606" t="str">
            <v>207 1ST AVE</v>
          </cell>
          <cell r="E10606" t="str">
            <v>FINANCIAL ASSURANCE</v>
          </cell>
        </row>
        <row r="10607">
          <cell r="D10607" t="str">
            <v>LASALLE , CO  </v>
          </cell>
        </row>
        <row r="10608">
          <cell r="A10608" t="str">
            <v>64732 </v>
          </cell>
          <cell r="C10608" t="str">
            <v>NORWEST BANK OF STERLING N A </v>
          </cell>
          <cell r="D10608" t="str">
            <v>129 SOUTH 3RD ST</v>
          </cell>
          <cell r="E10608" t="str">
            <v>FINANCIAL ASSURANCE</v>
          </cell>
        </row>
        <row r="10609">
          <cell r="D10609" t="str">
            <v>STERLING , CO  </v>
          </cell>
        </row>
        <row r="10610">
          <cell r="A10610" t="str">
            <v>64729 </v>
          </cell>
          <cell r="C10610" t="str">
            <v>NORWEST BANK OF TEXAS N A </v>
          </cell>
          <cell r="D10610" t="str">
            <v>P O BOX 2097</v>
          </cell>
          <cell r="E10610" t="str">
            <v>FINANCIAL ASSURANCE</v>
          </cell>
        </row>
        <row r="10611">
          <cell r="D10611" t="str">
            <v>MIDLAND , TX  </v>
          </cell>
        </row>
        <row r="10612">
          <cell r="C10612" t="str">
            <v>NORWEST BANK OF TEXAS, N A </v>
          </cell>
          <cell r="D10612" t="str">
            <v>P O BOX 2097</v>
          </cell>
        </row>
        <row r="10613">
          <cell r="D10613" t="str">
            <v>MIDLAND , TX  </v>
          </cell>
        </row>
        <row r="10614">
          <cell r="A10614" t="str">
            <v>64747 </v>
          </cell>
          <cell r="C10614" t="str">
            <v>NORWEST BANK OF WEST TEXAS </v>
          </cell>
          <cell r="D10614" t="str">
            <v>P O BOX 1241</v>
          </cell>
          <cell r="E10614" t="str">
            <v>FINANCIAL ASSURANCE</v>
          </cell>
        </row>
        <row r="10615">
          <cell r="D10615" t="str">
            <v>LUBBOCK , TX  </v>
          </cell>
        </row>
        <row r="10616">
          <cell r="A10616" t="str">
            <v>64733 </v>
          </cell>
          <cell r="C10616" t="str">
            <v>NORWEST BANK SOUTHGLENN N.A. </v>
          </cell>
          <cell r="D10616" t="str">
            <v>2350 EAST ARAPAHOE RD</v>
          </cell>
          <cell r="E10616" t="str">
            <v>FINANCIAL ASSURANCE</v>
          </cell>
        </row>
        <row r="10617">
          <cell r="D10617" t="str">
            <v>LITTLETON , CO  </v>
          </cell>
        </row>
        <row r="10618">
          <cell r="A10618" t="str">
            <v>64734 </v>
          </cell>
          <cell r="C10618" t="str">
            <v>NORWEST BANK TEXAS NA </v>
          </cell>
          <cell r="D10618" t="str">
            <v>P O BOX 2019</v>
          </cell>
        </row>
        <row r="10619">
          <cell r="D10619" t="str">
            <v>AUSTIN , TX  </v>
          </cell>
        </row>
        <row r="10620">
          <cell r="A10620" t="str">
            <v>200255 </v>
          </cell>
          <cell r="C10620" t="str">
            <v>NORWEST CORPORATION </v>
          </cell>
          <cell r="D10620" t="str">
            <v>950 SOUTH CHERRY STREET #810</v>
          </cell>
        </row>
        <row r="10621">
          <cell r="D10621" t="str">
            <v>DENVER , CO  </v>
          </cell>
        </row>
        <row r="10622">
          <cell r="C10622" t="str">
            <v>NORWEST QUESTA ENGINEERING CORPORATION </v>
          </cell>
          <cell r="D10622" t="str">
            <v>1010 TENTH STREET</v>
          </cell>
        </row>
        <row r="10623">
          <cell r="D10623" t="str">
            <v>GOLDEN , CO  </v>
          </cell>
        </row>
        <row r="10624">
          <cell r="A10624" t="str">
            <v>64730 </v>
          </cell>
          <cell r="C10624" t="str">
            <v>NOVA ENERGY INC </v>
          </cell>
          <cell r="D10624" t="str">
            <v>11757 KATY FREEWAY STE 1430</v>
          </cell>
          <cell r="E10624" t="str">
            <v>LEVY PAYOR</v>
          </cell>
        </row>
        <row r="10625">
          <cell r="D10625" t="str">
            <v>HOUSTON , TX  </v>
          </cell>
          <cell r="E10625" t="str">
            <v>OPERATOR</v>
          </cell>
        </row>
        <row r="10626">
          <cell r="E10626" t="str">
            <v>PRODUCER</v>
          </cell>
        </row>
        <row r="10628">
          <cell r="A10628" t="str">
            <v>64735 </v>
          </cell>
          <cell r="C10628" t="str">
            <v>NOVA NATURAL RESOURCES CORP </v>
          </cell>
          <cell r="D10628" t="str">
            <v>P O BOX 17428</v>
          </cell>
          <cell r="E10628" t="str">
            <v>OPERATOR</v>
          </cell>
        </row>
        <row r="10629">
          <cell r="D10629" t="str">
            <v>DENVER , CO  </v>
          </cell>
        </row>
        <row r="10630">
          <cell r="A10630" t="str">
            <v>64745 </v>
          </cell>
          <cell r="C10630" t="str">
            <v>NOVI EQUIPMENT COMPANY </v>
          </cell>
          <cell r="D10630" t="str">
            <v>1204 SINCLAIR BLDG</v>
          </cell>
        </row>
        <row r="10631">
          <cell r="D10631" t="str">
            <v>FT WORTH , TX  </v>
          </cell>
        </row>
        <row r="10632">
          <cell r="A10632" t="str">
            <v>10549 </v>
          </cell>
          <cell r="C10632" t="str">
            <v>NOW OR NEVER TRUCKING INC </v>
          </cell>
          <cell r="D10632" t="str">
            <v>1925 1ST AVE</v>
          </cell>
          <cell r="E10632" t="str">
            <v>TRANSPORTER</v>
          </cell>
        </row>
        <row r="10633">
          <cell r="D10633" t="str">
            <v>GREELEY , CO  </v>
          </cell>
        </row>
        <row r="10634">
          <cell r="A10634" t="str">
            <v>200147 </v>
          </cell>
          <cell r="C10634" t="str">
            <v>NP3 LLC </v>
          </cell>
          <cell r="D10634" t="str">
            <v>5 TAMARADE DRIVE</v>
          </cell>
        </row>
        <row r="10635">
          <cell r="D10635" t="str">
            <v>LITTLETON , CO  </v>
          </cell>
        </row>
        <row r="10636">
          <cell r="A10636" t="str">
            <v>62248 </v>
          </cell>
          <cell r="C10636" t="str">
            <v>NRM PETROLEUM CORPORATION </v>
          </cell>
          <cell r="D10636" t="str">
            <v>DENVER , CO  </v>
          </cell>
        </row>
        <row r="10637">
          <cell r="C10637" t="str">
            <v>NUCLA TOWN </v>
          </cell>
          <cell r="D10637" t="str">
            <v>,  </v>
          </cell>
        </row>
        <row r="10638">
          <cell r="A10638" t="str">
            <v>10444 </v>
          </cell>
          <cell r="C10638" t="str">
            <v>NUCOR ENERGY HOLDINGS LLC </v>
          </cell>
          <cell r="D10638" t="str">
            <v>1915 REXFORD ROAD</v>
          </cell>
          <cell r="E10638" t="str">
            <v>LEVY PAYOR</v>
          </cell>
        </row>
        <row r="10639">
          <cell r="D10639" t="str">
            <v>CHARLOTTE , NC  </v>
          </cell>
        </row>
        <row r="10640">
          <cell r="A10640" t="str">
            <v>64780 </v>
          </cell>
          <cell r="C10640" t="str">
            <v>NUCORP ENERGY INC </v>
          </cell>
          <cell r="D10640" t="str">
            <v>1250 N E LOOP 410</v>
          </cell>
          <cell r="E10640" t="str">
            <v>OPERATOR</v>
          </cell>
        </row>
        <row r="10641">
          <cell r="D10641" t="str">
            <v>SAN ANTONIO , TX  </v>
          </cell>
        </row>
        <row r="10642">
          <cell r="A10642" t="str">
            <v>64820 </v>
          </cell>
          <cell r="C10642" t="str">
            <v>NUECES CO* THE </v>
          </cell>
          <cell r="D10642" t="str">
            <v>7301 NW EXPRESSWAY</v>
          </cell>
        </row>
        <row r="10643">
          <cell r="D10643" t="str">
            <v>OKLAHOMA CITY , OK  </v>
          </cell>
        </row>
        <row r="10644">
          <cell r="C10644" t="str">
            <v>NUNN TOWN </v>
          </cell>
          <cell r="D10644" t="str">
            <v>,  </v>
          </cell>
        </row>
        <row r="10645">
          <cell r="A10645" t="str">
            <v>64845 </v>
          </cell>
          <cell r="C10645" t="str">
            <v>NY-PETRO-MIN-CORP </v>
          </cell>
          <cell r="D10645" t="str">
            <v>DENVER , CO  </v>
          </cell>
        </row>
        <row r="10646">
          <cell r="A10646" t="str">
            <v>100253 </v>
          </cell>
          <cell r="C10646" t="str">
            <v>NYE &amp; SNELL DRILLING CO </v>
          </cell>
          <cell r="D10646" t="str">
            <v>260 DENVER CLUB BLDG</v>
          </cell>
        </row>
        <row r="10647">
          <cell r="D10647" t="str">
            <v>DENVER , CO  </v>
          </cell>
        </row>
        <row r="10648">
          <cell r="A10648" t="str">
            <v>64840 </v>
          </cell>
          <cell r="C10648" t="str">
            <v>NYLUND* J. W. </v>
          </cell>
          <cell r="D10648" t="str">
            <v>680 S OGDEN ST</v>
          </cell>
          <cell r="E10648" t="str">
            <v>LEVY PAYOR</v>
          </cell>
        </row>
        <row r="10649">
          <cell r="D10649" t="str">
            <v>DENVER , CO  </v>
          </cell>
          <cell r="E10649" t="str">
            <v>OPERATOR</v>
          </cell>
        </row>
        <row r="10650">
          <cell r="E10650" t="str">
            <v>PRODUCER</v>
          </cell>
        </row>
        <row r="10652">
          <cell r="C10652" t="str">
            <v>O &amp; G ENVIRONMENTAL CONSULTING </v>
          </cell>
          <cell r="D10652" t="str">
            <v>11 INVERNESS WAY SOUTH</v>
          </cell>
        </row>
        <row r="10653">
          <cell r="D10653" t="str">
            <v>ENGLEWOOD , CO  </v>
          </cell>
        </row>
        <row r="10654">
          <cell r="A10654" t="str">
            <v>100976 </v>
          </cell>
          <cell r="C10654" t="str">
            <v>O H MARY ATT </v>
          </cell>
          <cell r="D10654" t="str">
            <v>,  </v>
          </cell>
        </row>
        <row r="10655">
          <cell r="A10655" t="str">
            <v>64850 </v>
          </cell>
          <cell r="C10655" t="str">
            <v>O I L ENERGY CORP </v>
          </cell>
          <cell r="D10655" t="str">
            <v>P O BOX 802405</v>
          </cell>
        </row>
        <row r="10656">
          <cell r="D10656" t="str">
            <v>DALLAS , TX  </v>
          </cell>
        </row>
        <row r="10657">
          <cell r="A10657" t="str">
            <v>64870 </v>
          </cell>
          <cell r="C10657" t="str">
            <v>O P E C CRUDE INC </v>
          </cell>
          <cell r="D10657" t="str">
            <v>1502 S BOULDER</v>
          </cell>
          <cell r="E10657" t="str">
            <v>OPERATOR</v>
          </cell>
        </row>
        <row r="10658">
          <cell r="D10658" t="str">
            <v>TULSA , OK  </v>
          </cell>
        </row>
        <row r="10659">
          <cell r="A10659" t="str">
            <v>65110 </v>
          </cell>
          <cell r="C10659" t="str">
            <v>O'BRIEN ENERGY RESOURCES CORP </v>
          </cell>
          <cell r="D10659" t="str">
            <v>18 CONGRESS ST STE 207</v>
          </cell>
          <cell r="E10659" t="str">
            <v>LEVY PAYOR</v>
          </cell>
        </row>
        <row r="10660">
          <cell r="D10660" t="str">
            <v>PORTSMOUTH , NH  </v>
          </cell>
          <cell r="E10660" t="str">
            <v>OPERATOR</v>
          </cell>
        </row>
        <row r="10661">
          <cell r="E10661" t="str">
            <v>PRODUCER</v>
          </cell>
        </row>
        <row r="10663">
          <cell r="A10663" t="str">
            <v>65050 </v>
          </cell>
          <cell r="C10663" t="str">
            <v>O'DELL OIL CORPORATION </v>
          </cell>
          <cell r="D10663" t="str">
            <v>655 BROADWAY BLDG</v>
          </cell>
        </row>
        <row r="10664">
          <cell r="D10664" t="str">
            <v>DENVER , CO  </v>
          </cell>
        </row>
        <row r="10665">
          <cell r="A10665" t="str">
            <v>65111 </v>
          </cell>
          <cell r="C10665" t="str">
            <v>O'DONNELL &amp; EDMONDSON </v>
          </cell>
          <cell r="D10665" t="str">
            <v>DENVER , CO  </v>
          </cell>
        </row>
        <row r="10666">
          <cell r="A10666" t="str">
            <v>65120 </v>
          </cell>
          <cell r="C10666" t="str">
            <v>O'GEES </v>
          </cell>
          <cell r="D10666" t="str">
            <v>1116 13TH STREET</v>
          </cell>
          <cell r="E10666" t="str">
            <v>OPERATOR</v>
          </cell>
        </row>
        <row r="10667">
          <cell r="D10667" t="str">
            <v>GREELEY , CO  </v>
          </cell>
        </row>
        <row r="10668">
          <cell r="A10668" t="str">
            <v>65125 </v>
          </cell>
          <cell r="C10668" t="str">
            <v>O'HARA* E B </v>
          </cell>
          <cell r="D10668" t="str">
            <v>518 17TH ST STE 490</v>
          </cell>
          <cell r="E10668" t="str">
            <v>OPERATOR</v>
          </cell>
        </row>
        <row r="10669">
          <cell r="D10669" t="str">
            <v>DENVER , CO  </v>
          </cell>
        </row>
        <row r="10670">
          <cell r="C10670" t="str">
            <v>OAK CREEK TOWN </v>
          </cell>
          <cell r="D10670" t="str">
            <v>,  </v>
          </cell>
        </row>
        <row r="10671">
          <cell r="A10671" t="str">
            <v>100949 </v>
          </cell>
          <cell r="C10671" t="str">
            <v>OAKLEY'S PRODUCTION SERVICE </v>
          </cell>
          <cell r="D10671" t="str">
            <v>8010 BISON CT</v>
          </cell>
        </row>
        <row r="10672">
          <cell r="D10672" t="str">
            <v>EVANS , CO  </v>
          </cell>
        </row>
        <row r="10673">
          <cell r="A10673" t="str">
            <v>64949 </v>
          </cell>
          <cell r="C10673" t="str">
            <v>OAKS BANK &amp; TRUST COMPANY </v>
          </cell>
          <cell r="D10673" t="str">
            <v>4849 GREENVILLE AVE</v>
          </cell>
          <cell r="E10673" t="str">
            <v>FINANCIAL ASSURANCE</v>
          </cell>
        </row>
        <row r="10674">
          <cell r="D10674" t="str">
            <v>DALLAS , TX  </v>
          </cell>
        </row>
        <row r="10675">
          <cell r="A10675" t="str">
            <v>200283 </v>
          </cell>
          <cell r="C10675" t="str">
            <v>OAKS CONSULTING INC </v>
          </cell>
          <cell r="D10675" t="str">
            <v>3532 W 700 N</v>
          </cell>
        </row>
        <row r="10676">
          <cell r="D10676" t="str">
            <v>VERNAL , UT  </v>
          </cell>
        </row>
        <row r="10677">
          <cell r="A10677" t="str">
            <v>64960 </v>
          </cell>
          <cell r="C10677" t="str">
            <v>OAKS RESOURCES MANAGEMENT INC </v>
          </cell>
          <cell r="D10677" t="str">
            <v>1675 BROADWAY</v>
          </cell>
          <cell r="E10677" t="str">
            <v>OPERATOR</v>
          </cell>
        </row>
        <row r="10678">
          <cell r="D10678" t="str">
            <v>DENVER , CO  </v>
          </cell>
          <cell r="E10678" t="str">
            <v>PRODUCER</v>
          </cell>
        </row>
        <row r="10680">
          <cell r="A10680" t="str">
            <v>64970 </v>
          </cell>
          <cell r="C10680" t="str">
            <v>OBORNE* HARRY W </v>
          </cell>
          <cell r="D10680" t="str">
            <v>** DECEASED **</v>
          </cell>
          <cell r="E10680" t="str">
            <v>OPERATOR</v>
          </cell>
        </row>
        <row r="10681">
          <cell r="D10681" t="str">
            <v>COLORADO SPGS , CO  </v>
          </cell>
        </row>
        <row r="10682">
          <cell r="A10682" t="str">
            <v>100918 </v>
          </cell>
          <cell r="C10682" t="str">
            <v>OBRECHT S F </v>
          </cell>
          <cell r="D10682" t="str">
            <v>,  </v>
          </cell>
        </row>
        <row r="10683">
          <cell r="A10683" t="str">
            <v>65020 </v>
          </cell>
          <cell r="C10683" t="str">
            <v>OCCIDENTAL CRUDE SALES INC </v>
          </cell>
          <cell r="D10683" t="str">
            <v>ROOM 817</v>
          </cell>
          <cell r="E10683" t="str">
            <v>LEVY PAYOR</v>
          </cell>
        </row>
        <row r="10684">
          <cell r="D10684" t="str">
            <v>TULSA , OK  </v>
          </cell>
        </row>
        <row r="10685">
          <cell r="A10685" t="str">
            <v>65022 </v>
          </cell>
          <cell r="C10685" t="str">
            <v>OCCIDENTAL GEOTHERMAL INC </v>
          </cell>
          <cell r="D10685" t="str">
            <v>,  </v>
          </cell>
        </row>
        <row r="10686">
          <cell r="A10686" t="str">
            <v>65021 </v>
          </cell>
          <cell r="C10686" t="str">
            <v>OCCIDENTAL PETROLEUM CORP </v>
          </cell>
          <cell r="D10686" t="str">
            <v>1200 DISCOVERY DR</v>
          </cell>
        </row>
        <row r="10687">
          <cell r="D10687" t="str">
            <v>BAKERFIELD , CA  </v>
          </cell>
        </row>
        <row r="10688">
          <cell r="A10688" t="str">
            <v>90910 </v>
          </cell>
          <cell r="C10688" t="str">
            <v>OCEAN ENERGY INC NDBA DEVON LOUISIANA CORP </v>
          </cell>
          <cell r="D10688" t="str">
            <v>1001 FANNIN STE 1600</v>
          </cell>
          <cell r="E10688" t="str">
            <v>LEVY PAYOR</v>
          </cell>
        </row>
        <row r="10689">
          <cell r="D10689" t="str">
            <v>HOUSTON , TX  </v>
          </cell>
          <cell r="E10689" t="str">
            <v>OPERATOR</v>
          </cell>
        </row>
        <row r="10690">
          <cell r="E10690" t="str">
            <v>PRODUCER</v>
          </cell>
        </row>
        <row r="10692">
          <cell r="A10692" t="str">
            <v>65025 </v>
          </cell>
          <cell r="C10692" t="str">
            <v>OCEAN OIL COMPANY </v>
          </cell>
          <cell r="D10692" t="str">
            <v>DENVER , CO  </v>
          </cell>
        </row>
        <row r="10693">
          <cell r="A10693" t="str">
            <v>65030 </v>
          </cell>
          <cell r="C10693" t="str">
            <v>OCELOT OIL CORP </v>
          </cell>
          <cell r="D10693" t="str">
            <v>1825 LAWRENCE ST</v>
          </cell>
          <cell r="E10693" t="str">
            <v>OPERATOR</v>
          </cell>
        </row>
        <row r="10694">
          <cell r="D10694" t="str">
            <v>DENVER , CO  </v>
          </cell>
          <cell r="E10694" t="str">
            <v>PRODUCER</v>
          </cell>
        </row>
        <row r="10696">
          <cell r="A10696" t="str">
            <v>100044 </v>
          </cell>
          <cell r="C10696" t="str">
            <v>OCONA INC </v>
          </cell>
          <cell r="D10696" t="str">
            <v>1616 GLENARM PL STE 2330</v>
          </cell>
        </row>
        <row r="10697">
          <cell r="D10697" t="str">
            <v>DENVER , CO  </v>
          </cell>
        </row>
        <row r="10698">
          <cell r="A10698" t="str">
            <v>65060 </v>
          </cell>
          <cell r="C10698" t="str">
            <v>ODEGARD ENERGY INC </v>
          </cell>
          <cell r="D10698" t="str">
            <v>811 DALLAS STE 1211</v>
          </cell>
          <cell r="E10698" t="str">
            <v>LEVY PAYOR</v>
          </cell>
        </row>
        <row r="10699">
          <cell r="D10699" t="str">
            <v>HOUSTON , TX  </v>
          </cell>
          <cell r="E10699" t="str">
            <v>OPERATOR</v>
          </cell>
        </row>
        <row r="10700">
          <cell r="E10700" t="str">
            <v>PRODUCER</v>
          </cell>
        </row>
        <row r="10702">
          <cell r="A10702" t="str">
            <v>65070 </v>
          </cell>
          <cell r="C10702" t="str">
            <v>ODEGARD RESOURCES INC </v>
          </cell>
          <cell r="D10702" t="str">
            <v>P O BOX 27703-425-D</v>
          </cell>
        </row>
        <row r="10703">
          <cell r="D10703" t="str">
            <v>HOUSTON , TX  </v>
          </cell>
        </row>
        <row r="10704">
          <cell r="A10704" t="str">
            <v>100045 </v>
          </cell>
          <cell r="C10704" t="str">
            <v>ODESSA NATURAL CORP </v>
          </cell>
          <cell r="D10704" t="str">
            <v>P O BOX 3986</v>
          </cell>
        </row>
        <row r="10705">
          <cell r="D10705" t="str">
            <v>ODESSA , TX  </v>
          </cell>
        </row>
        <row r="10706">
          <cell r="A10706" t="str">
            <v>65090 </v>
          </cell>
          <cell r="C10706" t="str">
            <v>ODOM OIL CO </v>
          </cell>
          <cell r="D10706" t="str">
            <v>ADDRESSEE UNKNOWN</v>
          </cell>
        </row>
        <row r="10707">
          <cell r="D10707" t="str">
            <v>SANTA TERESA , NM  </v>
          </cell>
        </row>
        <row r="10708">
          <cell r="A10708" t="str">
            <v>65100 </v>
          </cell>
          <cell r="C10708" t="str">
            <v>ODUM OIL &amp; GAS CO </v>
          </cell>
          <cell r="D10708" t="str">
            <v>4705 OSAGE DR</v>
          </cell>
          <cell r="E10708" t="str">
            <v>OPERATOR</v>
          </cell>
        </row>
        <row r="10709">
          <cell r="D10709" t="str">
            <v>BOULDER , CO  </v>
          </cell>
        </row>
        <row r="10710">
          <cell r="A10710" t="str">
            <v>200525 </v>
          </cell>
          <cell r="C10710" t="str">
            <v>OHIO CASUALTY INSURANCE COMPANY </v>
          </cell>
          <cell r="D10710" t="str">
            <v>175 BERKELEY STREET</v>
          </cell>
        </row>
        <row r="10711">
          <cell r="D10711" t="str">
            <v>BOSTON , MA  </v>
          </cell>
        </row>
        <row r="10712">
          <cell r="A10712" t="str">
            <v>65101 </v>
          </cell>
          <cell r="C10712" t="str">
            <v>OHIO CASUALTY INSURANCE COMPANY* THE </v>
          </cell>
          <cell r="D10712" t="str">
            <v>136 NORTH THIRD ST</v>
          </cell>
          <cell r="E10712" t="str">
            <v>FINANCIAL ASSURANCE</v>
          </cell>
        </row>
        <row r="10713">
          <cell r="D10713" t="str">
            <v>HAMILTON , OH  </v>
          </cell>
        </row>
        <row r="10714">
          <cell r="A10714" t="str">
            <v>65103 </v>
          </cell>
          <cell r="C10714" t="str">
            <v>OHIO CASUALTY INSURANCE COMPANY* THE </v>
          </cell>
          <cell r="D10714" t="str">
            <v>4900 RICHMOND SQUARE #205</v>
          </cell>
          <cell r="E10714" t="str">
            <v>FINANCIAL ASSURANCE</v>
          </cell>
        </row>
        <row r="10715">
          <cell r="D10715" t="str">
            <v>OKLAHOMA CITY , OK  </v>
          </cell>
        </row>
        <row r="10716">
          <cell r="A10716" t="str">
            <v>200553 </v>
          </cell>
          <cell r="C10716" t="str">
            <v>OHIO INDEMNITY CO </v>
          </cell>
          <cell r="D10716" t="str">
            <v>250 E BROAD ST</v>
          </cell>
          <cell r="E10716" t="str">
            <v>FINANCIAL ASSURANCE</v>
          </cell>
        </row>
        <row r="10717">
          <cell r="D10717" t="str">
            <v>COLUMBUS , OH  </v>
          </cell>
        </row>
        <row r="10718">
          <cell r="A10718" t="str">
            <v>65108 </v>
          </cell>
          <cell r="C10718" t="str">
            <v>OHIO OIL </v>
          </cell>
          <cell r="D10718" t="str">
            <v>DENVER , CO  </v>
          </cell>
        </row>
        <row r="10719">
          <cell r="A10719" t="str">
            <v>65130 </v>
          </cell>
          <cell r="C10719" t="str">
            <v>OHLEMEIER* EUGENE W </v>
          </cell>
          <cell r="D10719" t="str">
            <v>1625 LARMIER STREET</v>
          </cell>
        </row>
        <row r="10720">
          <cell r="D10720" t="str">
            <v>DENVER , CO  </v>
          </cell>
        </row>
        <row r="10721">
          <cell r="A10721" t="str">
            <v>65150 </v>
          </cell>
          <cell r="C10721" t="str">
            <v>OHMART JR* WALTER A </v>
          </cell>
          <cell r="D10721" t="str">
            <v>518 17TH ST STE #1014</v>
          </cell>
          <cell r="E10721" t="str">
            <v>OPERATOR</v>
          </cell>
        </row>
        <row r="10722">
          <cell r="D10722" t="str">
            <v>DENVER , CO  </v>
          </cell>
          <cell r="E10722" t="str">
            <v>PRODUCER</v>
          </cell>
        </row>
        <row r="10724">
          <cell r="A10724" t="str">
            <v>65165 </v>
          </cell>
          <cell r="C10724" t="str">
            <v>OIL &amp; GAS NEWS </v>
          </cell>
          <cell r="D10724" t="str">
            <v>PO BOX 101073</v>
          </cell>
        </row>
        <row r="10725">
          <cell r="D10725" t="str">
            <v>DENVER , CO  </v>
          </cell>
        </row>
        <row r="10726">
          <cell r="A10726" t="str">
            <v>200156 </v>
          </cell>
          <cell r="C10726" t="str">
            <v>OIL &amp; GAS PERMITTING CO </v>
          </cell>
          <cell r="D10726" t="str">
            <v>4901 W 93RD AVE UNIT 125</v>
          </cell>
        </row>
        <row r="10727">
          <cell r="D10727" t="str">
            <v>WESTMINSTER , CO  </v>
          </cell>
        </row>
        <row r="10728">
          <cell r="A10728" t="str">
            <v>65168 </v>
          </cell>
          <cell r="C10728" t="str">
            <v>OIL CAPITOL OF COLORADO, INC </v>
          </cell>
          <cell r="D10728" t="str">
            <v>DENVER , CO  </v>
          </cell>
        </row>
        <row r="10729">
          <cell r="A10729" t="str">
            <v>65171 </v>
          </cell>
          <cell r="C10729" t="str">
            <v>OIL CITY PETROLEUM INC </v>
          </cell>
          <cell r="D10729" t="str">
            <v>DENVER , CO  </v>
          </cell>
        </row>
        <row r="10730">
          <cell r="A10730" t="str">
            <v>100046 </v>
          </cell>
          <cell r="C10730" t="str">
            <v>OIL FINDERS LTD </v>
          </cell>
          <cell r="D10730" t="str">
            <v>PLAZA COLORADO STE 203</v>
          </cell>
        </row>
        <row r="10731">
          <cell r="D10731" t="str">
            <v>ENGLEWOOD , CO  </v>
          </cell>
        </row>
        <row r="10732">
          <cell r="A10732" t="str">
            <v>100616 </v>
          </cell>
          <cell r="C10732" t="str">
            <v>OIL INCORPORATED </v>
          </cell>
          <cell r="D10732" t="str">
            <v>907 WALKER BANK BLDG</v>
          </cell>
        </row>
        <row r="10733">
          <cell r="D10733" t="str">
            <v>SALT LAKE CITY , UT  </v>
          </cell>
        </row>
        <row r="10734">
          <cell r="A10734" t="str">
            <v>65170 </v>
          </cell>
          <cell r="C10734" t="str">
            <v>OIL PRODUCERS, INC OF KANSAS </v>
          </cell>
          <cell r="D10734" t="str">
            <v>P O BOX 8647</v>
          </cell>
        </row>
        <row r="10735">
          <cell r="D10735" t="str">
            <v>WICHITA , KS  </v>
          </cell>
        </row>
        <row r="10736">
          <cell r="A10736" t="str">
            <v>65175 </v>
          </cell>
          <cell r="C10736" t="str">
            <v>OIL RESOURCES INC </v>
          </cell>
          <cell r="D10736" t="str">
            <v>DENVER , CO  </v>
          </cell>
        </row>
        <row r="10737">
          <cell r="A10737" t="str">
            <v>200073 </v>
          </cell>
          <cell r="C10737" t="str">
            <v>OIL-MINERALS LANDS INC </v>
          </cell>
          <cell r="D10737" t="str">
            <v>,  </v>
          </cell>
        </row>
        <row r="10738">
          <cell r="A10738" t="str">
            <v>65180 </v>
          </cell>
          <cell r="C10738" t="str">
            <v>OILCOM CORP </v>
          </cell>
          <cell r="D10738" t="str">
            <v>1600 W FIRST ST</v>
          </cell>
        </row>
        <row r="10739">
          <cell r="D10739" t="str">
            <v>LOVELAND , CO  </v>
          </cell>
        </row>
        <row r="10740">
          <cell r="A10740" t="str">
            <v>65501 </v>
          </cell>
          <cell r="C10740" t="str">
            <v>OILFIELD OPERATING CO </v>
          </cell>
          <cell r="D10740" t="str">
            <v>312 S HACKBERRY</v>
          </cell>
        </row>
        <row r="10741">
          <cell r="D10741" t="str">
            <v>LAMAR , CO  </v>
          </cell>
        </row>
        <row r="10742">
          <cell r="A10742" t="str">
            <v>65500 </v>
          </cell>
          <cell r="C10742" t="str">
            <v>OILFIELD OPERATING COMPANY </v>
          </cell>
          <cell r="D10742" t="str">
            <v>P O BOX 1564</v>
          </cell>
          <cell r="E10742" t="str">
            <v>OPERATOR</v>
          </cell>
        </row>
        <row r="10743">
          <cell r="D10743" t="str">
            <v>CUSHING , OK  </v>
          </cell>
          <cell r="E10743" t="str">
            <v>PRODUCER</v>
          </cell>
        </row>
        <row r="10745">
          <cell r="A10745" t="str">
            <v>65550 </v>
          </cell>
          <cell r="C10745" t="str">
            <v>OILFIELD SALVAGE &amp; SERVICE CO </v>
          </cell>
          <cell r="D10745" t="str">
            <v>5911 S MIDDLEFIELD RD</v>
          </cell>
          <cell r="E10745" t="str">
            <v>INJECTION WELL OPER</v>
          </cell>
        </row>
        <row r="10746">
          <cell r="D10746" t="str">
            <v>LITTLETON , CO  </v>
          </cell>
          <cell r="E10746" t="str">
            <v>LEVY PAYOR</v>
          </cell>
        </row>
        <row r="10747">
          <cell r="E10747" t="str">
            <v>OPERATOR</v>
          </cell>
        </row>
        <row r="10748">
          <cell r="E10748" t="str">
            <v>PRODUCER</v>
          </cell>
        </row>
        <row r="10750">
          <cell r="A10750" t="str">
            <v>65560 </v>
          </cell>
          <cell r="C10750" t="str">
            <v>OILMAN, INC </v>
          </cell>
          <cell r="D10750" t="str">
            <v>361 34 1/2 ROAD</v>
          </cell>
          <cell r="E10750" t="str">
            <v>OPERATOR</v>
          </cell>
        </row>
        <row r="10751">
          <cell r="D10751" t="str">
            <v>PALISADE , CO  </v>
          </cell>
        </row>
        <row r="10752">
          <cell r="A10752" t="str">
            <v>65570 </v>
          </cell>
          <cell r="C10752" t="str">
            <v>OILMARC INC </v>
          </cell>
          <cell r="D10752" t="str">
            <v>518 17TH ST</v>
          </cell>
          <cell r="E10752" t="str">
            <v>OPERATOR</v>
          </cell>
        </row>
        <row r="10753">
          <cell r="D10753" t="str">
            <v>DENVER , CO  </v>
          </cell>
        </row>
        <row r="10754">
          <cell r="A10754" t="str">
            <v>100236 </v>
          </cell>
          <cell r="C10754" t="str">
            <v>OILTECH INC </v>
          </cell>
          <cell r="D10754" t="str">
            <v>8000 E GIRARD</v>
          </cell>
        </row>
        <row r="10755">
          <cell r="D10755" t="str">
            <v>DENVER , CO  </v>
          </cell>
        </row>
        <row r="10756">
          <cell r="A10756" t="str">
            <v>10187 </v>
          </cell>
          <cell r="C10756" t="str">
            <v>OJAVAN ENERGY RESOURCES INC </v>
          </cell>
          <cell r="D10756" t="str">
            <v>219 EAST 1ST STREET</v>
          </cell>
        </row>
        <row r="10757">
          <cell r="D10757" t="str">
            <v>CORTEZ , CO  </v>
          </cell>
        </row>
        <row r="10758">
          <cell r="A10758" t="str">
            <v>65580 </v>
          </cell>
          <cell r="C10758" t="str">
            <v>OKABENA COMPANY </v>
          </cell>
          <cell r="D10758" t="str">
            <v>90 S 7TH ST</v>
          </cell>
        </row>
        <row r="10759">
          <cell r="D10759" t="str">
            <v>MINNEAPOLIS , MN  </v>
          </cell>
        </row>
        <row r="10760">
          <cell r="A10760" t="str">
            <v>65820 </v>
          </cell>
          <cell r="C10760" t="str">
            <v>OKIE CRUDE COMPANY </v>
          </cell>
          <cell r="D10760" t="str">
            <v>415 MID-CONTINENT TOWER</v>
          </cell>
        </row>
        <row r="10761">
          <cell r="D10761" t="str">
            <v>TULSA , OK  </v>
          </cell>
        </row>
        <row r="10762">
          <cell r="A10762" t="str">
            <v>100047 </v>
          </cell>
          <cell r="C10762" t="str">
            <v>OKLAHOMA MIDWEST ENTERPRISES </v>
          </cell>
          <cell r="D10762" t="str">
            <v>1508 SUNSET PL</v>
          </cell>
        </row>
        <row r="10763">
          <cell r="D10763" t="str">
            <v>LAMAR , CO  </v>
          </cell>
        </row>
        <row r="10764">
          <cell r="A10764" t="str">
            <v>66601 </v>
          </cell>
          <cell r="C10764" t="str">
            <v>OKLAHOMA SILURIAN PARTNERS LLC </v>
          </cell>
          <cell r="D10764" t="str">
            <v>20 EAST 5TH ST</v>
          </cell>
          <cell r="E10764" t="str">
            <v>LEVY PAYOR</v>
          </cell>
        </row>
        <row r="10765">
          <cell r="D10765" t="str">
            <v>TULSA , OK  </v>
          </cell>
        </row>
        <row r="10766">
          <cell r="A10766" t="str">
            <v>66666 </v>
          </cell>
          <cell r="C10766" t="str">
            <v>OKLAND CORPORATION </v>
          </cell>
          <cell r="D10766" t="str">
            <v>DENVER , CO  </v>
          </cell>
        </row>
        <row r="10767">
          <cell r="C10767" t="str">
            <v>OKMAR OIL CO </v>
          </cell>
          <cell r="D10767" t="str">
            <v>970 FOURTH FINANCIAL CENTER</v>
          </cell>
        </row>
        <row r="10768">
          <cell r="D10768" t="str">
            <v>WICHITA , KS  </v>
          </cell>
        </row>
        <row r="10769">
          <cell r="A10769" t="str">
            <v>65850 </v>
          </cell>
          <cell r="C10769" t="str">
            <v>OKMAR OIL CO </v>
          </cell>
          <cell r="D10769" t="str">
            <v>P O BOX 5850</v>
          </cell>
          <cell r="E10769" t="str">
            <v>LEVY PAYOR</v>
          </cell>
        </row>
        <row r="10770">
          <cell r="D10770" t="str">
            <v>DENVER , CO  </v>
          </cell>
          <cell r="E10770" t="str">
            <v>OPERATOR</v>
          </cell>
        </row>
        <row r="10772">
          <cell r="A10772" t="str">
            <v>65851 </v>
          </cell>
          <cell r="C10772" t="str">
            <v>OKMAR OIL CO </v>
          </cell>
          <cell r="D10772" t="str">
            <v>P O BOX 5850</v>
          </cell>
          <cell r="E10772" t="str">
            <v>INJECTION WELL OPER</v>
          </cell>
        </row>
        <row r="10773">
          <cell r="D10773" t="str">
            <v>DENVER , CO  </v>
          </cell>
          <cell r="E10773" t="str">
            <v>PIT OPERATOR</v>
          </cell>
        </row>
        <row r="10775">
          <cell r="A10775" t="str">
            <v>65852 </v>
          </cell>
          <cell r="C10775" t="str">
            <v>OKMAR OIL COMPANY </v>
          </cell>
          <cell r="D10775" t="str">
            <v>BOX 548</v>
          </cell>
          <cell r="E10775" t="str">
            <v>PIT OPERATOR</v>
          </cell>
        </row>
        <row r="10776">
          <cell r="D10776" t="str">
            <v>MARIETTA , OH  </v>
          </cell>
        </row>
        <row r="10777">
          <cell r="A10777" t="str">
            <v>10143 </v>
          </cell>
          <cell r="C10777" t="str">
            <v>OKT RESOURCES LLC </v>
          </cell>
          <cell r="D10777" t="str">
            <v>1900 E 15TH BLDG 600</v>
          </cell>
          <cell r="E10777" t="str">
            <v>OPERATOR</v>
          </cell>
        </row>
        <row r="10778">
          <cell r="D10778" t="str">
            <v>EDMOND , OK  </v>
          </cell>
          <cell r="E10778" t="str">
            <v>PRODUCER</v>
          </cell>
        </row>
        <row r="10780">
          <cell r="C10780" t="str">
            <v>OLATHE TOWN </v>
          </cell>
          <cell r="D10780" t="str">
            <v>,  </v>
          </cell>
        </row>
        <row r="10781">
          <cell r="A10781" t="str">
            <v>99999 </v>
          </cell>
          <cell r="C10781" t="str">
            <v>OLD OPERATORS - STATUS UNKNOWN </v>
          </cell>
          <cell r="D10781" t="str">
            <v>SEE COMMENT LINE IN WELL</v>
          </cell>
          <cell r="E10781" t="str">
            <v>OPERATOR</v>
          </cell>
        </row>
        <row r="10782">
          <cell r="D10782" t="str">
            <v>XXXXXXX , XX  </v>
          </cell>
        </row>
        <row r="10783">
          <cell r="A10783" t="str">
            <v>200340 </v>
          </cell>
          <cell r="C10783" t="str">
            <v>OLD REPUBLIC SURETY CO </v>
          </cell>
          <cell r="D10783" t="str">
            <v>1503 42ND ST #100</v>
          </cell>
        </row>
        <row r="10784">
          <cell r="D10784" t="str">
            <v>DES MOINES , IA  </v>
          </cell>
        </row>
        <row r="10785">
          <cell r="A10785" t="str">
            <v>65884 </v>
          </cell>
          <cell r="C10785" t="str">
            <v>OLD REPUBLIC SURETY CO </v>
          </cell>
          <cell r="D10785" t="str">
            <v>445 S MOORLAND ROAD #200</v>
          </cell>
          <cell r="E10785" t="str">
            <v>FINANCIAL ASSURANCE</v>
          </cell>
        </row>
        <row r="10786">
          <cell r="D10786" t="str">
            <v>BROOKFIELD , WI  </v>
          </cell>
        </row>
        <row r="10787">
          <cell r="A10787" t="str">
            <v>100767 </v>
          </cell>
          <cell r="C10787" t="str">
            <v>OLDHAM* A B </v>
          </cell>
          <cell r="D10787" t="str">
            <v>,  </v>
          </cell>
        </row>
        <row r="10788">
          <cell r="A10788" t="str">
            <v>65888 </v>
          </cell>
          <cell r="C10788" t="str">
            <v>OLDS OIL CORPORATION </v>
          </cell>
          <cell r="D10788" t="str">
            <v>DENVER , CO  </v>
          </cell>
        </row>
        <row r="10789">
          <cell r="A10789" t="str">
            <v>66008 </v>
          </cell>
          <cell r="C10789" t="str">
            <v>OLIVER* LEON </v>
          </cell>
          <cell r="D10789" t="str">
            <v>DENVER , CO  </v>
          </cell>
        </row>
        <row r="10790">
          <cell r="A10790" t="str">
            <v>65855 </v>
          </cell>
          <cell r="C10790" t="str">
            <v>OLMSTEAD OIL CO </v>
          </cell>
          <cell r="D10790" t="str">
            <v>1794 WELD COUNTY ROAD 34</v>
          </cell>
          <cell r="E10790" t="str">
            <v>LEVY PAYOR</v>
          </cell>
        </row>
        <row r="10791">
          <cell r="D10791" t="str">
            <v>PLATTEVILLE , CO  </v>
          </cell>
          <cell r="E10791" t="str">
            <v>OPERATOR</v>
          </cell>
        </row>
        <row r="10792">
          <cell r="E10792" t="str">
            <v>PRODUCER</v>
          </cell>
        </row>
        <row r="10794">
          <cell r="A10794" t="str">
            <v>65890 </v>
          </cell>
          <cell r="C10794" t="str">
            <v>OLSEN DRILLING CO </v>
          </cell>
          <cell r="D10794" t="str">
            <v>999 18TH ST</v>
          </cell>
          <cell r="E10794" t="str">
            <v>DRILLER</v>
          </cell>
        </row>
        <row r="10795">
          <cell r="D10795" t="str">
            <v>DENVER , CO  </v>
          </cell>
        </row>
        <row r="10796">
          <cell r="A10796" t="str">
            <v>100174 </v>
          </cell>
          <cell r="C10796" t="str">
            <v>OLSON* E. W. </v>
          </cell>
          <cell r="D10796" t="str">
            <v>,  </v>
          </cell>
          <cell r="E10796" t="str">
            <v>OPERATOR</v>
          </cell>
        </row>
        <row r="10798">
          <cell r="A10798" t="str">
            <v>200168 </v>
          </cell>
          <cell r="C10798" t="str">
            <v>OLSSON ASSOCIATES </v>
          </cell>
          <cell r="D10798" t="str">
            <v>1525 RALEIGH STREET STE 400</v>
          </cell>
        </row>
        <row r="10799">
          <cell r="D10799" t="str">
            <v>DENVER , CO  </v>
          </cell>
        </row>
        <row r="10800">
          <cell r="A10800" t="str">
            <v>200168 </v>
          </cell>
          <cell r="B10800" t="str">
            <v>A </v>
          </cell>
          <cell r="C10800" t="str">
            <v>OLSSON ASSOCIATES </v>
          </cell>
          <cell r="D10800" t="str">
            <v>1880 FALL RIVER DR SUITE 200</v>
          </cell>
        </row>
        <row r="10801">
          <cell r="D10801" t="str">
            <v>LOVELAND , CO  </v>
          </cell>
        </row>
        <row r="10802">
          <cell r="A10802" t="str">
            <v>66100 </v>
          </cell>
          <cell r="C10802" t="str">
            <v>OLYMPIA ENERGY INC </v>
          </cell>
          <cell r="D10802" t="str">
            <v>112 SOUTHWEST PKWY #B</v>
          </cell>
          <cell r="E10802" t="str">
            <v>OPERATOR</v>
          </cell>
        </row>
        <row r="10803">
          <cell r="D10803" t="str">
            <v>GRANBURY , TX  </v>
          </cell>
        </row>
        <row r="10804">
          <cell r="A10804" t="str">
            <v>100048 </v>
          </cell>
          <cell r="C10804" t="str">
            <v>OLYMPIC EXPLORATION </v>
          </cell>
          <cell r="D10804" t="str">
            <v>999 18TH ST STE 1260</v>
          </cell>
        </row>
        <row r="10805">
          <cell r="D10805" t="str">
            <v>DENVER , CO  </v>
          </cell>
        </row>
        <row r="10806">
          <cell r="A10806" t="str">
            <v>66110 </v>
          </cell>
          <cell r="C10806" t="str">
            <v>OMB GAS GATHERING LLC </v>
          </cell>
          <cell r="D10806" t="str">
            <v>18121-C HAMPDEN AVE PMB #121</v>
          </cell>
          <cell r="E10806" t="str">
            <v>DOWNSTREAM GAS FAC</v>
          </cell>
        </row>
        <row r="10807">
          <cell r="D10807" t="str">
            <v>AURORA , CO  </v>
          </cell>
          <cell r="E10807" t="str">
            <v>GATHERER</v>
          </cell>
        </row>
        <row r="10808">
          <cell r="E10808" t="str">
            <v>LEVY PAYOR</v>
          </cell>
        </row>
        <row r="10810">
          <cell r="A10810" t="str">
            <v>66166 </v>
          </cell>
          <cell r="C10810" t="str">
            <v>OMEGA OIL CORP. </v>
          </cell>
          <cell r="D10810" t="str">
            <v>DENVER , CO  </v>
          </cell>
        </row>
        <row r="10811">
          <cell r="A10811" t="str">
            <v>66190 </v>
          </cell>
          <cell r="C10811" t="str">
            <v>OMIMEX PETROLEUM INC </v>
          </cell>
          <cell r="D10811" t="str">
            <v>7950 JOHN T WHITE ROAD</v>
          </cell>
          <cell r="E10811" t="str">
            <v>DOWNSTREAM GAS FAC</v>
          </cell>
        </row>
        <row r="10812">
          <cell r="D10812" t="str">
            <v>FORT WORTH , TX  </v>
          </cell>
          <cell r="E10812" t="str">
            <v>GATHERER</v>
          </cell>
        </row>
        <row r="10813">
          <cell r="E10813" t="str">
            <v>LEVY PAYOR</v>
          </cell>
        </row>
        <row r="10814">
          <cell r="E10814" t="str">
            <v>OPERATOR</v>
          </cell>
        </row>
        <row r="10815">
          <cell r="E10815" t="str">
            <v>OPERATOR</v>
          </cell>
        </row>
        <row r="10816">
          <cell r="E10816" t="str">
            <v>PRODUCER</v>
          </cell>
        </row>
        <row r="10817">
          <cell r="E10817" t="str">
            <v>PRODUCER</v>
          </cell>
        </row>
        <row r="10819">
          <cell r="A10819" t="str">
            <v>66190 </v>
          </cell>
          <cell r="B10819" t="str">
            <v>A </v>
          </cell>
          <cell r="C10819" t="str">
            <v>OMIMEX PETROLEUM INC </v>
          </cell>
          <cell r="D10819" t="str">
            <v>56056 HIGHWAY 385</v>
          </cell>
        </row>
        <row r="10820">
          <cell r="D10820" t="str">
            <v>HOLYOKE , CO  </v>
          </cell>
        </row>
        <row r="10821">
          <cell r="A10821" t="str">
            <v>100225 </v>
          </cell>
          <cell r="C10821" t="str">
            <v>OMNI PETROLEUM COMPANY </v>
          </cell>
          <cell r="D10821" t="str">
            <v>,  </v>
          </cell>
        </row>
        <row r="10822">
          <cell r="A10822" t="str">
            <v>66213 </v>
          </cell>
          <cell r="C10822" t="str">
            <v>OMNIBANK SOUTHEAST </v>
          </cell>
          <cell r="D10822" t="str">
            <v>3600 S YOSEMITE ST</v>
          </cell>
          <cell r="E10822" t="str">
            <v>LEVY PAYOR</v>
          </cell>
        </row>
        <row r="10823">
          <cell r="D10823" t="str">
            <v>DENVER , CO  </v>
          </cell>
        </row>
        <row r="10824">
          <cell r="A10824" t="str">
            <v>200374 </v>
          </cell>
          <cell r="C10824" t="str">
            <v>ONDRISH &amp; ASSOCIATES PC </v>
          </cell>
          <cell r="D10824" t="str">
            <v>1600 STOUT ST STE 1800</v>
          </cell>
        </row>
        <row r="10825">
          <cell r="D10825" t="str">
            <v>DENVER , CO  </v>
          </cell>
        </row>
        <row r="10826">
          <cell r="A10826" t="str">
            <v>18964 </v>
          </cell>
          <cell r="C10826" t="str">
            <v>ONE BEACON INSURANCE GROUP </v>
          </cell>
          <cell r="D10826" t="str">
            <v>100 SUMMER ST 17TH FLR</v>
          </cell>
          <cell r="E10826" t="str">
            <v>FINANCIAL ASSURANCE</v>
          </cell>
        </row>
        <row r="10827">
          <cell r="D10827" t="str">
            <v>BOSTON , MA  </v>
          </cell>
        </row>
        <row r="10828">
          <cell r="A10828" t="str">
            <v>66260 </v>
          </cell>
          <cell r="C10828" t="str">
            <v>ONEOK RESOURCES COMPANY </v>
          </cell>
          <cell r="D10828" t="str">
            <v>P O BOX 871</v>
          </cell>
          <cell r="E10828" t="str">
            <v>FINANCIAL ASSURANCE</v>
          </cell>
        </row>
        <row r="10829">
          <cell r="D10829" t="str">
            <v>TULSA , OK  </v>
          </cell>
          <cell r="E10829" t="str">
            <v>OPERATOR</v>
          </cell>
        </row>
        <row r="10830">
          <cell r="E10830" t="str">
            <v>PRODUCER</v>
          </cell>
        </row>
        <row r="10832">
          <cell r="A10832" t="str">
            <v>66260 </v>
          </cell>
          <cell r="B10832" t="str">
            <v>A </v>
          </cell>
          <cell r="C10832" t="str">
            <v>ONEOK RESOURCES COMPANY </v>
          </cell>
          <cell r="D10832" t="str">
            <v>P O BOX 906</v>
          </cell>
        </row>
        <row r="10833">
          <cell r="D10833" t="str">
            <v>WOODWARD , OK  </v>
          </cell>
        </row>
        <row r="10834">
          <cell r="A10834" t="str">
            <v>66280 </v>
          </cell>
          <cell r="C10834" t="str">
            <v>ONLINE OIL AND GAS, INC. </v>
          </cell>
          <cell r="D10834" t="str">
            <v>1404 E. NORTH BELT</v>
          </cell>
          <cell r="E10834" t="str">
            <v>OPERATOR</v>
          </cell>
        </row>
        <row r="10835">
          <cell r="D10835" t="str">
            <v>HOUSTON , TX  </v>
          </cell>
          <cell r="E10835" t="str">
            <v>PRODUCER</v>
          </cell>
        </row>
        <row r="10837">
          <cell r="A10837" t="str">
            <v>200337 </v>
          </cell>
          <cell r="C10837" t="str">
            <v>ONYSKIW* DENISE </v>
          </cell>
          <cell r="D10837" t="str">
            <v>12081 W ALAMEDA PKWY #513</v>
          </cell>
        </row>
        <row r="10838">
          <cell r="D10838" t="str">
            <v>LAKEWOOD , CO  </v>
          </cell>
        </row>
        <row r="10839">
          <cell r="C10839" t="str">
            <v>OPHIR TOWN </v>
          </cell>
          <cell r="D10839" t="str">
            <v>,  </v>
          </cell>
        </row>
        <row r="10840">
          <cell r="A10840" t="str">
            <v>10260 </v>
          </cell>
          <cell r="C10840" t="str">
            <v>OPS GROUP LIMITED </v>
          </cell>
          <cell r="D10840" t="str">
            <v>500 WEST 7TH ST STE 600</v>
          </cell>
          <cell r="E10840" t="str">
            <v>OPERATOR</v>
          </cell>
        </row>
        <row r="10841">
          <cell r="D10841" t="str">
            <v>FT WORTH , TX  </v>
          </cell>
          <cell r="E10841" t="str">
            <v>PRODUCER</v>
          </cell>
        </row>
        <row r="10843">
          <cell r="A10843" t="str">
            <v>10260 </v>
          </cell>
          <cell r="B10843" t="str">
            <v>A </v>
          </cell>
          <cell r="C10843" t="str">
            <v>OPS GROUP LIMITED </v>
          </cell>
          <cell r="D10843" t="str">
            <v>410 17TH ST STE 770</v>
          </cell>
        </row>
        <row r="10844">
          <cell r="D10844" t="str">
            <v>DENVER , CO  </v>
          </cell>
        </row>
        <row r="10845">
          <cell r="A10845" t="str">
            <v>66340 </v>
          </cell>
          <cell r="C10845" t="str">
            <v>ORBIS ENGINEERING, INC. </v>
          </cell>
          <cell r="D10845" t="str">
            <v>SUITE 1120</v>
          </cell>
        </row>
        <row r="10846">
          <cell r="D10846" t="str">
            <v>DENVER , CO  </v>
          </cell>
        </row>
        <row r="10847">
          <cell r="C10847" t="str">
            <v>ORBIT DRILLING INC </v>
          </cell>
          <cell r="D10847" t="str">
            <v>SUITE 360 518 17TH ST</v>
          </cell>
        </row>
        <row r="10848">
          <cell r="D10848" t="str">
            <v>DENVER , CO  </v>
          </cell>
        </row>
        <row r="10849">
          <cell r="A10849" t="str">
            <v>66350 </v>
          </cell>
          <cell r="C10849" t="str">
            <v>ORBIT DRILLING INC </v>
          </cell>
          <cell r="D10849" t="str">
            <v>518 17TH STREET</v>
          </cell>
          <cell r="E10849" t="str">
            <v>DRILLER</v>
          </cell>
        </row>
        <row r="10850">
          <cell r="D10850" t="str">
            <v>DENVER , CO  </v>
          </cell>
        </row>
        <row r="10851">
          <cell r="C10851" t="str">
            <v>ORCHARD CITY </v>
          </cell>
          <cell r="D10851" t="str">
            <v>21014 AUSTIN RD.</v>
          </cell>
        </row>
        <row r="10852">
          <cell r="D10852" t="str">
            <v>AUSTIN , CO  </v>
          </cell>
        </row>
        <row r="10853">
          <cell r="A10853" t="str">
            <v>100333 </v>
          </cell>
          <cell r="C10853" t="str">
            <v>ORCHARD DEVELOPMENT CO </v>
          </cell>
          <cell r="D10853" t="str">
            <v>,  </v>
          </cell>
        </row>
        <row r="10854">
          <cell r="C10854" t="str">
            <v>ORDWAY TOWN </v>
          </cell>
          <cell r="D10854" t="str">
            <v>,  </v>
          </cell>
        </row>
        <row r="10855">
          <cell r="A10855" t="str">
            <v>66352 </v>
          </cell>
          <cell r="C10855" t="str">
            <v>OREGON NATURAL GAS DEVELOPMENT </v>
          </cell>
          <cell r="D10855" t="str">
            <v>SUITE 200</v>
          </cell>
        </row>
        <row r="10856">
          <cell r="D10856" t="str">
            <v>PORTLAND , OR  </v>
          </cell>
        </row>
        <row r="10857">
          <cell r="A10857" t="str">
            <v>66353 </v>
          </cell>
          <cell r="C10857" t="str">
            <v>ORIENTAL OIL REFG CO </v>
          </cell>
          <cell r="D10857" t="str">
            <v>DENVER , CO  </v>
          </cell>
        </row>
        <row r="10858">
          <cell r="A10858" t="str">
            <v>10101 </v>
          </cell>
          <cell r="C10858" t="str">
            <v>ORION ENERGY PARTNERS LP </v>
          </cell>
          <cell r="D10858" t="str">
            <v>1430 LARIMER STREET #400</v>
          </cell>
          <cell r="E10858" t="str">
            <v>LEVY PAYOR</v>
          </cell>
        </row>
        <row r="10859">
          <cell r="D10859" t="str">
            <v>DENVER , CO  </v>
          </cell>
          <cell r="E10859" t="str">
            <v>OPERATOR</v>
          </cell>
        </row>
        <row r="10860">
          <cell r="E10860" t="str">
            <v>PRODUCER</v>
          </cell>
        </row>
        <row r="10862">
          <cell r="A10862" t="str">
            <v>66360 </v>
          </cell>
          <cell r="C10862" t="str">
            <v>ORM EXPLORATION CO </v>
          </cell>
          <cell r="D10862" t="str">
            <v>1125 OAK HILL RD</v>
          </cell>
          <cell r="E10862" t="str">
            <v>INJECTION WELL OPER</v>
          </cell>
        </row>
        <row r="10863">
          <cell r="D10863" t="str">
            <v>KELER , TX  </v>
          </cell>
          <cell r="E10863" t="str">
            <v>OPERATOR</v>
          </cell>
        </row>
        <row r="10865">
          <cell r="A10865" t="str">
            <v>100879 </v>
          </cell>
          <cell r="C10865" t="str">
            <v>OROCO OIL AND GAS COMPANY </v>
          </cell>
          <cell r="D10865" t="str">
            <v>65 EAST 4TH SOUTH</v>
          </cell>
        </row>
        <row r="10866">
          <cell r="D10866" t="str">
            <v>SALT LAKE CITY , UT  </v>
          </cell>
        </row>
        <row r="10867">
          <cell r="A10867" t="str">
            <v>10154 </v>
          </cell>
          <cell r="C10867" t="str">
            <v>ORR ENERGY LLC </v>
          </cell>
          <cell r="D10867" t="str">
            <v>1813 61ST AVE STE 200</v>
          </cell>
          <cell r="E10867" t="str">
            <v>LEVY PAYOR</v>
          </cell>
        </row>
        <row r="10868">
          <cell r="D10868" t="str">
            <v>GREELEY , CO  </v>
          </cell>
          <cell r="E10868" t="str">
            <v>OPERATOR</v>
          </cell>
        </row>
        <row r="10869">
          <cell r="E10869" t="str">
            <v>PRODUCER</v>
          </cell>
        </row>
        <row r="10871">
          <cell r="A10871" t="str">
            <v>66363 </v>
          </cell>
          <cell r="C10871" t="str">
            <v>ORR PRODUCTION CORP </v>
          </cell>
          <cell r="D10871" t="str">
            <v>P O BOX 51687</v>
          </cell>
          <cell r="E10871" t="str">
            <v>LEVY PAYOR</v>
          </cell>
        </row>
        <row r="10872">
          <cell r="D10872" t="str">
            <v>MIDLAND , TX  </v>
          </cell>
          <cell r="E10872" t="str">
            <v>OPERATOR</v>
          </cell>
        </row>
        <row r="10873">
          <cell r="E10873" t="str">
            <v>PRODUCER</v>
          </cell>
        </row>
        <row r="10875">
          <cell r="A10875" t="str">
            <v>66366 </v>
          </cell>
          <cell r="C10875" t="str">
            <v>ORYX ENERGY COMPANY </v>
          </cell>
          <cell r="D10875" t="str">
            <v>P O BOX 2880</v>
          </cell>
          <cell r="E10875" t="str">
            <v>LEVY PAYOR</v>
          </cell>
        </row>
        <row r="10876">
          <cell r="D10876" t="str">
            <v>DALLAS , TX  </v>
          </cell>
        </row>
        <row r="10877">
          <cell r="A10877" t="str">
            <v>66365 </v>
          </cell>
          <cell r="C10877" t="str">
            <v>ORYX ENERGY COMPANY </v>
          </cell>
          <cell r="D10877" t="str">
            <v>P O BOX 2880</v>
          </cell>
          <cell r="E10877" t="str">
            <v>GATHERER</v>
          </cell>
        </row>
        <row r="10878">
          <cell r="D10878" t="str">
            <v>DALLAS , TX  </v>
          </cell>
          <cell r="E10878" t="str">
            <v>INJECTION WELL OPER</v>
          </cell>
        </row>
        <row r="10879">
          <cell r="E10879" t="str">
            <v>LEVY PAYOR</v>
          </cell>
        </row>
        <row r="10880">
          <cell r="E10880" t="str">
            <v>OPERATOR</v>
          </cell>
        </row>
        <row r="10881">
          <cell r="E10881" t="str">
            <v>PRODUCER</v>
          </cell>
        </row>
        <row r="10883">
          <cell r="A10883" t="str">
            <v>66355 </v>
          </cell>
          <cell r="C10883" t="str">
            <v>OSAFOW OIL COMPANY </v>
          </cell>
          <cell r="D10883" t="str">
            <v>129 S 4TH AVE</v>
          </cell>
          <cell r="E10883" t="str">
            <v>LEVY PAYOR</v>
          </cell>
        </row>
        <row r="10884">
          <cell r="D10884" t="str">
            <v>BRIGHTON , CO  </v>
          </cell>
        </row>
        <row r="10885">
          <cell r="A10885" t="str">
            <v>66400 </v>
          </cell>
          <cell r="C10885" t="str">
            <v>OSBORNE* BILLY J </v>
          </cell>
          <cell r="D10885" t="str">
            <v>P O BOX 700</v>
          </cell>
          <cell r="E10885" t="str">
            <v>OPERATOR</v>
          </cell>
        </row>
        <row r="10886">
          <cell r="D10886" t="str">
            <v>FIRESTONE , CO  </v>
          </cell>
        </row>
        <row r="10887">
          <cell r="A10887" t="str">
            <v>66401 </v>
          </cell>
          <cell r="C10887" t="str">
            <v>OSBORNE* BILLY J. </v>
          </cell>
          <cell r="D10887" t="str">
            <v>320 GLENVIEW CT</v>
          </cell>
          <cell r="E10887" t="str">
            <v>LEVY PAYOR</v>
          </cell>
        </row>
        <row r="10888">
          <cell r="D10888" t="str">
            <v>LONGMONT , CO  </v>
          </cell>
        </row>
        <row r="10889">
          <cell r="A10889" t="str">
            <v>51263 </v>
          </cell>
          <cell r="C10889" t="str">
            <v>OSCAR LOVELESS </v>
          </cell>
          <cell r="D10889" t="str">
            <v>P O BOX 2312</v>
          </cell>
        </row>
        <row r="10890">
          <cell r="D10890" t="str">
            <v>BAKERSFIELD , CA  </v>
          </cell>
        </row>
        <row r="10891">
          <cell r="A10891" t="str">
            <v>66420 </v>
          </cell>
          <cell r="C10891" t="str">
            <v>OSTERHOUDT* WALTER J </v>
          </cell>
          <cell r="D10891" t="str">
            <v>3403 COUNTY RD 250</v>
          </cell>
          <cell r="E10891" t="str">
            <v>OPERATOR</v>
          </cell>
        </row>
        <row r="10892">
          <cell r="D10892" t="str">
            <v>DURANGO , CO  </v>
          </cell>
        </row>
        <row r="10893">
          <cell r="C10893" t="str">
            <v>Otero County </v>
          </cell>
          <cell r="D10893" t="str">
            <v>P O Box 511</v>
          </cell>
        </row>
        <row r="10894">
          <cell r="D10894" t="str">
            <v>La Junta , CO  </v>
          </cell>
        </row>
        <row r="10895">
          <cell r="C10895" t="str">
            <v>OTIS TOWN </v>
          </cell>
          <cell r="D10895" t="str">
            <v>,  </v>
          </cell>
        </row>
        <row r="10896">
          <cell r="A10896" t="str">
            <v>100334 </v>
          </cell>
          <cell r="C10896" t="str">
            <v>OTTERSKY* OTTO </v>
          </cell>
          <cell r="D10896" t="str">
            <v>503 JOHN R</v>
          </cell>
        </row>
        <row r="10897">
          <cell r="D10897" t="str">
            <v>CLARE , MI  </v>
          </cell>
        </row>
        <row r="10898">
          <cell r="C10898" t="str">
            <v>OURAY COUNTY </v>
          </cell>
          <cell r="D10898" t="str">
            <v>P.O. BOX C</v>
          </cell>
        </row>
        <row r="10899">
          <cell r="D10899" t="str">
            <v>OURAY , CO  </v>
          </cell>
        </row>
        <row r="10900">
          <cell r="A10900" t="str">
            <v>10472 </v>
          </cell>
          <cell r="C10900" t="str">
            <v>OUTLAW OPERATING LTD </v>
          </cell>
          <cell r="D10900" t="str">
            <v>10 GENTLE HAZE CT</v>
          </cell>
          <cell r="E10900" t="str">
            <v>LEVY PAYOR</v>
          </cell>
        </row>
        <row r="10901">
          <cell r="D10901" t="str">
            <v>THE WOODLANDS , TX  </v>
          </cell>
          <cell r="E10901" t="str">
            <v>OPERATOR</v>
          </cell>
        </row>
        <row r="10902">
          <cell r="E10902" t="str">
            <v>PRODUCER</v>
          </cell>
        </row>
        <row r="10904">
          <cell r="A10904" t="str">
            <v>10703 </v>
          </cell>
          <cell r="C10904" t="str">
            <v>OUTRIGGER DJ OPERATING LLC </v>
          </cell>
          <cell r="D10904" t="str">
            <v>1200 17TH STREET #900</v>
          </cell>
          <cell r="E10904" t="str">
            <v>DOWNSTREAM GAS FAC</v>
          </cell>
        </row>
        <row r="10905">
          <cell r="D10905" t="str">
            <v>DENVER , CO  </v>
          </cell>
          <cell r="E10905" t="str">
            <v>FIRST PURCHASER</v>
          </cell>
        </row>
        <row r="10906">
          <cell r="E10906" t="str">
            <v>OPERATOR</v>
          </cell>
        </row>
        <row r="10907">
          <cell r="E10907" t="str">
            <v>TRANSPORTER</v>
          </cell>
        </row>
        <row r="10909">
          <cell r="A10909" t="str">
            <v>66452 </v>
          </cell>
          <cell r="C10909" t="str">
            <v>OUTWEST INVESTMENT CO </v>
          </cell>
          <cell r="D10909" t="str">
            <v>DENVER , CO  </v>
          </cell>
        </row>
        <row r="10910">
          <cell r="A10910" t="str">
            <v>19035 </v>
          </cell>
          <cell r="C10910" t="str">
            <v>OVERLAND RESOURCES LLC </v>
          </cell>
          <cell r="D10910" t="str">
            <v>SUITE C18 PMB 440</v>
          </cell>
          <cell r="E10910" t="str">
            <v>GATHERER</v>
          </cell>
        </row>
        <row r="10911">
          <cell r="D10911" t="str">
            <v>GREENWOOD VILLAGE , CO  </v>
          </cell>
          <cell r="E10911" t="str">
            <v>LEVY PAYOR</v>
          </cell>
        </row>
        <row r="10912">
          <cell r="E10912" t="str">
            <v>OPERATOR</v>
          </cell>
        </row>
        <row r="10913">
          <cell r="E10913" t="str">
            <v>PRODUCER</v>
          </cell>
        </row>
        <row r="10915">
          <cell r="A10915" t="str">
            <v>66490 </v>
          </cell>
          <cell r="C10915" t="str">
            <v>OVERTHRUST OIL ROYALTY CORP </v>
          </cell>
          <cell r="D10915" t="str">
            <v>10 INVERNESS DRIVE EAST</v>
          </cell>
        </row>
        <row r="10916">
          <cell r="D10916" t="str">
            <v>ENGLEWOOD , CO  </v>
          </cell>
        </row>
        <row r="10917">
          <cell r="A10917" t="str">
            <v>66508 </v>
          </cell>
          <cell r="C10917" t="str">
            <v>OWEN* BEN </v>
          </cell>
          <cell r="D10917" t="str">
            <v>DENVER , CO  </v>
          </cell>
        </row>
        <row r="10918">
          <cell r="A10918" t="str">
            <v>66509 </v>
          </cell>
          <cell r="C10918" t="str">
            <v>OWEN* K D </v>
          </cell>
          <cell r="D10918" t="str">
            <v>328 PATTERSON BLDG</v>
          </cell>
        </row>
        <row r="10919">
          <cell r="D10919" t="str">
            <v>DENVER , CO  </v>
          </cell>
        </row>
        <row r="10920">
          <cell r="A10920" t="str">
            <v>66510 </v>
          </cell>
          <cell r="C10920" t="str">
            <v>OWENS OIL PROPERTIES </v>
          </cell>
          <cell r="D10920" t="str">
            <v>516 LINCOLN ST</v>
          </cell>
        </row>
        <row r="10921">
          <cell r="D10921" t="str">
            <v>LA JUNTA , CO  </v>
          </cell>
        </row>
        <row r="10922">
          <cell r="A10922" t="str">
            <v>66500 </v>
          </cell>
          <cell r="C10922" t="str">
            <v>OWENS* WILLIAM F </v>
          </cell>
          <cell r="D10922" t="str">
            <v>1775 SHERMAN ST 2501</v>
          </cell>
        </row>
        <row r="10923">
          <cell r="D10923" t="str">
            <v>DENVER , CO  </v>
          </cell>
        </row>
        <row r="10924">
          <cell r="A10924" t="str">
            <v>10699 </v>
          </cell>
          <cell r="C10924" t="str">
            <v>OWN RESOURCES OPERATING LLC </v>
          </cell>
          <cell r="D10924" t="str">
            <v>38 PALMER CREST CT</v>
          </cell>
          <cell r="E10924" t="str">
            <v>DOWNSTREAM GAS FAC</v>
          </cell>
        </row>
        <row r="10925">
          <cell r="D10925" t="str">
            <v>SPRING , TX  </v>
          </cell>
          <cell r="E10925" t="str">
            <v>GATHERER</v>
          </cell>
        </row>
        <row r="10926">
          <cell r="E10926" t="str">
            <v>OPERATOR</v>
          </cell>
        </row>
        <row r="10927">
          <cell r="E10927" t="str">
            <v>PRODUCER</v>
          </cell>
        </row>
        <row r="10929">
          <cell r="A10929" t="str">
            <v>10699 </v>
          </cell>
          <cell r="B10929" t="str">
            <v>A </v>
          </cell>
          <cell r="C10929" t="str">
            <v>OWN RESOURCES OPERATING LLC </v>
          </cell>
          <cell r="D10929" t="str">
            <v>36695 US-385</v>
          </cell>
        </row>
        <row r="10930">
          <cell r="D10930" t="str">
            <v>WRAY , CO  </v>
          </cell>
        </row>
        <row r="10931">
          <cell r="A10931" t="str">
            <v>10233 </v>
          </cell>
          <cell r="C10931" t="str">
            <v>OWTS USA INC </v>
          </cell>
          <cell r="D10931" t="str">
            <v>621 17TH STREET #1445</v>
          </cell>
          <cell r="E10931" t="str">
            <v>OPERATOR</v>
          </cell>
        </row>
        <row r="10932">
          <cell r="D10932" t="str">
            <v>DENVER , CO  </v>
          </cell>
          <cell r="E10932" t="str">
            <v>PRODUCER</v>
          </cell>
        </row>
        <row r="10934">
          <cell r="A10934" t="str">
            <v>10233 </v>
          </cell>
          <cell r="B10934" t="str">
            <v>A </v>
          </cell>
          <cell r="C10934" t="str">
            <v>OWTS USA INC </v>
          </cell>
          <cell r="D10934" t="str">
            <v>31 HARLEY ST</v>
          </cell>
        </row>
        <row r="10935">
          <cell r="D10935" t="str">
            <v>LONDON UK WLG 9QS , CO  </v>
          </cell>
        </row>
        <row r="10936">
          <cell r="A10936" t="str">
            <v>10624 </v>
          </cell>
          <cell r="C10936" t="str">
            <v>OXBOW MINING LLC </v>
          </cell>
          <cell r="D10936" t="str">
            <v>P.O. BOX 535</v>
          </cell>
          <cell r="E10936" t="str">
            <v>OPERATOR</v>
          </cell>
        </row>
        <row r="10937">
          <cell r="D10937" t="str">
            <v>SOMERSET , CO  </v>
          </cell>
          <cell r="E10937" t="str">
            <v>PRODUCER</v>
          </cell>
        </row>
        <row r="10939">
          <cell r="A10939" t="str">
            <v>66540 </v>
          </cell>
          <cell r="C10939" t="str">
            <v>OXBOW PROPERTIES INC </v>
          </cell>
          <cell r="D10939" t="str">
            <v>7433 S CLARKSON CIR</v>
          </cell>
          <cell r="E10939" t="str">
            <v>OPERATOR</v>
          </cell>
        </row>
        <row r="10940">
          <cell r="D10940" t="str">
            <v>CENTENNIAL , CO  </v>
          </cell>
          <cell r="E10940" t="str">
            <v>PRODUCER</v>
          </cell>
        </row>
        <row r="10942">
          <cell r="A10942" t="str">
            <v>66549 </v>
          </cell>
          <cell r="C10942" t="str">
            <v>OXFORD CONSOLIDATED </v>
          </cell>
          <cell r="D10942" t="str">
            <v>10 INVERNESS DR EAST STE 101</v>
          </cell>
        </row>
        <row r="10943">
          <cell r="D10943" t="str">
            <v>ENGLEWOOD , CO  </v>
          </cell>
        </row>
        <row r="10944">
          <cell r="A10944" t="str">
            <v>66550 </v>
          </cell>
          <cell r="C10944" t="str">
            <v>OXFORD EXPLORATION CO </v>
          </cell>
          <cell r="D10944" t="str">
            <v>SUITE 101</v>
          </cell>
          <cell r="E10944" t="str">
            <v>INJECTION WELL OPER</v>
          </cell>
        </row>
        <row r="10945">
          <cell r="D10945" t="str">
            <v>ENGLEWOOD , CO  </v>
          </cell>
        </row>
        <row r="10946">
          <cell r="A10946" t="str">
            <v>66552 </v>
          </cell>
          <cell r="C10946" t="str">
            <v>OXLEY* JOHN C. </v>
          </cell>
          <cell r="D10946" t="str">
            <v>DENVER , CO  </v>
          </cell>
          <cell r="E10946" t="str">
            <v>OPERATOR</v>
          </cell>
        </row>
        <row r="10948">
          <cell r="A10948" t="str">
            <v>66553 </v>
          </cell>
          <cell r="C10948" t="str">
            <v>OXOCO EXPLORATION &amp; PRODUCTION INC </v>
          </cell>
          <cell r="D10948" t="str">
            <v>1717 ST JAMES PLACE</v>
          </cell>
        </row>
        <row r="10949">
          <cell r="D10949" t="str">
            <v>HOUSTON , TX  </v>
          </cell>
        </row>
        <row r="10950">
          <cell r="A10950" t="str">
            <v>66555 </v>
          </cell>
          <cell r="C10950" t="str">
            <v>OXOCO INC </v>
          </cell>
          <cell r="D10950" t="str">
            <v>1717 ST JAMES PL STE 200</v>
          </cell>
          <cell r="E10950" t="str">
            <v>OPERATOR</v>
          </cell>
        </row>
        <row r="10951">
          <cell r="D10951" t="str">
            <v>HOUSTON , TX  </v>
          </cell>
        </row>
        <row r="10952">
          <cell r="A10952" t="str">
            <v>66559 </v>
          </cell>
          <cell r="C10952" t="str">
            <v>OXY NGL INC </v>
          </cell>
          <cell r="D10952" t="str">
            <v>BOX 300</v>
          </cell>
        </row>
        <row r="10953">
          <cell r="D10953" t="str">
            <v>TULSA , OK  </v>
          </cell>
        </row>
        <row r="10954">
          <cell r="A10954" t="str">
            <v>66558 </v>
          </cell>
          <cell r="C10954" t="str">
            <v>OXY PETROLEUM INC </v>
          </cell>
          <cell r="D10954" t="str">
            <v>5000 STOCKDALE HWY</v>
          </cell>
        </row>
        <row r="10955">
          <cell r="D10955" t="str">
            <v>BAKERSFIELD , CA  </v>
          </cell>
        </row>
        <row r="10956">
          <cell r="A10956" t="str">
            <v>66561 </v>
          </cell>
          <cell r="C10956" t="str">
            <v>OXY USA INC </v>
          </cell>
          <cell r="D10956" t="str">
            <v>PO BOX 27757 #110</v>
          </cell>
          <cell r="E10956" t="str">
            <v>DOWNSTREAM GAS FAC</v>
          </cell>
        </row>
        <row r="10957">
          <cell r="D10957" t="str">
            <v>HOUSTON , TX  </v>
          </cell>
          <cell r="E10957" t="str">
            <v>GATHERER</v>
          </cell>
        </row>
        <row r="10958">
          <cell r="E10958" t="str">
            <v>INJECTION WELL OPER</v>
          </cell>
        </row>
        <row r="10959">
          <cell r="E10959" t="str">
            <v>LEVY PAYOR</v>
          </cell>
        </row>
        <row r="10960">
          <cell r="E10960" t="str">
            <v>OPERATOR</v>
          </cell>
        </row>
        <row r="10961">
          <cell r="E10961" t="str">
            <v>PRODUCER</v>
          </cell>
        </row>
        <row r="10962">
          <cell r="E10962" t="str">
            <v>SEISMIC OPERATOR</v>
          </cell>
        </row>
        <row r="10963">
          <cell r="E10963" t="str">
            <v>TRANSPORTER</v>
          </cell>
        </row>
        <row r="10965">
          <cell r="A10965" t="str">
            <v>66563 </v>
          </cell>
          <cell r="C10965" t="str">
            <v>OXY USA INC </v>
          </cell>
          <cell r="D10965" t="str">
            <v>BOX 50250</v>
          </cell>
          <cell r="E10965" t="str">
            <v>LEVY PAYOR</v>
          </cell>
        </row>
        <row r="10966">
          <cell r="D10966" t="str">
            <v>MIDLAND , TX  </v>
          </cell>
        </row>
        <row r="10967">
          <cell r="A10967" t="str">
            <v>66561 </v>
          </cell>
          <cell r="B10967" t="str">
            <v>A </v>
          </cell>
          <cell r="C10967" t="str">
            <v>OXY USA INC </v>
          </cell>
          <cell r="D10967" t="str">
            <v>PO BOX 325</v>
          </cell>
        </row>
        <row r="10968">
          <cell r="D10968" t="str">
            <v>GARDNER , CO  </v>
          </cell>
        </row>
        <row r="10969">
          <cell r="A10969" t="str">
            <v>66561 </v>
          </cell>
          <cell r="B10969" t="str">
            <v>B </v>
          </cell>
          <cell r="C10969" t="str">
            <v>OXY USA INC </v>
          </cell>
          <cell r="D10969" t="str">
            <v>760 HORIZON DR #101</v>
          </cell>
        </row>
        <row r="10970">
          <cell r="D10970" t="str">
            <v>GRAND JUNCTION , CO  </v>
          </cell>
        </row>
        <row r="10971">
          <cell r="A10971" t="str">
            <v>66571 </v>
          </cell>
          <cell r="C10971" t="str">
            <v>OXY USA WTP LP </v>
          </cell>
          <cell r="D10971" t="str">
            <v>P O BOX 27757 #110</v>
          </cell>
          <cell r="E10971" t="str">
            <v>DOWNSTREAM GAS FAC</v>
          </cell>
        </row>
        <row r="10972">
          <cell r="D10972" t="str">
            <v>HOUSTON , TX  </v>
          </cell>
          <cell r="E10972" t="str">
            <v>GATHERER</v>
          </cell>
        </row>
        <row r="10973">
          <cell r="E10973" t="str">
            <v>LEVY PAYOR</v>
          </cell>
        </row>
        <row r="10974">
          <cell r="E10974" t="str">
            <v>OPERATOR</v>
          </cell>
        </row>
        <row r="10975">
          <cell r="E10975" t="str">
            <v>PIT OPERATOR</v>
          </cell>
        </row>
        <row r="10976">
          <cell r="E10976" t="str">
            <v>PRODUCER</v>
          </cell>
        </row>
        <row r="10978">
          <cell r="A10978" t="str">
            <v>66571 </v>
          </cell>
          <cell r="B10978" t="str">
            <v>A </v>
          </cell>
          <cell r="C10978" t="str">
            <v>OXY USA WTP LP </v>
          </cell>
          <cell r="D10978" t="str">
            <v>760 HORIZON DR #101</v>
          </cell>
        </row>
        <row r="10979">
          <cell r="D10979" t="str">
            <v>GRAND JUNCTION , CO  </v>
          </cell>
        </row>
        <row r="10980">
          <cell r="A10980" t="str">
            <v>66565 </v>
          </cell>
          <cell r="C10980" t="str">
            <v>P &amp; M PETROLEUM MANAGEMENT LLC </v>
          </cell>
          <cell r="D10980" t="str">
            <v>1600 STOUT STREET #1800</v>
          </cell>
          <cell r="E10980" t="str">
            <v>INJECTION WELL OPER</v>
          </cell>
        </row>
        <row r="10981">
          <cell r="D10981" t="str">
            <v>DENVER , CO  </v>
          </cell>
          <cell r="E10981" t="str">
            <v>LEVY PAYOR</v>
          </cell>
        </row>
        <row r="10982">
          <cell r="E10982" t="str">
            <v>OPERATOR</v>
          </cell>
        </row>
        <row r="10983">
          <cell r="E10983" t="str">
            <v>PRODUCER</v>
          </cell>
        </row>
        <row r="10985">
          <cell r="A10985" t="str">
            <v>66570 </v>
          </cell>
          <cell r="C10985" t="str">
            <v>P &amp; O FALCO </v>
          </cell>
          <cell r="D10985" t="str">
            <v>1624 MARKET ST</v>
          </cell>
          <cell r="E10985" t="str">
            <v>TRANSPORTER</v>
          </cell>
        </row>
        <row r="10986">
          <cell r="D10986" t="str">
            <v>DENVER , CO  </v>
          </cell>
        </row>
        <row r="10987">
          <cell r="A10987" t="str">
            <v>66572 </v>
          </cell>
          <cell r="C10987" t="str">
            <v>P &amp; P PRODUCING INC </v>
          </cell>
          <cell r="D10987" t="str">
            <v>9400 BROADWAY</v>
          </cell>
          <cell r="E10987" t="str">
            <v>INJECTION WELL OPER</v>
          </cell>
        </row>
        <row r="10988">
          <cell r="D10988" t="str">
            <v>OKLAHOMA CITY , OK  </v>
          </cell>
        </row>
        <row r="10989">
          <cell r="A10989" t="str">
            <v>100977 </v>
          </cell>
          <cell r="C10989" t="str">
            <v>P G BOOTH &amp; MACK HAYS </v>
          </cell>
          <cell r="D10989" t="str">
            <v>,  </v>
          </cell>
        </row>
        <row r="10990">
          <cell r="A10990" t="str">
            <v>66585 </v>
          </cell>
          <cell r="C10990" t="str">
            <v>P J TAGGARES COMPANY </v>
          </cell>
          <cell r="D10990" t="str">
            <v>850 N. BDWY</v>
          </cell>
          <cell r="E10990" t="str">
            <v>OPERATOR</v>
          </cell>
        </row>
        <row r="10991">
          <cell r="D10991" t="str">
            <v>OTHELLO , WA  </v>
          </cell>
        </row>
        <row r="10992">
          <cell r="A10992" t="str">
            <v>10634 </v>
          </cell>
          <cell r="C10992" t="str">
            <v>P O &amp; G OPERATING LLC </v>
          </cell>
          <cell r="D10992" t="str">
            <v>5847 SAN FELIPE SUITE 3200</v>
          </cell>
          <cell r="E10992" t="str">
            <v>OPERATOR</v>
          </cell>
        </row>
        <row r="10993">
          <cell r="D10993" t="str">
            <v>HOUSTON , TX  </v>
          </cell>
          <cell r="E10993" t="str">
            <v>PRODUCER</v>
          </cell>
        </row>
        <row r="10995">
          <cell r="A10995" t="str">
            <v>66568 </v>
          </cell>
          <cell r="C10995" t="str">
            <v>P..M. ENTERPRISES </v>
          </cell>
          <cell r="D10995" t="str">
            <v>DENVER , CO  </v>
          </cell>
        </row>
        <row r="10996">
          <cell r="C10996" t="str">
            <v>P.J.TAGGARES </v>
          </cell>
          <cell r="D10996" t="str">
            <v>850 N. BDWY</v>
          </cell>
        </row>
        <row r="10997">
          <cell r="D10997" t="str">
            <v>OTHELLO , WA  </v>
          </cell>
        </row>
        <row r="10998">
          <cell r="A10998" t="str">
            <v>66569 </v>
          </cell>
          <cell r="C10998" t="str">
            <v>P.M. PETROLEUM CORP. </v>
          </cell>
          <cell r="D10998" t="str">
            <v>DENVER , CO  </v>
          </cell>
        </row>
        <row r="10999">
          <cell r="A10999" t="str">
            <v>66575 </v>
          </cell>
          <cell r="C10999" t="str">
            <v>PABLO OPERATING COMPANY </v>
          </cell>
          <cell r="D10999" t="str">
            <v>777 MAIN ST STE 3250</v>
          </cell>
          <cell r="E10999" t="str">
            <v>LEVY PAYOR</v>
          </cell>
        </row>
        <row r="11000">
          <cell r="D11000" t="str">
            <v>FT WORTH , TX  </v>
          </cell>
          <cell r="E11000" t="str">
            <v>OPERATOR</v>
          </cell>
        </row>
        <row r="11001">
          <cell r="E11001" t="str">
            <v>PRODUCER</v>
          </cell>
        </row>
        <row r="11003">
          <cell r="A11003" t="str">
            <v>100353 </v>
          </cell>
          <cell r="C11003" t="str">
            <v>PACE AND DE MONTROND </v>
          </cell>
          <cell r="D11003" t="str">
            <v>208 PATTERSON BLDG</v>
          </cell>
        </row>
        <row r="11004">
          <cell r="D11004" t="str">
            <v>DENVER , CO  </v>
          </cell>
        </row>
        <row r="11005">
          <cell r="A11005" t="str">
            <v>200183 </v>
          </cell>
          <cell r="C11005" t="str">
            <v>PACER ENERGY MARKETING LLC </v>
          </cell>
          <cell r="D11005" t="str">
            <v>PO BOX 4470</v>
          </cell>
          <cell r="E11005" t="str">
            <v>TRANSPORTER</v>
          </cell>
        </row>
        <row r="11006">
          <cell r="D11006" t="str">
            <v>TULSA , OK  </v>
          </cell>
        </row>
        <row r="11007">
          <cell r="A11007" t="str">
            <v>66580 </v>
          </cell>
          <cell r="C11007" t="str">
            <v>PACIFIC ENT OIL CO/HUNT OIL </v>
          </cell>
          <cell r="D11007" t="str">
            <v>P O BOX 3119</v>
          </cell>
          <cell r="E11007" t="str">
            <v>LEVY PAYOR</v>
          </cell>
        </row>
        <row r="11008">
          <cell r="D11008" t="str">
            <v>CASPER , WY  </v>
          </cell>
        </row>
        <row r="11009">
          <cell r="C11009" t="str">
            <v>PACIFIC ENTERPRISES OIL CO </v>
          </cell>
          <cell r="D11009" t="str">
            <v>5416 SOUTH YALE</v>
          </cell>
        </row>
        <row r="11010">
          <cell r="D11010" t="str">
            <v>TULSA , OK  </v>
          </cell>
        </row>
        <row r="11011">
          <cell r="C11011" t="str">
            <v>PACIFIC ENTERPRISES OIL CO </v>
          </cell>
          <cell r="D11011" t="str">
            <v>5416 SOUTH YALE</v>
          </cell>
        </row>
        <row r="11012">
          <cell r="D11012" t="str">
            <v>TULSA , OK  </v>
          </cell>
        </row>
        <row r="11013">
          <cell r="C11013" t="str">
            <v>PACIFIC ENTERPRISES OIL CO </v>
          </cell>
          <cell r="D11013" t="str">
            <v>1700 PACIFIC AVE</v>
          </cell>
        </row>
        <row r="11014">
          <cell r="D11014" t="str">
            <v>DALLAS , TX  </v>
          </cell>
        </row>
        <row r="11015">
          <cell r="C11015" t="str">
            <v>PACIFIC INDEMNITY CO </v>
          </cell>
          <cell r="D11015" t="str">
            <v>P O BOX 1615</v>
          </cell>
        </row>
        <row r="11016">
          <cell r="D11016" t="str">
            <v>WARREN , NJ  </v>
          </cell>
        </row>
        <row r="11017">
          <cell r="A11017" t="str">
            <v>66590 </v>
          </cell>
          <cell r="C11017" t="str">
            <v>PACIFIC MIDLAND PRODUCTION CO </v>
          </cell>
          <cell r="D11017" t="str">
            <v>P O BOX 1763</v>
          </cell>
          <cell r="E11017" t="str">
            <v>LEVY PAYOR</v>
          </cell>
        </row>
        <row r="11018">
          <cell r="D11018" t="str">
            <v>GREELEY , CO  </v>
          </cell>
          <cell r="E11018" t="str">
            <v>OPERATOR</v>
          </cell>
        </row>
        <row r="11019">
          <cell r="E11019" t="str">
            <v>PRODUCER</v>
          </cell>
        </row>
        <row r="11021">
          <cell r="A11021" t="str">
            <v>66600 </v>
          </cell>
          <cell r="C11021" t="str">
            <v>PACIFIC NATURAL GAS EXPL </v>
          </cell>
          <cell r="D11021" t="str">
            <v>DENVER , CO  </v>
          </cell>
          <cell r="E11021" t="str">
            <v>OPERATOR</v>
          </cell>
        </row>
        <row r="11023">
          <cell r="A11023" t="str">
            <v>66650 </v>
          </cell>
          <cell r="C11023" t="str">
            <v>PACIFIC NORTHWEST PIPE LINE </v>
          </cell>
          <cell r="D11023" t="str">
            <v>DENVER , CO  </v>
          </cell>
          <cell r="E11023" t="str">
            <v>OPERATOR</v>
          </cell>
        </row>
        <row r="11025">
          <cell r="A11025" t="str">
            <v>66655 </v>
          </cell>
          <cell r="C11025" t="str">
            <v>PACIFIC POWER, 1000 PSB </v>
          </cell>
          <cell r="D11025" t="str">
            <v>920 SW 6TH AVENUE</v>
          </cell>
        </row>
        <row r="11026">
          <cell r="D11026" t="str">
            <v>PORTLAND , OR  </v>
          </cell>
        </row>
        <row r="11027">
          <cell r="A11027" t="str">
            <v>66685 </v>
          </cell>
          <cell r="C11027" t="str">
            <v>PACO PRODUCTION COMPANY </v>
          </cell>
          <cell r="D11027" t="str">
            <v>7094 EAST EASTMAN AVE</v>
          </cell>
          <cell r="E11027" t="str">
            <v>OPERATOR</v>
          </cell>
        </row>
        <row r="11028">
          <cell r="D11028" t="str">
            <v>DENVER , CO  </v>
          </cell>
        </row>
        <row r="11029">
          <cell r="A11029" t="str">
            <v>24500 </v>
          </cell>
          <cell r="C11029" t="str">
            <v>PADCO LLC </v>
          </cell>
          <cell r="D11029" t="str">
            <v>P O BOX 5275</v>
          </cell>
          <cell r="E11029" t="str">
            <v>INJECTION WELL OPER</v>
          </cell>
        </row>
        <row r="11030">
          <cell r="D11030" t="str">
            <v>BEVERLY HILLS , CA  </v>
          </cell>
          <cell r="E11030" t="str">
            <v>LEVY PAYOR</v>
          </cell>
        </row>
        <row r="11031">
          <cell r="E11031" t="str">
            <v>OPERATOR</v>
          </cell>
        </row>
        <row r="11032">
          <cell r="E11032" t="str">
            <v>PRODUCER</v>
          </cell>
        </row>
        <row r="11034">
          <cell r="A11034" t="str">
            <v>100335 </v>
          </cell>
          <cell r="C11034" t="str">
            <v>PADDLEFORD* J. T. </v>
          </cell>
          <cell r="D11034" t="str">
            <v>301 S E 29TH</v>
          </cell>
        </row>
        <row r="11035">
          <cell r="D11035" t="str">
            <v>OKLAHOMA CITY , OK  </v>
          </cell>
        </row>
        <row r="11036">
          <cell r="A11036" t="str">
            <v>66750 </v>
          </cell>
          <cell r="C11036" t="str">
            <v>PAGE* PAUL E </v>
          </cell>
          <cell r="D11036" t="str">
            <v>P O BOX 450</v>
          </cell>
          <cell r="E11036" t="str">
            <v>OPERATOR</v>
          </cell>
        </row>
        <row r="11037">
          <cell r="D11037" t="str">
            <v>ERIE , CO  </v>
          </cell>
          <cell r="E11037" t="str">
            <v>PRODUCER</v>
          </cell>
        </row>
        <row r="11039">
          <cell r="A11039" t="str">
            <v>200010 </v>
          </cell>
          <cell r="C11039" t="str">
            <v>PAGOSA OIL &amp; DEVELOPMENT </v>
          </cell>
          <cell r="D11039" t="str">
            <v>,  </v>
          </cell>
        </row>
        <row r="11040">
          <cell r="A11040" t="str">
            <v>100049 </v>
          </cell>
          <cell r="C11040" t="str">
            <v>PAINE &amp; ASSOCIATES </v>
          </cell>
          <cell r="D11040" t="str">
            <v>555 17TH ST STE 3365</v>
          </cell>
        </row>
        <row r="11041">
          <cell r="D11041" t="str">
            <v>DENVER , CO  </v>
          </cell>
        </row>
        <row r="11042">
          <cell r="A11042" t="str">
            <v>10317 </v>
          </cell>
          <cell r="C11042" t="str">
            <v>PAINE* JOSEPH J.C. DBA PAINE PETROLEUM COMPANY LLC </v>
          </cell>
          <cell r="D11042" t="str">
            <v>3720 S LIPAN STREET</v>
          </cell>
          <cell r="E11042" t="str">
            <v>OPERATOR</v>
          </cell>
        </row>
        <row r="11043">
          <cell r="D11043" t="str">
            <v>ENGLEWOOD , CO  </v>
          </cell>
          <cell r="E11043" t="str">
            <v>PIT OPERATOR</v>
          </cell>
        </row>
        <row r="11044">
          <cell r="E11044" t="str">
            <v>PRODUCER</v>
          </cell>
        </row>
        <row r="11046">
          <cell r="A11046" t="str">
            <v>10711 </v>
          </cell>
          <cell r="C11046" t="str">
            <v>PAINTED PEGASUS PETROLEUM LLC </v>
          </cell>
          <cell r="D11046" t="str">
            <v>11511 KATY FREEWAY #600C</v>
          </cell>
          <cell r="E11046" t="str">
            <v>INJECTION WELL OPER</v>
          </cell>
        </row>
        <row r="11047">
          <cell r="D11047" t="str">
            <v>HOUSTON , TX  </v>
          </cell>
          <cell r="E11047" t="str">
            <v>OPERATOR</v>
          </cell>
        </row>
        <row r="11048">
          <cell r="E11048" t="str">
            <v>PRODUCER</v>
          </cell>
        </row>
        <row r="11050">
          <cell r="A11050" t="str">
            <v>10565 </v>
          </cell>
          <cell r="C11050" t="str">
            <v>PAISAN LOGISTICS LLC </v>
          </cell>
          <cell r="D11050" t="str">
            <v>3104 SOUTH ELM PLACE, SUITE M</v>
          </cell>
          <cell r="E11050" t="str">
            <v>TRANSPORTER</v>
          </cell>
        </row>
        <row r="11051">
          <cell r="D11051" t="str">
            <v>BROKEN ARROW , OK  </v>
          </cell>
        </row>
        <row r="11052">
          <cell r="A11052" t="str">
            <v>66755 </v>
          </cell>
          <cell r="C11052" t="str">
            <v>PALADIN ENERGY PARTNERS LLC </v>
          </cell>
          <cell r="D11052" t="str">
            <v>555 17TH STREET #950</v>
          </cell>
          <cell r="E11052" t="str">
            <v>LEVY PAYOR</v>
          </cell>
        </row>
        <row r="11053">
          <cell r="D11053" t="str">
            <v>DENVER , CO  </v>
          </cell>
          <cell r="E11053" t="str">
            <v>LEVY PAYOR</v>
          </cell>
        </row>
        <row r="11054">
          <cell r="E11054" t="str">
            <v>OPERATOR</v>
          </cell>
        </row>
        <row r="11055">
          <cell r="E11055" t="str">
            <v>OPERATOR</v>
          </cell>
        </row>
        <row r="11056">
          <cell r="E11056" t="str">
            <v>PRODUCER</v>
          </cell>
        </row>
        <row r="11057">
          <cell r="E11057" t="str">
            <v>PRODUCER</v>
          </cell>
        </row>
        <row r="11059">
          <cell r="A11059" t="str">
            <v>66755 </v>
          </cell>
          <cell r="B11059" t="str">
            <v>A </v>
          </cell>
          <cell r="C11059" t="str">
            <v>PALADIN ENERGY PARTNERS LLC </v>
          </cell>
          <cell r="D11059" t="str">
            <v>6211 S WALNUT ST</v>
          </cell>
        </row>
        <row r="11060">
          <cell r="D11060" t="str">
            <v>CASPER , WY  </v>
          </cell>
        </row>
        <row r="11061">
          <cell r="C11061" t="str">
            <v>PALISADE TOWN </v>
          </cell>
          <cell r="D11061" t="str">
            <v>175 E 3RD STREET</v>
          </cell>
        </row>
        <row r="11062">
          <cell r="D11062" t="str">
            <v>PALISADE , CO  </v>
          </cell>
        </row>
        <row r="11063">
          <cell r="C11063" t="str">
            <v>PALMER LAKE TOWN </v>
          </cell>
          <cell r="D11063" t="str">
            <v>PO BOX 208</v>
          </cell>
        </row>
        <row r="11064">
          <cell r="D11064" t="str">
            <v>PALMER LAKE , CO  </v>
          </cell>
        </row>
        <row r="11065">
          <cell r="A11065" t="str">
            <v>100050 </v>
          </cell>
          <cell r="C11065" t="str">
            <v>PALMER OIL CO </v>
          </cell>
          <cell r="D11065" t="str">
            <v>P O BOX 2564</v>
          </cell>
        </row>
        <row r="11066">
          <cell r="D11066" t="str">
            <v>BILLINGS , MT  </v>
          </cell>
        </row>
        <row r="11067">
          <cell r="A11067" t="str">
            <v>66766 </v>
          </cell>
          <cell r="C11067" t="str">
            <v>PALMER* TOM, INC </v>
          </cell>
          <cell r="D11067" t="str">
            <v>DENVER , CO  </v>
          </cell>
        </row>
        <row r="11068">
          <cell r="A11068" t="str">
            <v>66780 </v>
          </cell>
          <cell r="C11068" t="str">
            <v>PALO PETROLEUM INC </v>
          </cell>
          <cell r="D11068" t="str">
            <v>5944 LUTHER LANE</v>
          </cell>
          <cell r="E11068" t="str">
            <v>INJECTION WELL OPER</v>
          </cell>
        </row>
        <row r="11069">
          <cell r="D11069" t="str">
            <v>DALLAS , TX  </v>
          </cell>
          <cell r="E11069" t="str">
            <v>LEVY PAYOR</v>
          </cell>
        </row>
        <row r="11070">
          <cell r="E11070" t="str">
            <v>OPERATOR</v>
          </cell>
        </row>
        <row r="11071">
          <cell r="E11071" t="str">
            <v>PRODUCER</v>
          </cell>
        </row>
        <row r="11073">
          <cell r="A11073" t="str">
            <v>66785 </v>
          </cell>
          <cell r="C11073" t="str">
            <v>PALO PRODUCTION CORP </v>
          </cell>
          <cell r="D11073" t="str">
            <v>621 17TH ST</v>
          </cell>
          <cell r="E11073" t="str">
            <v>LEVY PAYOR</v>
          </cell>
        </row>
        <row r="11074">
          <cell r="D11074" t="str">
            <v>DENVER , CO  </v>
          </cell>
        </row>
        <row r="11075">
          <cell r="A11075" t="str">
            <v>66770 </v>
          </cell>
          <cell r="C11075" t="str">
            <v>PALO/EAGLE JOINT VENTURE </v>
          </cell>
          <cell r="D11075" t="str">
            <v>2525 KELL BLVD</v>
          </cell>
          <cell r="E11075" t="str">
            <v>INJECTION WELL OPER</v>
          </cell>
        </row>
        <row r="11076">
          <cell r="D11076" t="str">
            <v>WICHITA FALLS , TX  </v>
          </cell>
          <cell r="E11076" t="str">
            <v>OPERATOR</v>
          </cell>
        </row>
        <row r="11077">
          <cell r="E11077" t="str">
            <v>PRODUCER</v>
          </cell>
        </row>
        <row r="11079">
          <cell r="A11079" t="str">
            <v>100397 </v>
          </cell>
          <cell r="C11079" t="str">
            <v>PAM OIL COMPANY </v>
          </cell>
          <cell r="D11079" t="str">
            <v>424 DENHAM BLDG</v>
          </cell>
        </row>
        <row r="11080">
          <cell r="D11080" t="str">
            <v>DENVER , CO  </v>
          </cell>
        </row>
        <row r="11081">
          <cell r="A11081" t="str">
            <v>66802 </v>
          </cell>
          <cell r="C11081" t="str">
            <v>PAN AMERICAN PETROLEUM CORP </v>
          </cell>
          <cell r="D11081" t="str">
            <v>DENVER , CO  </v>
          </cell>
          <cell r="E11081" t="str">
            <v>OPERATOR</v>
          </cell>
        </row>
        <row r="11083">
          <cell r="A11083" t="str">
            <v>100933 </v>
          </cell>
          <cell r="C11083" t="str">
            <v>PAN EASTERN EXPLORATION COMPANY </v>
          </cell>
          <cell r="D11083" t="str">
            <v>P O BOX 351</v>
          </cell>
        </row>
        <row r="11084">
          <cell r="D11084" t="str">
            <v>LIBERAL , KS  </v>
          </cell>
        </row>
        <row r="11085">
          <cell r="C11085" t="str">
            <v>PAN WESTERN ENERGY CORP </v>
          </cell>
          <cell r="D11085" t="str">
            <v>1850 S BOULDER AVE SUITE 300</v>
          </cell>
        </row>
        <row r="11086">
          <cell r="D11086" t="str">
            <v>TULSA , OK  </v>
          </cell>
        </row>
        <row r="11087">
          <cell r="A11087" t="str">
            <v>66800 </v>
          </cell>
          <cell r="C11087" t="str">
            <v>PAN WESTERN ENERGY CORP </v>
          </cell>
          <cell r="D11087" t="str">
            <v>1850 S BOULDER AVE</v>
          </cell>
        </row>
        <row r="11088">
          <cell r="D11088" t="str">
            <v>TULSA , OK  </v>
          </cell>
        </row>
        <row r="11089">
          <cell r="A11089" t="str">
            <v>66801 </v>
          </cell>
          <cell r="C11089" t="str">
            <v>PAN WESTERN ENERGY CORP </v>
          </cell>
          <cell r="D11089" t="str">
            <v>1850 S BOULDER AVE</v>
          </cell>
          <cell r="E11089" t="str">
            <v>LEVY PAYOR</v>
          </cell>
        </row>
        <row r="11090">
          <cell r="D11090" t="str">
            <v>TULSA , OK  </v>
          </cell>
        </row>
        <row r="11091">
          <cell r="A11091" t="str">
            <v>100134 </v>
          </cell>
          <cell r="C11091" t="str">
            <v>PANCANADIAN ENERGY RESOURCES INC </v>
          </cell>
          <cell r="D11091" t="str">
            <v>, CO  </v>
          </cell>
          <cell r="E11091" t="str">
            <v>DOWNSTREAM GAS FAC</v>
          </cell>
        </row>
        <row r="11092">
          <cell r="E11092" t="str">
            <v>GATHERER</v>
          </cell>
        </row>
        <row r="11093">
          <cell r="E11093" t="str">
            <v>LEVY PAYOR</v>
          </cell>
        </row>
        <row r="11094">
          <cell r="E11094" t="str">
            <v>OPERATOR</v>
          </cell>
        </row>
        <row r="11095">
          <cell r="E11095" t="str">
            <v>PRODUCER</v>
          </cell>
        </row>
        <row r="11096">
          <cell r="E11096" t="str">
            <v>TRANSPORTER</v>
          </cell>
        </row>
        <row r="11098">
          <cell r="A11098" t="str">
            <v>100134 </v>
          </cell>
          <cell r="B11098" t="str">
            <v>A </v>
          </cell>
          <cell r="C11098" t="str">
            <v>PANCANADIAN ENERGY RESOURCES INC </v>
          </cell>
          <cell r="D11098" t="str">
            <v>1313 DENVER AVE</v>
          </cell>
        </row>
        <row r="11099">
          <cell r="D11099" t="str">
            <v>FT LUPTON , CO  </v>
          </cell>
        </row>
        <row r="11100">
          <cell r="A11100" t="str">
            <v>67090 </v>
          </cell>
          <cell r="C11100" t="str">
            <v>PANCANADIAN PETROLEUM CO </v>
          </cell>
          <cell r="D11100" t="str">
            <v>P O BOX 929</v>
          </cell>
          <cell r="E11100" t="str">
            <v>OPERATOR</v>
          </cell>
        </row>
        <row r="11101">
          <cell r="D11101" t="str">
            <v>DENVER , CO  </v>
          </cell>
        </row>
        <row r="11102">
          <cell r="A11102" t="str">
            <v>200271 </v>
          </cell>
          <cell r="C11102" t="str">
            <v>PANDOLFO* GREGORY </v>
          </cell>
          <cell r="D11102" t="str">
            <v>1376 S PERRY PARK RD</v>
          </cell>
        </row>
        <row r="11103">
          <cell r="D11103" t="str">
            <v>SEDALIA , CO  </v>
          </cell>
        </row>
        <row r="11104">
          <cell r="A11104" t="str">
            <v>14828 </v>
          </cell>
          <cell r="C11104" t="str">
            <v>PANENERGY SERVICES INC </v>
          </cell>
          <cell r="D11104" t="str">
            <v>5400 WESTHEIMER COURT</v>
          </cell>
        </row>
        <row r="11105">
          <cell r="D11105" t="str">
            <v>HOUSTON , TX  </v>
          </cell>
        </row>
        <row r="11106">
          <cell r="A11106" t="str">
            <v>67096 </v>
          </cell>
          <cell r="C11106" t="str">
            <v>PANHANDLE EASTERN PIPE LINE CO </v>
          </cell>
          <cell r="D11106" t="str">
            <v>5400 WESTHEIMER COURT</v>
          </cell>
        </row>
        <row r="11107">
          <cell r="D11107" t="str">
            <v>HOUSTON , TX  </v>
          </cell>
        </row>
        <row r="11108">
          <cell r="A11108" t="str">
            <v>67095 </v>
          </cell>
          <cell r="C11108" t="str">
            <v>PANHANDLE EASTERN PIPELINE </v>
          </cell>
          <cell r="D11108" t="str">
            <v>P O BOX 1642</v>
          </cell>
        </row>
        <row r="11109">
          <cell r="D11109" t="str">
            <v>HOUSTON , TX  </v>
          </cell>
        </row>
        <row r="11110">
          <cell r="A11110" t="str">
            <v>67094 </v>
          </cell>
          <cell r="C11110" t="str">
            <v>PANHANDLE EASTERN PIPELINE CO </v>
          </cell>
          <cell r="D11110" t="str">
            <v>635 N 7TH AVE</v>
          </cell>
        </row>
        <row r="11111">
          <cell r="D11111" t="str">
            <v>BRIGHTON , CO  </v>
          </cell>
        </row>
        <row r="11112">
          <cell r="A11112" t="str">
            <v>67100 </v>
          </cell>
          <cell r="C11112" t="str">
            <v>PANHANDLE MANAGEMENT CO </v>
          </cell>
          <cell r="D11112" t="str">
            <v>510 HEARN ST</v>
          </cell>
          <cell r="E11112" t="str">
            <v>LEVY PAYOR</v>
          </cell>
        </row>
        <row r="11113">
          <cell r="D11113" t="str">
            <v>AUSTIN , TX  </v>
          </cell>
        </row>
        <row r="11114">
          <cell r="A11114" t="str">
            <v>57153 </v>
          </cell>
          <cell r="C11114" t="str">
            <v>PANHANDLE PROD CO </v>
          </cell>
          <cell r="D11114" t="str">
            <v>DENVER , CO  </v>
          </cell>
        </row>
        <row r="11115">
          <cell r="A11115" t="str">
            <v>67153 </v>
          </cell>
          <cell r="C11115" t="str">
            <v>PANHANDLE PRODUCTION CO </v>
          </cell>
          <cell r="D11115" t="str">
            <v>8000 E PRENTICE AVE</v>
          </cell>
          <cell r="E11115" t="str">
            <v>OPERATOR</v>
          </cell>
        </row>
        <row r="11116">
          <cell r="D11116" t="str">
            <v>ENGLEWOOD , CO  </v>
          </cell>
        </row>
        <row r="11117">
          <cell r="A11117" t="str">
            <v>67097 </v>
          </cell>
          <cell r="C11117" t="str">
            <v>PANHANDLE WESTERN GAS CO. </v>
          </cell>
          <cell r="D11117" t="str">
            <v>P.O. BOX 1348</v>
          </cell>
          <cell r="E11117" t="str">
            <v>PIT OPERATOR</v>
          </cell>
        </row>
        <row r="11118">
          <cell r="D11118" t="str">
            <v>KANSAS CITY , MO  </v>
          </cell>
        </row>
        <row r="11119">
          <cell r="A11119" t="str">
            <v>67155 </v>
          </cell>
          <cell r="C11119" t="str">
            <v>PANMARK GAS COMPANY </v>
          </cell>
          <cell r="D11119" t="str">
            <v>P O BOX 1348</v>
          </cell>
        </row>
        <row r="11120">
          <cell r="D11120" t="str">
            <v>KANSAS CITY , MO  </v>
          </cell>
        </row>
        <row r="11121">
          <cell r="A11121" t="str">
            <v>67156 </v>
          </cell>
          <cell r="C11121" t="str">
            <v>PANTANO ENERGY </v>
          </cell>
          <cell r="D11121" t="str">
            <v>3520 N LOOP 1604 E</v>
          </cell>
        </row>
        <row r="11122">
          <cell r="D11122" t="str">
            <v>SAN ANTONIO , TX  </v>
          </cell>
        </row>
        <row r="11123">
          <cell r="A11123" t="str">
            <v>67160 </v>
          </cell>
          <cell r="C11123" t="str">
            <v>PANTERA ENERGY CORP </v>
          </cell>
          <cell r="D11123" t="str">
            <v>518 17TH STREET</v>
          </cell>
        </row>
        <row r="11124">
          <cell r="D11124" t="str">
            <v>DENVER , CO  </v>
          </cell>
        </row>
        <row r="11125">
          <cell r="A11125" t="str">
            <v>10003 </v>
          </cell>
          <cell r="C11125" t="str">
            <v>PANTHER ENERGY COMPANY INC </v>
          </cell>
          <cell r="D11125" t="str">
            <v>P O BOX 3105</v>
          </cell>
          <cell r="E11125" t="str">
            <v>OPERATOR</v>
          </cell>
        </row>
        <row r="11126">
          <cell r="D11126" t="str">
            <v>TULSA , OK  </v>
          </cell>
          <cell r="E11126" t="str">
            <v>PRODUCER</v>
          </cell>
        </row>
        <row r="11128">
          <cell r="A11128" t="str">
            <v>67165 </v>
          </cell>
          <cell r="C11128" t="str">
            <v>PAPE OILFIELD SERVICE INC </v>
          </cell>
          <cell r="D11128" t="str">
            <v>P O BOX 66</v>
          </cell>
          <cell r="E11128" t="str">
            <v>LEVY PAYOR</v>
          </cell>
        </row>
        <row r="11129">
          <cell r="D11129" t="str">
            <v>BENNETT , CO  </v>
          </cell>
          <cell r="E11129" t="str">
            <v>OPERATOR</v>
          </cell>
        </row>
        <row r="11130">
          <cell r="E11130" t="str">
            <v>PRODUCER</v>
          </cell>
        </row>
        <row r="11132">
          <cell r="A11132" t="str">
            <v>67165 </v>
          </cell>
          <cell r="B11132" t="str">
            <v>R </v>
          </cell>
          <cell r="C11132" t="str">
            <v>PAPE OILFIELD SERVICE INC </v>
          </cell>
          <cell r="D11132" t="str">
            <v>6211 S WALNUT</v>
          </cell>
        </row>
        <row r="11133">
          <cell r="D11133" t="str">
            <v>CASPER , WY  </v>
          </cell>
        </row>
        <row r="11134">
          <cell r="A11134" t="str">
            <v>67159 </v>
          </cell>
          <cell r="C11134" t="str">
            <v>PAPE* SHIRLEY G </v>
          </cell>
          <cell r="D11134" t="str">
            <v>724 DIANA ST</v>
          </cell>
          <cell r="E11134" t="str">
            <v>OPERATOR</v>
          </cell>
        </row>
        <row r="11135">
          <cell r="D11135" t="str">
            <v>FORT MORGAN , CO  </v>
          </cell>
          <cell r="E11135" t="str">
            <v>PRODUCER</v>
          </cell>
        </row>
        <row r="11137">
          <cell r="A11137" t="str">
            <v>67178 </v>
          </cell>
          <cell r="C11137" t="str">
            <v>PAR OIL INC </v>
          </cell>
          <cell r="D11137" t="str">
            <v>P O BOX 1799</v>
          </cell>
          <cell r="E11137" t="str">
            <v>OPERATOR</v>
          </cell>
        </row>
        <row r="11138">
          <cell r="D11138" t="str">
            <v>DENVER , CO  </v>
          </cell>
        </row>
        <row r="11139">
          <cell r="A11139" t="str">
            <v>16800 </v>
          </cell>
          <cell r="C11139" t="str">
            <v>PAR PACIFIC HOLDINGS INC </v>
          </cell>
          <cell r="D11139" t="str">
            <v>825 TOWN &amp; COUNTRY LANE #1500</v>
          </cell>
          <cell r="E11139" t="str">
            <v>DOWNSTREAM GAS FAC</v>
          </cell>
        </row>
        <row r="11140">
          <cell r="D11140" t="str">
            <v>HOUSTON , TX  </v>
          </cell>
          <cell r="E11140" t="str">
            <v>LEVY PAYOR</v>
          </cell>
        </row>
        <row r="11141">
          <cell r="E11141" t="str">
            <v>OPERATOR</v>
          </cell>
        </row>
        <row r="11142">
          <cell r="E11142" t="str">
            <v>PRODUCER</v>
          </cell>
        </row>
        <row r="11144">
          <cell r="A11144" t="str">
            <v>67183 </v>
          </cell>
          <cell r="C11144" t="str">
            <v>PARACHUTE PLANT </v>
          </cell>
          <cell r="D11144" t="str">
            <v>P O BOX 281304</v>
          </cell>
        </row>
        <row r="11145">
          <cell r="D11145" t="str">
            <v>LAKEWOOD , CO  </v>
          </cell>
        </row>
        <row r="11146">
          <cell r="C11146" t="str">
            <v>PARADIGM CONSULTING INC </v>
          </cell>
          <cell r="D11146" t="str">
            <v>P O BOX 790203</v>
          </cell>
        </row>
        <row r="11147">
          <cell r="D11147" t="str">
            <v>VERNAL , UT  </v>
          </cell>
        </row>
        <row r="11148">
          <cell r="A11148" t="str">
            <v>67185 </v>
          </cell>
          <cell r="C11148" t="str">
            <v>PARADIGM SERVICES LLC </v>
          </cell>
          <cell r="D11148" t="str">
            <v>2219 SANFORD DR</v>
          </cell>
          <cell r="E11148" t="str">
            <v>OPERATOR</v>
          </cell>
        </row>
        <row r="11149">
          <cell r="D11149" t="str">
            <v>GRAND JUNCTION , CO  </v>
          </cell>
          <cell r="E11149" t="str">
            <v>PRODUCER</v>
          </cell>
        </row>
        <row r="11151">
          <cell r="A11151" t="str">
            <v>100167 </v>
          </cell>
          <cell r="C11151" t="str">
            <v>PARADOX PARTNERS, LLC </v>
          </cell>
          <cell r="D11151" t="str">
            <v>9535 FOREST LN STE 230</v>
          </cell>
          <cell r="E11151" t="str">
            <v>GATHERER</v>
          </cell>
        </row>
        <row r="11152">
          <cell r="D11152" t="str">
            <v>DALLAS , TX  </v>
          </cell>
          <cell r="E11152" t="str">
            <v>OPERATOR</v>
          </cell>
        </row>
        <row r="11153">
          <cell r="E11153" t="str">
            <v>PRODUCER</v>
          </cell>
        </row>
        <row r="11155">
          <cell r="A11155" t="str">
            <v>67188 </v>
          </cell>
          <cell r="C11155" t="str">
            <v>PARADOX PRODUCTION CORP </v>
          </cell>
          <cell r="D11155" t="str">
            <v>DENVER , CO  </v>
          </cell>
        </row>
        <row r="11156">
          <cell r="A11156" t="str">
            <v>10453 </v>
          </cell>
          <cell r="C11156" t="str">
            <v>PARADOX UPSTREAM LLC </v>
          </cell>
          <cell r="D11156" t="str">
            <v>500 DALLAS ST SUITE #1650</v>
          </cell>
          <cell r="E11156" t="str">
            <v>GATHERER</v>
          </cell>
        </row>
        <row r="11157">
          <cell r="D11157" t="str">
            <v>HOUSTON , TX  </v>
          </cell>
          <cell r="E11157" t="str">
            <v>INJECTION WELL OPER</v>
          </cell>
        </row>
        <row r="11158">
          <cell r="E11158" t="str">
            <v>LEVY PAYOR</v>
          </cell>
        </row>
        <row r="11159">
          <cell r="E11159" t="str">
            <v>OPERATOR</v>
          </cell>
        </row>
        <row r="11160">
          <cell r="E11160" t="str">
            <v>PIT OPERATOR</v>
          </cell>
        </row>
        <row r="11161">
          <cell r="E11161" t="str">
            <v>PRODUCER</v>
          </cell>
        </row>
        <row r="11162">
          <cell r="E11162" t="str">
            <v>TRANSPORTER</v>
          </cell>
        </row>
        <row r="11164">
          <cell r="A11164" t="str">
            <v>10453 </v>
          </cell>
          <cell r="B11164" t="str">
            <v>A </v>
          </cell>
          <cell r="C11164" t="str">
            <v>PARADOX UPSTREAM LLC </v>
          </cell>
          <cell r="D11164" t="str">
            <v>PO BOX 220</v>
          </cell>
        </row>
        <row r="11165">
          <cell r="D11165" t="str">
            <v>NATURITA , CO  </v>
          </cell>
        </row>
        <row r="11166">
          <cell r="A11166" t="str">
            <v>67230 </v>
          </cell>
          <cell r="C11166" t="str">
            <v>PARAGON GEOPHYSICAL SERVICES INC </v>
          </cell>
          <cell r="D11166" t="str">
            <v>3500 N ROCK RD BLDG 800 STE B</v>
          </cell>
          <cell r="E11166" t="str">
            <v>SEISMIC OPERATOR</v>
          </cell>
        </row>
        <row r="11167">
          <cell r="D11167" t="str">
            <v>WICHITA , KS  </v>
          </cell>
        </row>
        <row r="11168">
          <cell r="A11168" t="str">
            <v>100051 </v>
          </cell>
          <cell r="C11168" t="str">
            <v>PARAGON PETROLEUM CORP </v>
          </cell>
          <cell r="D11168" t="str">
            <v>410 17TH ST STE 1215</v>
          </cell>
        </row>
        <row r="11169">
          <cell r="D11169" t="str">
            <v>DENVER , CO  </v>
          </cell>
        </row>
        <row r="11170">
          <cell r="A11170" t="str">
            <v>100990 </v>
          </cell>
          <cell r="C11170" t="str">
            <v>PARAMOUNT OIL COMPANY </v>
          </cell>
          <cell r="D11170" t="str">
            <v>,  </v>
          </cell>
        </row>
        <row r="11171">
          <cell r="C11171" t="str">
            <v>PARAMOUNT PETROLEUM CORP </v>
          </cell>
          <cell r="D11171" t="str">
            <v>P.O. BOX 22763</v>
          </cell>
        </row>
        <row r="11172">
          <cell r="D11172" t="str">
            <v>HOUSTON , TX  </v>
          </cell>
        </row>
        <row r="11173">
          <cell r="A11173" t="str">
            <v>67190 </v>
          </cell>
          <cell r="C11173" t="str">
            <v>PARAMOUNT PETROLEUM CORP </v>
          </cell>
          <cell r="D11173" t="str">
            <v>P O BOX 22763</v>
          </cell>
        </row>
        <row r="11174">
          <cell r="D11174" t="str">
            <v>HOUSTON , TX  </v>
          </cell>
        </row>
        <row r="11175">
          <cell r="C11175" t="str">
            <v>Park County </v>
          </cell>
          <cell r="D11175" t="str">
            <v>501 Main Street</v>
          </cell>
        </row>
        <row r="11176">
          <cell r="D11176" t="str">
            <v>Fairplay , CO  </v>
          </cell>
        </row>
        <row r="11177">
          <cell r="A11177" t="str">
            <v>10126 </v>
          </cell>
          <cell r="C11177" t="str">
            <v>PARK ENERGY PETROLEUM LLC </v>
          </cell>
          <cell r="D11177" t="str">
            <v>P O BOX 825</v>
          </cell>
          <cell r="E11177" t="str">
            <v>OPERATOR</v>
          </cell>
        </row>
        <row r="11178">
          <cell r="D11178" t="str">
            <v>WALDEN , CO  </v>
          </cell>
          <cell r="E11178" t="str">
            <v>PRODUCER</v>
          </cell>
        </row>
        <row r="11180">
          <cell r="A11180" t="str">
            <v>100851 </v>
          </cell>
          <cell r="C11180" t="str">
            <v>PARK OIL &amp; GAS INC </v>
          </cell>
          <cell r="D11180" t="str">
            <v>1229 E DOUGLAS RD</v>
          </cell>
        </row>
        <row r="11181">
          <cell r="D11181" t="str">
            <v>FORT COLLINS , CO  </v>
          </cell>
        </row>
        <row r="11182">
          <cell r="A11182" t="str">
            <v>67240 </v>
          </cell>
          <cell r="C11182" t="str">
            <v>PARK OIL &amp; GAS INC </v>
          </cell>
          <cell r="D11182" t="str">
            <v>1229 E DOUGLAS RD</v>
          </cell>
          <cell r="E11182" t="str">
            <v>INJECTION WELL OPER</v>
          </cell>
        </row>
        <row r="11183">
          <cell r="D11183" t="str">
            <v>FORT COLLINS , CO  </v>
          </cell>
          <cell r="E11183" t="str">
            <v>OPERATOR</v>
          </cell>
        </row>
        <row r="11185">
          <cell r="A11185" t="str">
            <v>67270 </v>
          </cell>
          <cell r="C11185" t="str">
            <v>PARKER &amp; PARSLEY DEV L P </v>
          </cell>
          <cell r="D11185" t="str">
            <v>9400 N BROADWAY</v>
          </cell>
        </row>
        <row r="11186">
          <cell r="D11186" t="str">
            <v>OKLAHOMA CITY , OK  </v>
          </cell>
        </row>
        <row r="11187">
          <cell r="A11187" t="str">
            <v>67271 </v>
          </cell>
          <cell r="C11187" t="str">
            <v>PARKER &amp; PARSLEY GAS PROC CO </v>
          </cell>
          <cell r="D11187" t="str">
            <v>P O BOX 3178</v>
          </cell>
          <cell r="E11187" t="str">
            <v>GATHERER</v>
          </cell>
        </row>
        <row r="11188">
          <cell r="D11188" t="str">
            <v>MIDLAND , TX  </v>
          </cell>
        </row>
        <row r="11189">
          <cell r="A11189" t="str">
            <v>67280 </v>
          </cell>
          <cell r="C11189" t="str">
            <v>PARKER DRILLING CO </v>
          </cell>
          <cell r="D11189" t="str">
            <v>1125 17TH ST</v>
          </cell>
          <cell r="E11189" t="str">
            <v>DRILLER</v>
          </cell>
        </row>
        <row r="11190">
          <cell r="D11190" t="str">
            <v>DENVER , CO  </v>
          </cell>
        </row>
        <row r="11191">
          <cell r="A11191" t="str">
            <v>67285 </v>
          </cell>
          <cell r="C11191" t="str">
            <v>PARKER GAS GATHERING CO. INC </v>
          </cell>
          <cell r="D11191" t="str">
            <v>1600 SMITH</v>
          </cell>
          <cell r="E11191" t="str">
            <v>GATHERER</v>
          </cell>
        </row>
        <row r="11192">
          <cell r="D11192" t="str">
            <v>HOUSTON , TX  </v>
          </cell>
        </row>
        <row r="11193">
          <cell r="C11193" t="str">
            <v>Parker Water &amp; Sanitation District </v>
          </cell>
          <cell r="D11193" t="str">
            <v>18100 East Woodman Drive</v>
          </cell>
        </row>
        <row r="11194">
          <cell r="D11194" t="str">
            <v>Parker , CO  </v>
          </cell>
        </row>
        <row r="11195">
          <cell r="A11195" t="str">
            <v>67266 </v>
          </cell>
          <cell r="C11195" t="str">
            <v>PARKER*GEORGE &amp; MCCUNE*CHAS </v>
          </cell>
          <cell r="D11195" t="str">
            <v>DENVER , CO  </v>
          </cell>
          <cell r="E11195" t="str">
            <v>OPERATOR</v>
          </cell>
        </row>
        <row r="11197">
          <cell r="A11197" t="str">
            <v>67260 </v>
          </cell>
          <cell r="C11197" t="str">
            <v>PARKS RICK L </v>
          </cell>
          <cell r="D11197" t="str">
            <v>10997 GRAPE WAY</v>
          </cell>
          <cell r="E11197" t="str">
            <v>OPERATOR</v>
          </cell>
        </row>
        <row r="11198">
          <cell r="D11198" t="str">
            <v>THORNTON , CO  </v>
          </cell>
        </row>
        <row r="11199">
          <cell r="A11199" t="str">
            <v>67300 </v>
          </cell>
          <cell r="C11199" t="str">
            <v>PAROO PETRLEUM (USA) INC </v>
          </cell>
          <cell r="D11199" t="str">
            <v>P O BOX 882</v>
          </cell>
          <cell r="E11199" t="str">
            <v>OPERATOR</v>
          </cell>
        </row>
        <row r="11200">
          <cell r="D11200" t="str">
            <v>FRANKTOWN , CO  </v>
          </cell>
        </row>
        <row r="11201">
          <cell r="A11201" t="str">
            <v>100727 </v>
          </cell>
          <cell r="C11201" t="str">
            <v>PASCO PETROLEUM INC </v>
          </cell>
          <cell r="D11201" t="str">
            <v>PO BOX 1677</v>
          </cell>
        </row>
        <row r="11202">
          <cell r="D11202" t="str">
            <v>ENGLEWOOD , CO  </v>
          </cell>
        </row>
        <row r="11203">
          <cell r="A11203" t="str">
            <v>100367 </v>
          </cell>
          <cell r="C11203" t="str">
            <v>PASSLER* JAMES H. </v>
          </cell>
          <cell r="D11203" t="str">
            <v>7147 MAIN ST</v>
          </cell>
        </row>
        <row r="11204">
          <cell r="D11204" t="str">
            <v>KANSAS CITY , MO  </v>
          </cell>
        </row>
        <row r="11205">
          <cell r="A11205" t="str">
            <v>100447 </v>
          </cell>
          <cell r="C11205" t="str">
            <v>PAT'S POWER TONGS INC </v>
          </cell>
          <cell r="D11205" t="str">
            <v>BOX 702</v>
          </cell>
        </row>
        <row r="11206">
          <cell r="D11206" t="str">
            <v>GRAND JUNCTION , CO  </v>
          </cell>
        </row>
        <row r="11207">
          <cell r="A11207" t="str">
            <v>10332 </v>
          </cell>
          <cell r="B11207" t="str">
            <v>A </v>
          </cell>
          <cell r="C11207" t="str">
            <v>PATARA OIL &amp; GAS LLC </v>
          </cell>
          <cell r="D11207" t="str">
            <v>DENVER , CO  </v>
          </cell>
        </row>
        <row r="11208">
          <cell r="A11208" t="str">
            <v>10332 </v>
          </cell>
          <cell r="C11208" t="str">
            <v>PATARA OIL &amp; GAS LLC </v>
          </cell>
          <cell r="D11208" t="str">
            <v>1924 BROADWAY ST #314CC</v>
          </cell>
          <cell r="E11208" t="str">
            <v>GATHERER</v>
          </cell>
        </row>
        <row r="11209">
          <cell r="D11209" t="str">
            <v>BOULDER , CO  </v>
          </cell>
          <cell r="E11209" t="str">
            <v>INJECTION WELL OPER</v>
          </cell>
        </row>
        <row r="11210">
          <cell r="E11210" t="str">
            <v>LEVY PAYOR</v>
          </cell>
        </row>
        <row r="11211">
          <cell r="E11211" t="str">
            <v>OPERATOR</v>
          </cell>
        </row>
        <row r="11212">
          <cell r="E11212" t="str">
            <v>PIT OPERATOR</v>
          </cell>
        </row>
        <row r="11213">
          <cell r="E11213" t="str">
            <v>PRODUCER</v>
          </cell>
        </row>
        <row r="11214">
          <cell r="E11214" t="str">
            <v>TRANSPORTER</v>
          </cell>
        </row>
        <row r="11216">
          <cell r="A11216" t="str">
            <v>100950 </v>
          </cell>
          <cell r="C11216" t="str">
            <v>PATHFINDER ENERGY SERVICES </v>
          </cell>
          <cell r="D11216" t="str">
            <v>6213 WCR 112</v>
          </cell>
        </row>
        <row r="11217">
          <cell r="D11217" t="str">
            <v>MIDLAND , TX  </v>
          </cell>
        </row>
        <row r="11218">
          <cell r="A11218" t="str">
            <v>67305 </v>
          </cell>
          <cell r="C11218" t="str">
            <v>PATINA OIL &amp; GAS CORPORATION </v>
          </cell>
          <cell r="D11218" t="str">
            <v>1625 BROADWAY STE 2000</v>
          </cell>
          <cell r="E11218" t="str">
            <v>DRILLER</v>
          </cell>
        </row>
        <row r="11219">
          <cell r="D11219" t="str">
            <v>DENVER , CO  </v>
          </cell>
          <cell r="E11219" t="str">
            <v>INJECTION WELL OPER</v>
          </cell>
        </row>
        <row r="11220">
          <cell r="E11220" t="str">
            <v>LEVY PAYOR</v>
          </cell>
        </row>
        <row r="11221">
          <cell r="E11221" t="str">
            <v>OPERATOR</v>
          </cell>
        </row>
        <row r="11222">
          <cell r="E11222" t="str">
            <v>PRODUCER</v>
          </cell>
        </row>
        <row r="11223">
          <cell r="E11223" t="str">
            <v>TRANSPORTER</v>
          </cell>
        </row>
        <row r="11225">
          <cell r="A11225" t="str">
            <v>67305 </v>
          </cell>
          <cell r="B11225" t="str">
            <v>A </v>
          </cell>
          <cell r="C11225" t="str">
            <v>PATINA OIL &amp; GAS CORPORATION </v>
          </cell>
          <cell r="D11225" t="str">
            <v>804 GRAND AVE</v>
          </cell>
        </row>
        <row r="11226">
          <cell r="D11226" t="str">
            <v>PLATTEVILLE , CO  </v>
          </cell>
        </row>
        <row r="11227">
          <cell r="A11227" t="str">
            <v>67310 </v>
          </cell>
          <cell r="C11227" t="str">
            <v>PATRICIAN CO </v>
          </cell>
          <cell r="D11227" t="str">
            <v>DENVER , CO  </v>
          </cell>
        </row>
        <row r="11228">
          <cell r="A11228" t="str">
            <v>67320 </v>
          </cell>
          <cell r="C11228" t="str">
            <v>PATRICK OPERATING CO* R J </v>
          </cell>
          <cell r="D11228" t="str">
            <v>P O BOX 1314</v>
          </cell>
        </row>
        <row r="11229">
          <cell r="D11229" t="str">
            <v>LIBERAL , KS  </v>
          </cell>
        </row>
        <row r="11230">
          <cell r="A11230" t="str">
            <v>10039 </v>
          </cell>
          <cell r="C11230" t="str">
            <v>PATRICK OPERATING COMPANY </v>
          </cell>
          <cell r="D11230" t="str">
            <v>P O BOX 66802</v>
          </cell>
          <cell r="E11230" t="str">
            <v>OPERATOR</v>
          </cell>
        </row>
        <row r="11231">
          <cell r="D11231" t="str">
            <v>HOUSTON , TX  </v>
          </cell>
          <cell r="E11231" t="str">
            <v>PRODUCER</v>
          </cell>
        </row>
        <row r="11233">
          <cell r="A11233" t="str">
            <v>67450 </v>
          </cell>
          <cell r="C11233" t="str">
            <v>PATTERSON GAS &amp; OIL CO </v>
          </cell>
          <cell r="D11233" t="str">
            <v>1275 SHERMAN ST</v>
          </cell>
          <cell r="E11233" t="str">
            <v>OPERATOR</v>
          </cell>
        </row>
        <row r="11234">
          <cell r="D11234" t="str">
            <v>DENVER , CO  </v>
          </cell>
        </row>
        <row r="11235">
          <cell r="A11235" t="str">
            <v>10139 </v>
          </cell>
          <cell r="C11235" t="str">
            <v>PATTERSON WIRELINE LLC </v>
          </cell>
          <cell r="D11235" t="str">
            <v>36710 FREEDOM RD</v>
          </cell>
          <cell r="E11235" t="str">
            <v>OPERATOR</v>
          </cell>
        </row>
        <row r="11236">
          <cell r="D11236" t="str">
            <v>TRINIDAD , CO  </v>
          </cell>
        </row>
        <row r="11237">
          <cell r="A11237" t="str">
            <v>200026 </v>
          </cell>
          <cell r="C11237" t="str">
            <v>PATTERSON* VERNON K </v>
          </cell>
          <cell r="D11237" t="str">
            <v>1606 SPRUCE ST</v>
          </cell>
        </row>
        <row r="11238">
          <cell r="D11238" t="str">
            <v>GRAND JUNCTION , CO  </v>
          </cell>
        </row>
        <row r="11239">
          <cell r="A11239" t="str">
            <v>10061 </v>
          </cell>
          <cell r="C11239" t="str">
            <v>PATTERSON-UTI DRILLING COMPANY </v>
          </cell>
          <cell r="D11239" t="str">
            <v>4510 LAMESA HWY</v>
          </cell>
          <cell r="E11239" t="str">
            <v>DRILLER</v>
          </cell>
        </row>
        <row r="11240">
          <cell r="D11240" t="str">
            <v>SNYDER , TX  </v>
          </cell>
        </row>
        <row r="11241">
          <cell r="A11241" t="str">
            <v>10061 </v>
          </cell>
          <cell r="B11241" t="str">
            <v>A </v>
          </cell>
          <cell r="C11241" t="str">
            <v>PATTERSON-UTI DRILLING COMPANY </v>
          </cell>
          <cell r="D11241" t="str">
            <v>1600 BROADWAY STE 2400</v>
          </cell>
        </row>
        <row r="11242">
          <cell r="D11242" t="str">
            <v>DENVER , CO  </v>
          </cell>
        </row>
        <row r="11243">
          <cell r="A11243" t="str">
            <v>100978 </v>
          </cell>
          <cell r="C11243" t="str">
            <v>PAUL E NEWELL </v>
          </cell>
          <cell r="D11243" t="str">
            <v>,  </v>
          </cell>
        </row>
        <row r="11244">
          <cell r="A11244" t="str">
            <v>82630 </v>
          </cell>
          <cell r="C11244" t="str">
            <v>PAUL STOCK &amp; JOE JUHAN, ET AL </v>
          </cell>
          <cell r="D11244" t="str">
            <v>422 DENVER NATIONAL BANK BLDG</v>
          </cell>
        </row>
        <row r="11245">
          <cell r="D11245" t="str">
            <v>DENVER , CO  </v>
          </cell>
        </row>
        <row r="11246">
          <cell r="A11246" t="str">
            <v>67600 </v>
          </cell>
          <cell r="C11246" t="str">
            <v>PAULEY PETROLEUM INC </v>
          </cell>
          <cell r="D11246" t="str">
            <v>BOX 2208</v>
          </cell>
        </row>
        <row r="11247">
          <cell r="D11247" t="str">
            <v>ROSWELL , NM  </v>
          </cell>
        </row>
        <row r="11248">
          <cell r="A11248" t="str">
            <v>67790 </v>
          </cell>
          <cell r="C11248" t="str">
            <v>PAVELKA* LINDA </v>
          </cell>
          <cell r="D11248" t="str">
            <v>50 S. FULTON</v>
          </cell>
        </row>
        <row r="11249">
          <cell r="D11249" t="str">
            <v>FORT LUPTON , CO  </v>
          </cell>
        </row>
        <row r="11250">
          <cell r="A11250" t="str">
            <v>10657 </v>
          </cell>
          <cell r="C11250" t="str">
            <v>PCR OPERATING LLC </v>
          </cell>
          <cell r="D11250" t="str">
            <v>4040 BROADWAY STREET #510</v>
          </cell>
          <cell r="E11250" t="str">
            <v>DOWNSTREAM GAS FAC</v>
          </cell>
        </row>
        <row r="11251">
          <cell r="D11251" t="str">
            <v>SAN ANTONIO , TX  </v>
          </cell>
          <cell r="E11251" t="str">
            <v>DRILLER</v>
          </cell>
        </row>
        <row r="11252">
          <cell r="E11252" t="str">
            <v>GATHERER</v>
          </cell>
        </row>
        <row r="11253">
          <cell r="E11253" t="str">
            <v>INJECTION WELL OPER</v>
          </cell>
        </row>
        <row r="11254">
          <cell r="E11254" t="str">
            <v>LEVY PAYOR</v>
          </cell>
        </row>
        <row r="11255">
          <cell r="E11255" t="str">
            <v>OPERATOR</v>
          </cell>
        </row>
        <row r="11256">
          <cell r="E11256" t="str">
            <v>PIT OPERATOR</v>
          </cell>
        </row>
        <row r="11257">
          <cell r="E11257" t="str">
            <v>PRODUCER</v>
          </cell>
        </row>
        <row r="11259">
          <cell r="A11259" t="str">
            <v>69175 </v>
          </cell>
          <cell r="C11259" t="str">
            <v>PDC ENERGY INC </v>
          </cell>
          <cell r="D11259" t="str">
            <v>1775 SHERMAN STREET - STE 3000</v>
          </cell>
          <cell r="E11259" t="str">
            <v>DOWNSTREAM GAS FAC</v>
          </cell>
        </row>
        <row r="11260">
          <cell r="D11260" t="str">
            <v>DENVER , CO  </v>
          </cell>
          <cell r="E11260" t="str">
            <v>GATHERER</v>
          </cell>
        </row>
        <row r="11261">
          <cell r="E11261" t="str">
            <v>LEVY PAYOR</v>
          </cell>
        </row>
        <row r="11262">
          <cell r="E11262" t="str">
            <v>OPERATOR</v>
          </cell>
        </row>
        <row r="11263">
          <cell r="E11263" t="str">
            <v>PRODUCER</v>
          </cell>
        </row>
        <row r="11265">
          <cell r="A11265" t="str">
            <v>69175 </v>
          </cell>
          <cell r="B11265" t="str">
            <v>A </v>
          </cell>
          <cell r="C11265" t="str">
            <v>PDC ENERGY INC </v>
          </cell>
          <cell r="D11265" t="str">
            <v>PO BOX 26</v>
          </cell>
        </row>
        <row r="11266">
          <cell r="D11266" t="str">
            <v>BRIDGEPORT , WV  </v>
          </cell>
        </row>
        <row r="11267">
          <cell r="A11267" t="str">
            <v>200520 </v>
          </cell>
          <cell r="C11267" t="str">
            <v>PDS TECH INC </v>
          </cell>
          <cell r="D11267" t="str">
            <v>3000 WILCREST DR SUTE 125</v>
          </cell>
        </row>
        <row r="11268">
          <cell r="D11268" t="str">
            <v>HOUSTON , TX  </v>
          </cell>
        </row>
        <row r="11269">
          <cell r="A11269" t="str">
            <v>10168 </v>
          </cell>
          <cell r="C11269" t="str">
            <v>PEACOCK EXPLORATION LLC </v>
          </cell>
          <cell r="D11269" t="str">
            <v>1020 NE LOOP 410 SUITE 780</v>
          </cell>
          <cell r="E11269" t="str">
            <v>OPERATOR</v>
          </cell>
        </row>
        <row r="11270">
          <cell r="D11270" t="str">
            <v>SAN ANTONIO , TX  </v>
          </cell>
          <cell r="E11270" t="str">
            <v>PRODUCER</v>
          </cell>
        </row>
        <row r="11272">
          <cell r="A11272" t="str">
            <v>67800 </v>
          </cell>
          <cell r="C11272" t="str">
            <v>PEACOCK OIL COMPANY INC </v>
          </cell>
          <cell r="D11272" t="str">
            <v>P O BOX 948</v>
          </cell>
          <cell r="E11272" t="str">
            <v>LEVY PAYOR</v>
          </cell>
        </row>
        <row r="11273">
          <cell r="D11273" t="str">
            <v>RANGELY , CO  </v>
          </cell>
          <cell r="E11273" t="str">
            <v>OPERATOR</v>
          </cell>
        </row>
        <row r="11274">
          <cell r="E11274" t="str">
            <v>PRODUCER</v>
          </cell>
        </row>
        <row r="11276">
          <cell r="A11276" t="str">
            <v>100735 </v>
          </cell>
          <cell r="C11276" t="str">
            <v>PEAK PETROLEUM COMPANY </v>
          </cell>
          <cell r="D11276" t="str">
            <v>1727 S 8TH ST</v>
          </cell>
        </row>
        <row r="11277">
          <cell r="D11277" t="str">
            <v>COLORADO SPRINGS , CO  </v>
          </cell>
        </row>
        <row r="11278">
          <cell r="A11278" t="str">
            <v>200519 </v>
          </cell>
          <cell r="C11278" t="str">
            <v>PEAK WELL SERVICES LLC </v>
          </cell>
          <cell r="D11278" t="str">
            <v>PO BOX 643</v>
          </cell>
        </row>
        <row r="11279">
          <cell r="D11279" t="str">
            <v>ROOSEVELT , UT  </v>
          </cell>
        </row>
        <row r="11280">
          <cell r="A11280" t="str">
            <v>100734 </v>
          </cell>
          <cell r="C11280" t="str">
            <v>PEAKER* DON H. </v>
          </cell>
          <cell r="D11280" t="str">
            <v>BON DURANT BLDG</v>
          </cell>
        </row>
        <row r="11281">
          <cell r="D11281" t="str">
            <v>PUEBLO , CO  </v>
          </cell>
        </row>
        <row r="11282">
          <cell r="A11282" t="str">
            <v>10409 </v>
          </cell>
          <cell r="C11282" t="str">
            <v>PEAKVIEW OPERATING COMPANY LLC </v>
          </cell>
          <cell r="D11282" t="str">
            <v>1001 17TH ST SUITE 1050</v>
          </cell>
          <cell r="E11282" t="str">
            <v>GATHERER</v>
          </cell>
        </row>
        <row r="11283">
          <cell r="D11283" t="str">
            <v>DENVER , CO  </v>
          </cell>
          <cell r="E11283" t="str">
            <v>LEVY PAYOR</v>
          </cell>
        </row>
        <row r="11284">
          <cell r="E11284" t="str">
            <v>OPERATOR</v>
          </cell>
        </row>
        <row r="11285">
          <cell r="E11285" t="str">
            <v>PIT OPERATOR</v>
          </cell>
        </row>
        <row r="11286">
          <cell r="E11286" t="str">
            <v>PRODUCER</v>
          </cell>
        </row>
        <row r="11288">
          <cell r="A11288" t="str">
            <v>67833 </v>
          </cell>
          <cell r="C11288" t="str">
            <v>PEARL OPERATING COMPANY LLC </v>
          </cell>
          <cell r="D11288" t="str">
            <v>1675 CARR ST STE 50N</v>
          </cell>
          <cell r="E11288" t="str">
            <v>OPERATOR</v>
          </cell>
        </row>
        <row r="11289">
          <cell r="D11289" t="str">
            <v>LAKEWOOD , CO  </v>
          </cell>
          <cell r="E11289" t="str">
            <v>PRODUCER</v>
          </cell>
        </row>
        <row r="11291">
          <cell r="A11291" t="str">
            <v>67850 </v>
          </cell>
          <cell r="C11291" t="str">
            <v>PEARSON* D E, DBA CHERRY CREE </v>
          </cell>
          <cell r="D11291" t="str">
            <v>4200 SKYLINE DRIVE</v>
          </cell>
          <cell r="E11291" t="str">
            <v>OPERATOR</v>
          </cell>
        </row>
        <row r="11292">
          <cell r="D11292" t="str">
            <v>FARMINGTON , NM  </v>
          </cell>
        </row>
        <row r="11293">
          <cell r="A11293" t="str">
            <v>68050 </v>
          </cell>
          <cell r="C11293" t="str">
            <v>PEASE OIL &amp; GAS COMPANY </v>
          </cell>
          <cell r="D11293" t="str">
            <v>751 HORIZON CT, STE 203</v>
          </cell>
          <cell r="E11293" t="str">
            <v>INJECTION WELL OPER</v>
          </cell>
        </row>
        <row r="11294">
          <cell r="D11294" t="str">
            <v>GRAND JUNCTION , CO  </v>
          </cell>
          <cell r="E11294" t="str">
            <v>LEVY PAYOR</v>
          </cell>
        </row>
        <row r="11295">
          <cell r="E11295" t="str">
            <v>OPERATOR</v>
          </cell>
        </row>
        <row r="11296">
          <cell r="E11296" t="str">
            <v>PRODUCER</v>
          </cell>
        </row>
        <row r="11298">
          <cell r="A11298" t="str">
            <v>68070 </v>
          </cell>
          <cell r="C11298" t="str">
            <v>PECOS WESTERN CORP </v>
          </cell>
          <cell r="D11298" t="str">
            <v>110 W LOUISIANA</v>
          </cell>
          <cell r="E11298" t="str">
            <v>OPERATOR</v>
          </cell>
        </row>
        <row r="11299">
          <cell r="D11299" t="str">
            <v>MIDLAND , TX  </v>
          </cell>
        </row>
        <row r="11300">
          <cell r="A11300" t="str">
            <v>68080 </v>
          </cell>
          <cell r="C11300" t="str">
            <v>PEDCO </v>
          </cell>
          <cell r="D11300" t="str">
            <v>1517 24TH AVE</v>
          </cell>
          <cell r="E11300" t="str">
            <v>DRILLER</v>
          </cell>
        </row>
        <row r="11301">
          <cell r="D11301" t="str">
            <v>LONGMONT , CO  </v>
          </cell>
        </row>
        <row r="11302">
          <cell r="A11302" t="str">
            <v>68085 </v>
          </cell>
          <cell r="C11302" t="str">
            <v>PEDCO RESOURCES COMPANY </v>
          </cell>
          <cell r="D11302" t="str">
            <v>5314 S YALE</v>
          </cell>
          <cell r="E11302" t="str">
            <v>LEVY PAYOR</v>
          </cell>
        </row>
        <row r="11303">
          <cell r="D11303" t="str">
            <v>TULSA , OK  </v>
          </cell>
          <cell r="E11303" t="str">
            <v>OPERATOR</v>
          </cell>
        </row>
        <row r="11304">
          <cell r="E11304" t="str">
            <v>PRODUCER</v>
          </cell>
        </row>
        <row r="11306">
          <cell r="A11306" t="str">
            <v>100259 </v>
          </cell>
          <cell r="C11306" t="str">
            <v>PEEL-HARDMAN </v>
          </cell>
          <cell r="D11306" t="str">
            <v>BOX 220</v>
          </cell>
        </row>
        <row r="11307">
          <cell r="D11307" t="str">
            <v>HILL CITY , KS  </v>
          </cell>
        </row>
        <row r="11308">
          <cell r="A11308" t="str">
            <v>68110 </v>
          </cell>
          <cell r="C11308" t="str">
            <v>PEER OIL CO </v>
          </cell>
          <cell r="D11308" t="str">
            <v>DENVER , CO  </v>
          </cell>
        </row>
        <row r="11309">
          <cell r="C11309" t="str">
            <v>PEETZ TOWN </v>
          </cell>
          <cell r="D11309" t="str">
            <v>,  </v>
          </cell>
        </row>
        <row r="11310">
          <cell r="A11310" t="str">
            <v>10088 </v>
          </cell>
          <cell r="C11310" t="str">
            <v>PELICAN HILL OIL &amp; GAS INC </v>
          </cell>
          <cell r="D11310" t="str">
            <v>1401 N EL CAMINO REAL STE 207</v>
          </cell>
          <cell r="E11310" t="str">
            <v>OPERATOR</v>
          </cell>
        </row>
        <row r="11311">
          <cell r="D11311" t="str">
            <v>SAN CLEMENTE , CA  </v>
          </cell>
          <cell r="E11311" t="str">
            <v>PRODUCER</v>
          </cell>
        </row>
        <row r="11313">
          <cell r="A11313" t="str">
            <v>68133 </v>
          </cell>
          <cell r="C11313" t="str">
            <v>PELTO OIL COMPANY </v>
          </cell>
          <cell r="D11313" t="str">
            <v>TWO GREENSPOINT PLAZA STE 400</v>
          </cell>
        </row>
        <row r="11314">
          <cell r="D11314" t="str">
            <v>HOUSTON , TX  </v>
          </cell>
        </row>
        <row r="11315">
          <cell r="A11315" t="str">
            <v>68240 </v>
          </cell>
          <cell r="C11315" t="str">
            <v>PENDLETON FRIEDBERG </v>
          </cell>
          <cell r="D11315" t="str">
            <v>JEFFREY R FISKE 303 E 17TH AVE STE 1000</v>
          </cell>
        </row>
        <row r="11316">
          <cell r="D11316" t="str">
            <v>DENVER , CO  </v>
          </cell>
        </row>
        <row r="11317">
          <cell r="A11317" t="str">
            <v>68208 </v>
          </cell>
          <cell r="C11317" t="str">
            <v>PENDLETON LAND &amp; EXPLORATION </v>
          </cell>
          <cell r="D11317" t="str">
            <v>DENVER , CO  </v>
          </cell>
        </row>
        <row r="11318">
          <cell r="A11318" t="str">
            <v>68245 </v>
          </cell>
          <cell r="C11318" t="str">
            <v>PENDLETON*WALTER S. </v>
          </cell>
          <cell r="D11318" t="str">
            <v>DENVER , CO  </v>
          </cell>
        </row>
        <row r="11319">
          <cell r="A11319" t="str">
            <v>200341 </v>
          </cell>
          <cell r="C11319" t="str">
            <v>PENN ENVIRONMENTAL &amp; REMEDIATION INC </v>
          </cell>
          <cell r="D11319" t="str">
            <v>111 RYAN COURT #100</v>
          </cell>
        </row>
        <row r="11320">
          <cell r="D11320" t="str">
            <v>PITTSBURPH , PA  </v>
          </cell>
        </row>
        <row r="11321">
          <cell r="A11321" t="str">
            <v>100374 </v>
          </cell>
          <cell r="C11321" t="str">
            <v>PENNANT DRILLING CO INC </v>
          </cell>
          <cell r="D11321" t="str">
            <v>622 FIRST NATIONAL BANK BLDG</v>
          </cell>
        </row>
        <row r="11322">
          <cell r="D11322" t="str">
            <v>DENVER , CO  </v>
          </cell>
        </row>
        <row r="11323">
          <cell r="A11323" t="str">
            <v>68278 </v>
          </cell>
          <cell r="C11323" t="str">
            <v>PENNELL DRILLING CO </v>
          </cell>
          <cell r="D11323" t="str">
            <v>DENVER , CO  </v>
          </cell>
        </row>
        <row r="11324">
          <cell r="A11324" t="str">
            <v>68250 </v>
          </cell>
          <cell r="C11324" t="str">
            <v>PENNELL* CLIFFORD </v>
          </cell>
          <cell r="D11324" t="str">
            <v>P O BOX 66</v>
          </cell>
          <cell r="E11324" t="str">
            <v>OPERATOR</v>
          </cell>
        </row>
        <row r="11325">
          <cell r="D11325" t="str">
            <v>PALISADE , CO  </v>
          </cell>
          <cell r="E11325" t="str">
            <v>PRODUCER</v>
          </cell>
        </row>
        <row r="11327">
          <cell r="A11327" t="str">
            <v>68280 </v>
          </cell>
          <cell r="C11327" t="str">
            <v>PENNELL-HAYES </v>
          </cell>
          <cell r="D11327" t="str">
            <v>P O BOX 884</v>
          </cell>
        </row>
        <row r="11328">
          <cell r="D11328" t="str">
            <v>RANGELY , CO  </v>
          </cell>
        </row>
        <row r="11329">
          <cell r="A11329" t="str">
            <v>68283 </v>
          </cell>
          <cell r="C11329" t="str">
            <v>PENNELL-ROHRET </v>
          </cell>
          <cell r="D11329" t="str">
            <v>2499 SOUTH ELDRIGE ST</v>
          </cell>
          <cell r="E11329" t="str">
            <v>LEVY PAYOR</v>
          </cell>
        </row>
        <row r="11330">
          <cell r="D11330" t="str">
            <v>LAKEWOOD , CO  </v>
          </cell>
        </row>
        <row r="11331">
          <cell r="A11331" t="str">
            <v>68351 </v>
          </cell>
          <cell r="C11331" t="str">
            <v>PENNZOIL COMPANY </v>
          </cell>
          <cell r="D11331" t="str">
            <v>P.O. BOX 2967</v>
          </cell>
          <cell r="E11331" t="str">
            <v>PIT OPERATOR</v>
          </cell>
        </row>
        <row r="11332">
          <cell r="D11332" t="str">
            <v>HOUSTON , TX  </v>
          </cell>
        </row>
        <row r="11333">
          <cell r="A11333" t="str">
            <v>68350 </v>
          </cell>
          <cell r="C11333" t="str">
            <v>PENNZOIL EXPLORATION &amp; PRODUCTION LLC </v>
          </cell>
          <cell r="D11333" t="str">
            <v>20 NORTH BROADWAY STE 1500</v>
          </cell>
          <cell r="E11333" t="str">
            <v>LEVY PAYOR</v>
          </cell>
        </row>
        <row r="11334">
          <cell r="D11334" t="str">
            <v>OKLAHOMA CITY , OK  </v>
          </cell>
          <cell r="E11334" t="str">
            <v>OPERATOR</v>
          </cell>
        </row>
        <row r="11335">
          <cell r="E11335" t="str">
            <v>PRODUCER</v>
          </cell>
        </row>
        <row r="11337">
          <cell r="A11337" t="str">
            <v>68390 </v>
          </cell>
          <cell r="C11337" t="str">
            <v>PENROSE &amp; TATUM </v>
          </cell>
          <cell r="D11337" t="str">
            <v>DENVER , CO  </v>
          </cell>
          <cell r="E11337" t="str">
            <v>OPERATOR</v>
          </cell>
        </row>
        <row r="11339">
          <cell r="A11339" t="str">
            <v>200393 </v>
          </cell>
          <cell r="C11339" t="str">
            <v>PENROSE ENERGY LLC </v>
          </cell>
          <cell r="D11339" t="str">
            <v>PO BOX 48172</v>
          </cell>
        </row>
        <row r="11340">
          <cell r="D11340" t="str">
            <v>DENVER , CO  </v>
          </cell>
        </row>
        <row r="11341">
          <cell r="A11341" t="str">
            <v>68388 </v>
          </cell>
          <cell r="C11341" t="str">
            <v>PENROSE PRODUCTION CO </v>
          </cell>
          <cell r="D11341" t="str">
            <v>DENVER , CO  </v>
          </cell>
        </row>
        <row r="11342">
          <cell r="A11342" t="str">
            <v>68397 </v>
          </cell>
          <cell r="C11342" t="str">
            <v>PENSE DRILLING </v>
          </cell>
          <cell r="D11342" t="str">
            <v>P O BOX 760</v>
          </cell>
        </row>
        <row r="11343">
          <cell r="D11343" t="str">
            <v>GLENVILLE , TX  </v>
          </cell>
        </row>
        <row r="11344">
          <cell r="A11344" t="str">
            <v>68399 </v>
          </cell>
          <cell r="C11344" t="str">
            <v>PEOPLES NATIONAL BANK </v>
          </cell>
          <cell r="D11344" t="str">
            <v>1899 WOODMOOR DR</v>
          </cell>
          <cell r="E11344" t="str">
            <v>FINANCIAL ASSURANCE</v>
          </cell>
        </row>
        <row r="11345">
          <cell r="D11345" t="str">
            <v>MONUMENT , CO  </v>
          </cell>
        </row>
        <row r="11346">
          <cell r="A11346" t="str">
            <v>68400 </v>
          </cell>
          <cell r="C11346" t="str">
            <v>PEOPLES NATURAL GAS CO </v>
          </cell>
          <cell r="D11346" t="str">
            <v>P O BOX 2528</v>
          </cell>
          <cell r="E11346" t="str">
            <v>GATHERER</v>
          </cell>
        </row>
        <row r="11347">
          <cell r="D11347" t="str">
            <v>DURANGO , CO  </v>
          </cell>
          <cell r="E11347" t="str">
            <v>OPERATOR</v>
          </cell>
        </row>
        <row r="11349">
          <cell r="A11349" t="str">
            <v>68500 </v>
          </cell>
          <cell r="C11349" t="str">
            <v>PEPPER TANK CO </v>
          </cell>
          <cell r="D11349" t="str">
            <v>P O BOX 1431</v>
          </cell>
          <cell r="E11349" t="str">
            <v>INJECTION WELL OPER</v>
          </cell>
        </row>
        <row r="11350">
          <cell r="D11350" t="str">
            <v>DENVER , CO  </v>
          </cell>
        </row>
        <row r="11351">
          <cell r="A11351" t="str">
            <v>200339 </v>
          </cell>
          <cell r="C11351" t="str">
            <v>PERKINS COIE COLORADO PC </v>
          </cell>
          <cell r="D11351" t="str">
            <v>1120 NW COUCH ST 10TH FLOOR</v>
          </cell>
        </row>
        <row r="11352">
          <cell r="D11352" t="str">
            <v>PORTLAND , OR  </v>
          </cell>
        </row>
        <row r="11353">
          <cell r="A11353" t="str">
            <v>68600 </v>
          </cell>
          <cell r="C11353" t="str">
            <v>PERKINS GLEN OIL CO </v>
          </cell>
          <cell r="D11353" t="str">
            <v>DENVER , CO  </v>
          </cell>
        </row>
        <row r="11354">
          <cell r="A11354" t="str">
            <v>68605 </v>
          </cell>
          <cell r="C11354" t="str">
            <v>PERKINS*GRADY W. </v>
          </cell>
          <cell r="D11354" t="str">
            <v>DENVER , CO  </v>
          </cell>
        </row>
        <row r="11355">
          <cell r="C11355" t="str">
            <v>PERLMAN* WILLIAM </v>
          </cell>
          <cell r="D11355" t="str">
            <v>2300 NIELS ESPERSON BLVD</v>
          </cell>
        </row>
        <row r="11356">
          <cell r="D11356" t="str">
            <v>HOUSTON , TX  </v>
          </cell>
        </row>
        <row r="11357">
          <cell r="A11357" t="str">
            <v>68616 </v>
          </cell>
          <cell r="C11357" t="str">
            <v>PERLMAN* WILLIAM </v>
          </cell>
          <cell r="D11357" t="str">
            <v>1980 POST OAK BLVD</v>
          </cell>
          <cell r="E11357" t="str">
            <v>LEVY PAYOR</v>
          </cell>
        </row>
        <row r="11358">
          <cell r="D11358" t="str">
            <v>HOUSTON , TX  </v>
          </cell>
        </row>
        <row r="11359">
          <cell r="A11359" t="str">
            <v>68615 </v>
          </cell>
          <cell r="C11359" t="str">
            <v>PERLMAN* WILLIAM </v>
          </cell>
          <cell r="D11359" t="str">
            <v>1980 POST OAK BLVD</v>
          </cell>
        </row>
        <row r="11360">
          <cell r="D11360" t="str">
            <v>HOUSTON , TX  </v>
          </cell>
        </row>
        <row r="11361">
          <cell r="A11361" t="str">
            <v>68626 </v>
          </cell>
          <cell r="C11361" t="str">
            <v>PERMIAN CORP* THE </v>
          </cell>
          <cell r="D11361" t="str">
            <v>P O BOX 1183</v>
          </cell>
          <cell r="E11361" t="str">
            <v>LEVY PAYOR</v>
          </cell>
        </row>
        <row r="11362">
          <cell r="D11362" t="str">
            <v>HOUSTON , TX  </v>
          </cell>
          <cell r="E11362" t="str">
            <v>PIT OPERATOR</v>
          </cell>
        </row>
        <row r="11364">
          <cell r="A11364" t="str">
            <v>68635 </v>
          </cell>
          <cell r="C11364" t="str">
            <v>PERMITCO INC </v>
          </cell>
          <cell r="D11364" t="str">
            <v>PO BOX 99</v>
          </cell>
        </row>
        <row r="11365">
          <cell r="D11365" t="str">
            <v>EASTLAKE , CO  </v>
          </cell>
        </row>
        <row r="11366">
          <cell r="A11366" t="str">
            <v>100843 </v>
          </cell>
          <cell r="C11366" t="str">
            <v>PERMITS WEST INC (PERMITS ONLY) </v>
          </cell>
          <cell r="D11366" t="str">
            <v>37 VERANO LOOP</v>
          </cell>
        </row>
        <row r="11367">
          <cell r="D11367" t="str">
            <v>SANTA FE , NM  </v>
          </cell>
        </row>
        <row r="11368">
          <cell r="A11368" t="str">
            <v>68640 </v>
          </cell>
          <cell r="C11368" t="str">
            <v>PERRY EXPLORATION CO </v>
          </cell>
          <cell r="D11368" t="str">
            <v>6200 S OLATHE ST</v>
          </cell>
        </row>
        <row r="11369">
          <cell r="D11369" t="str">
            <v>AURORA , CO  </v>
          </cell>
        </row>
        <row r="11370">
          <cell r="A11370" t="str">
            <v>69725 </v>
          </cell>
          <cell r="C11370" t="str">
            <v>PERTROLEUM RESERVE CORP </v>
          </cell>
          <cell r="D11370" t="str">
            <v>4815 S HARVARD</v>
          </cell>
        </row>
        <row r="11371">
          <cell r="D11371" t="str">
            <v>TULSA , OK  </v>
          </cell>
        </row>
        <row r="11372">
          <cell r="A11372" t="str">
            <v>68645 </v>
          </cell>
          <cell r="C11372" t="str">
            <v>PESCO CO </v>
          </cell>
          <cell r="D11372" t="str">
            <v>P O BOX 1213</v>
          </cell>
        </row>
        <row r="11373">
          <cell r="D11373" t="str">
            <v>FORT MORGAN , CO  </v>
          </cell>
        </row>
        <row r="11374">
          <cell r="A11374" t="str">
            <v>68650 </v>
          </cell>
          <cell r="C11374" t="str">
            <v>PETCON ASSOCIATES LTD </v>
          </cell>
          <cell r="D11374" t="str">
            <v>484 TURNER DR BLDG D</v>
          </cell>
          <cell r="E11374" t="str">
            <v>LEVY PAYOR</v>
          </cell>
        </row>
        <row r="11375">
          <cell r="D11375" t="str">
            <v>DURANGO , CO  </v>
          </cell>
          <cell r="E11375" t="str">
            <v>OPERATOR</v>
          </cell>
        </row>
        <row r="11376">
          <cell r="E11376" t="str">
            <v>PRODUCER</v>
          </cell>
        </row>
        <row r="11378">
          <cell r="A11378" t="str">
            <v>200195 </v>
          </cell>
          <cell r="C11378" t="str">
            <v>PETE DEBENHAM </v>
          </cell>
          <cell r="D11378" t="str">
            <v>PO BOX 350</v>
          </cell>
        </row>
        <row r="11379">
          <cell r="D11379" t="str">
            <v>DRAKE , CO  </v>
          </cell>
        </row>
        <row r="11380">
          <cell r="C11380" t="str">
            <v>PETERS* WALTER J </v>
          </cell>
          <cell r="D11380" t="str">
            <v>2802 13TH AVE</v>
          </cell>
        </row>
        <row r="11381">
          <cell r="D11381" t="str">
            <v>GREELEY , CO  </v>
          </cell>
        </row>
        <row r="11382">
          <cell r="A11382" t="str">
            <v>68700 </v>
          </cell>
          <cell r="C11382" t="str">
            <v>PETERS* WALTER J </v>
          </cell>
          <cell r="D11382" t="str">
            <v>2802 13TH AVE</v>
          </cell>
        </row>
        <row r="11383">
          <cell r="D11383" t="str">
            <v>GREELEY , CO  </v>
          </cell>
        </row>
        <row r="11384">
          <cell r="A11384" t="str">
            <v>100769 </v>
          </cell>
          <cell r="C11384" t="str">
            <v>PETERSEN* H C </v>
          </cell>
          <cell r="D11384" t="str">
            <v>2607 SIDNEY ST</v>
          </cell>
        </row>
        <row r="11385">
          <cell r="D11385" t="str">
            <v>BELLEVUE , NE  </v>
          </cell>
        </row>
        <row r="11386">
          <cell r="A11386" t="str">
            <v>200220 </v>
          </cell>
          <cell r="C11386" t="str">
            <v>PETERSON ENERGY MANAGEMENT INC </v>
          </cell>
          <cell r="D11386" t="str">
            <v>555 17TH STREET #845</v>
          </cell>
        </row>
        <row r="11387">
          <cell r="D11387" t="str">
            <v>DENVER , CO  </v>
          </cell>
        </row>
        <row r="11388">
          <cell r="A11388" t="str">
            <v>68710 </v>
          </cell>
          <cell r="C11388" t="str">
            <v>PETERSON ENERGY OPERATING INC </v>
          </cell>
          <cell r="D11388" t="str">
            <v>2154 W EISENHOWER BLVD</v>
          </cell>
          <cell r="E11388" t="str">
            <v>INJECTION WELL OPER</v>
          </cell>
        </row>
        <row r="11389">
          <cell r="D11389" t="str">
            <v>LOVELAND , CO  </v>
          </cell>
          <cell r="E11389" t="str">
            <v>LEVY PAYOR</v>
          </cell>
        </row>
        <row r="11390">
          <cell r="E11390" t="str">
            <v>OPERATOR</v>
          </cell>
        </row>
        <row r="11391">
          <cell r="E11391" t="str">
            <v>PRODUCER</v>
          </cell>
        </row>
        <row r="11393">
          <cell r="A11393" t="str">
            <v>68715 </v>
          </cell>
          <cell r="C11393" t="str">
            <v>PETEX INC </v>
          </cell>
          <cell r="D11393" t="str">
            <v>1610 E SUNSHINE ST</v>
          </cell>
        </row>
        <row r="11394">
          <cell r="D11394" t="str">
            <v>SPRINGFIELD , MO  </v>
          </cell>
        </row>
        <row r="11395">
          <cell r="A11395" t="str">
            <v>68733 </v>
          </cell>
          <cell r="C11395" t="str">
            <v>PETRA OLEUM CORP </v>
          </cell>
          <cell r="D11395" t="str">
            <v>P O BOX 2148</v>
          </cell>
          <cell r="E11395" t="str">
            <v>LEVY PAYOR</v>
          </cell>
        </row>
        <row r="11396">
          <cell r="D11396" t="str">
            <v>MIDLAND , TX  </v>
          </cell>
          <cell r="E11396" t="str">
            <v>OPERATOR</v>
          </cell>
        </row>
        <row r="11397">
          <cell r="E11397" t="str">
            <v>PRODUCER</v>
          </cell>
        </row>
        <row r="11399">
          <cell r="A11399" t="str">
            <v>68740 </v>
          </cell>
          <cell r="C11399" t="str">
            <v>PETRA RESOURCES </v>
          </cell>
          <cell r="D11399" t="str">
            <v>P O BOX 1396</v>
          </cell>
        </row>
        <row r="11400">
          <cell r="D11400" t="str">
            <v>HOUSTON , TX  </v>
          </cell>
        </row>
        <row r="11401">
          <cell r="A11401" t="str">
            <v>68750 </v>
          </cell>
          <cell r="C11401" t="str">
            <v>PETREL OIL CORP </v>
          </cell>
          <cell r="D11401" t="str">
            <v>DENVER , CO  </v>
          </cell>
        </row>
        <row r="11402">
          <cell r="A11402" t="str">
            <v>69030 </v>
          </cell>
          <cell r="C11402" t="str">
            <v>PETRO INC </v>
          </cell>
          <cell r="D11402" t="str">
            <v>DENVER , CO  </v>
          </cell>
        </row>
        <row r="11403">
          <cell r="A11403" t="str">
            <v>69035 </v>
          </cell>
          <cell r="C11403" t="str">
            <v>PETRO KANSAS OIL AND GAS </v>
          </cell>
          <cell r="D11403" t="str">
            <v>2148 N OLD MANOR</v>
          </cell>
        </row>
        <row r="11404">
          <cell r="D11404" t="str">
            <v>WICHITA , KS  </v>
          </cell>
        </row>
        <row r="11405">
          <cell r="A11405" t="str">
            <v>10059 </v>
          </cell>
          <cell r="C11405" t="str">
            <v>PETRO MEX RESOURCES </v>
          </cell>
          <cell r="D11405" t="str">
            <v>PO BOX 6724</v>
          </cell>
          <cell r="E11405" t="str">
            <v>LEVY PAYOR</v>
          </cell>
        </row>
        <row r="11406">
          <cell r="D11406" t="str">
            <v>FARMINGTON , NM  </v>
          </cell>
          <cell r="E11406" t="str">
            <v>OPERATOR</v>
          </cell>
        </row>
        <row r="11407">
          <cell r="E11407" t="str">
            <v>PRODUCER</v>
          </cell>
        </row>
        <row r="11409">
          <cell r="A11409" t="str">
            <v>69040 </v>
          </cell>
          <cell r="C11409" t="str">
            <v>PETRO NOEL INC </v>
          </cell>
          <cell r="D11409" t="str">
            <v>375 HORSETOOTH RD</v>
          </cell>
          <cell r="E11409" t="str">
            <v>OPERATOR</v>
          </cell>
        </row>
        <row r="11410">
          <cell r="D11410" t="str">
            <v>FORT COLLINS , CO  </v>
          </cell>
          <cell r="E11410" t="str">
            <v>PRODUCER</v>
          </cell>
        </row>
        <row r="11412">
          <cell r="A11412" t="str">
            <v>10583 </v>
          </cell>
          <cell r="C11412" t="str">
            <v>PETRO OPERATING COMPANY LLC </v>
          </cell>
          <cell r="D11412" t="str">
            <v>9033 E EASTER PLACE SUITE 112</v>
          </cell>
          <cell r="E11412" t="str">
            <v>OPERATOR</v>
          </cell>
        </row>
        <row r="11413">
          <cell r="D11413" t="str">
            <v>CENTENNIAL , CO  </v>
          </cell>
          <cell r="E11413" t="str">
            <v>PRODUCER</v>
          </cell>
        </row>
        <row r="11415">
          <cell r="A11415" t="str">
            <v>69055 </v>
          </cell>
          <cell r="C11415" t="str">
            <v>PETRO QUEST INC </v>
          </cell>
          <cell r="D11415" t="str">
            <v>58 INVERNESS DRIVE E STE 101</v>
          </cell>
        </row>
        <row r="11416">
          <cell r="D11416" t="str">
            <v>ENGLEWOOD , CO  </v>
          </cell>
        </row>
        <row r="11417">
          <cell r="A11417" t="str">
            <v>69057 </v>
          </cell>
          <cell r="C11417" t="str">
            <v>PETRO ROUTT INC </v>
          </cell>
          <cell r="D11417" t="str">
            <v>803 W BIG BEAVER #353</v>
          </cell>
          <cell r="E11417" t="str">
            <v>OPERATOR</v>
          </cell>
        </row>
        <row r="11418">
          <cell r="D11418" t="str">
            <v>TROY , MI  </v>
          </cell>
          <cell r="E11418" t="str">
            <v>PRODUCER</v>
          </cell>
        </row>
        <row r="11420">
          <cell r="C11420" t="str">
            <v>PETRO SOURCE CORP </v>
          </cell>
          <cell r="D11420" t="str">
            <v>SUITE 900 9801 WESTHEIMER</v>
          </cell>
        </row>
        <row r="11421">
          <cell r="D11421" t="str">
            <v>HOUSTON , TX  </v>
          </cell>
        </row>
        <row r="11422">
          <cell r="A11422" t="str">
            <v>69063 </v>
          </cell>
          <cell r="C11422" t="str">
            <v>PETRO SOURCE CORP </v>
          </cell>
          <cell r="D11422" t="str">
            <v>9801 WESTHEIMER STE 900</v>
          </cell>
          <cell r="E11422" t="str">
            <v>LEVY PAYOR</v>
          </cell>
        </row>
        <row r="11423">
          <cell r="D11423" t="str">
            <v>HOUSTON , TX  </v>
          </cell>
          <cell r="E11423" t="str">
            <v>PIT OPERATOR</v>
          </cell>
        </row>
        <row r="11425">
          <cell r="A11425" t="str">
            <v>69062 </v>
          </cell>
          <cell r="C11425" t="str">
            <v>PETRO SOURCE CORP </v>
          </cell>
          <cell r="D11425" t="str">
            <v>9801 WESTHEIMER STE 900</v>
          </cell>
          <cell r="E11425" t="str">
            <v>GATHERER</v>
          </cell>
        </row>
        <row r="11426">
          <cell r="D11426" t="str">
            <v>HOUSTON , TX  </v>
          </cell>
          <cell r="E11426" t="str">
            <v>LEVY PAYOR</v>
          </cell>
        </row>
        <row r="11427">
          <cell r="E11427" t="str">
            <v>TRANSPORTER</v>
          </cell>
        </row>
        <row r="11429">
          <cell r="A11429" t="str">
            <v>10265 </v>
          </cell>
          <cell r="C11429" t="str">
            <v>PETRO-AMERICA LLC </v>
          </cell>
          <cell r="D11429" t="str">
            <v>1593 ARROWHEAD ROAD</v>
          </cell>
          <cell r="E11429" t="str">
            <v>LEVY PAYOR</v>
          </cell>
        </row>
        <row r="11430">
          <cell r="D11430" t="str">
            <v>HIGHLANDS RANCH , CO  </v>
          </cell>
          <cell r="E11430" t="str">
            <v>PRODUCER</v>
          </cell>
        </row>
        <row r="11432">
          <cell r="A11432" t="str">
            <v>68820 </v>
          </cell>
          <cell r="C11432" t="str">
            <v>PETRO-AMERICAN ENERGY RES INC </v>
          </cell>
          <cell r="D11432" t="str">
            <v>P O BOX 13349</v>
          </cell>
          <cell r="E11432" t="str">
            <v>OPERATOR</v>
          </cell>
        </row>
        <row r="11433">
          <cell r="D11433" t="str">
            <v>DENVER , CO  </v>
          </cell>
        </row>
        <row r="11434">
          <cell r="A11434" t="str">
            <v>72085 </v>
          </cell>
          <cell r="C11434" t="str">
            <v>PETRO-CANADA RESOURCES (USA) INC </v>
          </cell>
          <cell r="D11434" t="str">
            <v>717 17TH STREET #2900</v>
          </cell>
          <cell r="E11434" t="str">
            <v>DOWNSTREAM GAS FAC</v>
          </cell>
        </row>
        <row r="11435">
          <cell r="D11435" t="str">
            <v>DENVER , CO  </v>
          </cell>
          <cell r="E11435" t="str">
            <v>INJECTION WELL OPER</v>
          </cell>
        </row>
        <row r="11436">
          <cell r="E11436" t="str">
            <v>LEVY PAYOR</v>
          </cell>
        </row>
        <row r="11437">
          <cell r="E11437" t="str">
            <v>OPERATOR</v>
          </cell>
        </row>
        <row r="11438">
          <cell r="E11438" t="str">
            <v>PRODUCER</v>
          </cell>
        </row>
        <row r="11440">
          <cell r="A11440" t="str">
            <v>72085 </v>
          </cell>
          <cell r="B11440" t="str">
            <v>A </v>
          </cell>
          <cell r="C11440" t="str">
            <v>PETRO-CANADA RESOURCES (USA) INC </v>
          </cell>
          <cell r="D11440" t="str">
            <v>24336 WCR 46</v>
          </cell>
        </row>
        <row r="11441">
          <cell r="D11441" t="str">
            <v>LASALLE , CO  </v>
          </cell>
        </row>
        <row r="11442">
          <cell r="A11442" t="str">
            <v>68835 </v>
          </cell>
          <cell r="C11442" t="str">
            <v>PETRO-ENERGY EXPLORATION </v>
          </cell>
          <cell r="D11442" t="str">
            <v>ROUTE 4 BOX 15-A</v>
          </cell>
          <cell r="E11442" t="str">
            <v>LEVY PAYOR</v>
          </cell>
        </row>
        <row r="11443">
          <cell r="D11443" t="str">
            <v>ENID , OK  </v>
          </cell>
        </row>
        <row r="11444">
          <cell r="A11444" t="str">
            <v>10037 </v>
          </cell>
          <cell r="C11444" t="str">
            <v>PETRO-HUNT LLC </v>
          </cell>
          <cell r="D11444" t="str">
            <v>1601ELM ST STE 3900</v>
          </cell>
          <cell r="E11444" t="str">
            <v>SEISMIC OPERATOR</v>
          </cell>
        </row>
        <row r="11445">
          <cell r="D11445" t="str">
            <v>DALLAS , TX  </v>
          </cell>
        </row>
        <row r="11446">
          <cell r="A11446" t="str">
            <v>10037 </v>
          </cell>
          <cell r="B11446" t="str">
            <v>A </v>
          </cell>
          <cell r="C11446" t="str">
            <v>PETRO-HUNT LLC </v>
          </cell>
          <cell r="D11446" t="str">
            <v>P O BOX 935</v>
          </cell>
        </row>
        <row r="11447">
          <cell r="D11447" t="str">
            <v>BISMARCK , ND  </v>
          </cell>
        </row>
        <row r="11448">
          <cell r="A11448" t="str">
            <v>68860 </v>
          </cell>
          <cell r="C11448" t="str">
            <v>PETRO-KAL PRODUCTION CO </v>
          </cell>
          <cell r="D11448" t="str">
            <v>1029 E 8TH AVE</v>
          </cell>
        </row>
        <row r="11449">
          <cell r="D11449" t="str">
            <v>DENVER , CO  </v>
          </cell>
        </row>
        <row r="11450">
          <cell r="A11450" t="str">
            <v>68900 </v>
          </cell>
          <cell r="C11450" t="str">
            <v>PETRO-LEWIS CORP </v>
          </cell>
          <cell r="D11450" t="str">
            <v>UNDELIVERABLE AS ADDRESSED</v>
          </cell>
          <cell r="E11450" t="str">
            <v>OPERATOR</v>
          </cell>
        </row>
        <row r="11451">
          <cell r="D11451" t="str">
            <v>DENVER , CO  </v>
          </cell>
          <cell r="E11451" t="str">
            <v>PRODUCER</v>
          </cell>
        </row>
        <row r="11453">
          <cell r="A11453" t="str">
            <v>68917 </v>
          </cell>
          <cell r="C11453" t="str">
            <v>PETRO-MINERAL EXPLORATION INC </v>
          </cell>
          <cell r="D11453" t="str">
            <v>445 UNION BLVD STE 128</v>
          </cell>
        </row>
        <row r="11454">
          <cell r="D11454" t="str">
            <v>LAKEWOOD , CO  </v>
          </cell>
        </row>
        <row r="11455">
          <cell r="A11455" t="str">
            <v>69000 </v>
          </cell>
          <cell r="C11455" t="str">
            <v>PETROCARBON ENERGY CORP/4-H </v>
          </cell>
          <cell r="D11455" t="str">
            <v>475 17TH ST</v>
          </cell>
        </row>
        <row r="11456">
          <cell r="D11456" t="str">
            <v>DENVER , CO  </v>
          </cell>
        </row>
        <row r="11457">
          <cell r="A11457" t="str">
            <v>69050 </v>
          </cell>
          <cell r="C11457" t="str">
            <v>PETROCORP INCORPORATED </v>
          </cell>
          <cell r="D11457" t="str">
            <v>P O BOX 702500</v>
          </cell>
          <cell r="E11457" t="str">
            <v>LEVY PAYOR</v>
          </cell>
        </row>
        <row r="11458">
          <cell r="D11458" t="str">
            <v>TULSA , OK  </v>
          </cell>
          <cell r="E11458" t="str">
            <v>OPERATOR</v>
          </cell>
        </row>
        <row r="11459">
          <cell r="E11459" t="str">
            <v>PRODUCER</v>
          </cell>
        </row>
        <row r="11461">
          <cell r="A11461" t="str">
            <v>69077 </v>
          </cell>
          <cell r="C11461" t="str">
            <v>PETRODYNAMICS INC </v>
          </cell>
          <cell r="D11461" t="str">
            <v>P O BOX 10006</v>
          </cell>
        </row>
        <row r="11462">
          <cell r="D11462" t="str">
            <v>AMARILLO , TX  </v>
          </cell>
        </row>
        <row r="11463">
          <cell r="A11463" t="str">
            <v>69085 </v>
          </cell>
          <cell r="C11463" t="str">
            <v>PETRODYNE PROD CO INC </v>
          </cell>
          <cell r="D11463" t="str">
            <v>P O BOX 5502</v>
          </cell>
          <cell r="E11463" t="str">
            <v>OPERATOR</v>
          </cell>
        </row>
        <row r="11464">
          <cell r="D11464" t="str">
            <v>ARVADA , CO  </v>
          </cell>
        </row>
        <row r="11465">
          <cell r="A11465" t="str">
            <v>69095 </v>
          </cell>
          <cell r="C11465" t="str">
            <v>PETROFOCUS USA, INC </v>
          </cell>
          <cell r="D11465" t="str">
            <v>1645 COURT PLACE</v>
          </cell>
          <cell r="E11465" t="str">
            <v>OPERATOR</v>
          </cell>
        </row>
        <row r="11466">
          <cell r="D11466" t="str">
            <v>DENVER , CO  </v>
          </cell>
        </row>
        <row r="11467">
          <cell r="A11467" t="str">
            <v>8667 </v>
          </cell>
          <cell r="C11467" t="str">
            <v>PETROGLYPH OPERATING CO INC ADBA PETROGLYPH ENERGY </v>
          </cell>
          <cell r="D11467" t="str">
            <v>C/O ONE THORNDAL CIRCLE</v>
          </cell>
          <cell r="E11467" t="str">
            <v>DOWNSTREAM GAS FAC</v>
          </cell>
        </row>
        <row r="11468">
          <cell r="D11468" t="str">
            <v>DARIEN , CT  </v>
          </cell>
          <cell r="E11468" t="str">
            <v>LEVY PAYOR</v>
          </cell>
        </row>
        <row r="11469">
          <cell r="E11469" t="str">
            <v>OPERATOR</v>
          </cell>
        </row>
        <row r="11470">
          <cell r="E11470" t="str">
            <v>PRODUCER</v>
          </cell>
        </row>
        <row r="11471">
          <cell r="E11471" t="str">
            <v>TRANSPORTER</v>
          </cell>
        </row>
        <row r="11473">
          <cell r="A11473" t="str">
            <v>8667 </v>
          </cell>
          <cell r="B11473" t="str">
            <v>A </v>
          </cell>
          <cell r="C11473" t="str">
            <v>PETROGLYPH OPERATING CO INC ADBA PETROGLYPH ENERGY </v>
          </cell>
          <cell r="D11473" t="str">
            <v>P O BOX 979</v>
          </cell>
        </row>
        <row r="11474">
          <cell r="D11474" t="str">
            <v>LA VETA , CO  </v>
          </cell>
        </row>
        <row r="11475">
          <cell r="A11475" t="str">
            <v>8667 </v>
          </cell>
          <cell r="B11475" t="str">
            <v>B </v>
          </cell>
          <cell r="C11475" t="str">
            <v>PETROGLYPH OPERATING CO INC ADBA PETROGLYPH ENERGY </v>
          </cell>
          <cell r="D11475" t="str">
            <v>410 17TH ST STE 1230</v>
          </cell>
        </row>
        <row r="11476">
          <cell r="D11476" t="str">
            <v>DENVER , CO  </v>
          </cell>
        </row>
        <row r="11477">
          <cell r="A11477" t="str">
            <v>69100 </v>
          </cell>
          <cell r="C11477" t="str">
            <v>PETROGULF CORPORATION </v>
          </cell>
          <cell r="D11477" t="str">
            <v>518 17TH ST STE 1525</v>
          </cell>
          <cell r="E11477" t="str">
            <v>DRILLER</v>
          </cell>
        </row>
        <row r="11478">
          <cell r="D11478" t="str">
            <v>DENVER , CO  </v>
          </cell>
          <cell r="E11478" t="str">
            <v>INJECTION WELL OPER</v>
          </cell>
        </row>
        <row r="11479">
          <cell r="E11479" t="str">
            <v>LEVY PAYOR</v>
          </cell>
        </row>
        <row r="11480">
          <cell r="E11480" t="str">
            <v>OPERATOR</v>
          </cell>
        </row>
        <row r="11481">
          <cell r="E11481" t="str">
            <v>PRODUCER</v>
          </cell>
        </row>
        <row r="11483">
          <cell r="A11483" t="str">
            <v>10200 </v>
          </cell>
          <cell r="C11483" t="str">
            <v>PETROHUNTER OPERATING COMPANY </v>
          </cell>
          <cell r="D11483" t="str">
            <v>910 SIXTEENTH STREET SUITE 208</v>
          </cell>
          <cell r="E11483" t="str">
            <v>LEVY PAYOR</v>
          </cell>
        </row>
        <row r="11484">
          <cell r="D11484" t="str">
            <v>DENVER , CO  </v>
          </cell>
          <cell r="E11484" t="str">
            <v>OPERATOR</v>
          </cell>
        </row>
        <row r="11485">
          <cell r="E11485" t="str">
            <v>PRODUCER</v>
          </cell>
        </row>
        <row r="11487">
          <cell r="A11487" t="str">
            <v>69183 </v>
          </cell>
          <cell r="C11487" t="str">
            <v>PETROLEUM CORP OF AMERICA </v>
          </cell>
          <cell r="D11487" t="str">
            <v>425 CHERRY ST STE 777</v>
          </cell>
        </row>
        <row r="11488">
          <cell r="D11488" t="str">
            <v>DENVER , CO  </v>
          </cell>
        </row>
        <row r="11489">
          <cell r="A11489" t="str">
            <v>69200 </v>
          </cell>
          <cell r="C11489" t="str">
            <v>PETROLEUM ENERGY CORP </v>
          </cell>
          <cell r="D11489" t="str">
            <v>129 ROYAL SAINT GEORGES WAY</v>
          </cell>
          <cell r="E11489" t="str">
            <v>GATHERER</v>
          </cell>
        </row>
        <row r="11490">
          <cell r="D11490" t="str">
            <v>RANCHO MIRAGE , CA  </v>
          </cell>
          <cell r="E11490" t="str">
            <v>LEVY PAYOR</v>
          </cell>
        </row>
        <row r="11491">
          <cell r="E11491" t="str">
            <v>OPERATOR</v>
          </cell>
        </row>
        <row r="11492">
          <cell r="E11492" t="str">
            <v>PRODUCER</v>
          </cell>
        </row>
        <row r="11494">
          <cell r="A11494" t="str">
            <v>69275 </v>
          </cell>
          <cell r="C11494" t="str">
            <v>PETROLEUM EXPL &amp; PROD INC </v>
          </cell>
          <cell r="D11494" t="str">
            <v>3420 OCEAN PARK BLVD</v>
          </cell>
          <cell r="E11494" t="str">
            <v>LEVY PAYOR</v>
          </cell>
        </row>
        <row r="11495">
          <cell r="D11495" t="str">
            <v>SANTA MONICA , CA  </v>
          </cell>
          <cell r="E11495" t="str">
            <v>OPERATOR</v>
          </cell>
        </row>
        <row r="11496">
          <cell r="E11496" t="str">
            <v>PRODUCER</v>
          </cell>
        </row>
        <row r="11498">
          <cell r="A11498" t="str">
            <v>200089 </v>
          </cell>
          <cell r="C11498" t="str">
            <v>PETROLEUM FIELD SERVICES ADBA ASCENT GEOMATICS SOL </v>
          </cell>
          <cell r="D11498" t="str">
            <v>8620 WOLFF COURT</v>
          </cell>
        </row>
        <row r="11499">
          <cell r="D11499" t="str">
            <v>WESTMINISTER , CO  </v>
          </cell>
        </row>
        <row r="11500">
          <cell r="A11500" t="str">
            <v>69451 </v>
          </cell>
          <cell r="C11500" t="str">
            <v>PETROLEUM INC </v>
          </cell>
          <cell r="D11500" t="str">
            <v>EPIC CENTER</v>
          </cell>
          <cell r="E11500" t="str">
            <v>LEVY PAYOR</v>
          </cell>
        </row>
        <row r="11501">
          <cell r="D11501" t="str">
            <v>WICHITA , KS  </v>
          </cell>
          <cell r="E11501" t="str">
            <v>PIT OPERATOR</v>
          </cell>
        </row>
        <row r="11503">
          <cell r="A11503" t="str">
            <v>69450 </v>
          </cell>
          <cell r="C11503" t="str">
            <v>PETROLEUM INC </v>
          </cell>
          <cell r="D11503" t="str">
            <v>300 W DOUGLAS STE 1050</v>
          </cell>
          <cell r="E11503" t="str">
            <v>INJECTION WELL OPER</v>
          </cell>
        </row>
        <row r="11504">
          <cell r="D11504" t="str">
            <v>WICHITA , KS  </v>
          </cell>
          <cell r="E11504" t="str">
            <v>LEVY PAYOR</v>
          </cell>
        </row>
        <row r="11505">
          <cell r="E11505" t="str">
            <v>OPERATOR</v>
          </cell>
        </row>
        <row r="11506">
          <cell r="E11506" t="str">
            <v>PRODUCER</v>
          </cell>
        </row>
        <row r="11508">
          <cell r="A11508" t="str">
            <v>69111 </v>
          </cell>
          <cell r="C11508" t="str">
            <v>PETROLEUM INDUSTRIAL CORP </v>
          </cell>
          <cell r="D11508" t="str">
            <v>,  </v>
          </cell>
        </row>
        <row r="11509">
          <cell r="C11509" t="str">
            <v>PETROLEUM INDUSTRY RESEARCH </v>
          </cell>
          <cell r="D11509" t="str">
            <v>122 EAST 42ND ST.</v>
          </cell>
        </row>
        <row r="11510">
          <cell r="D11510" t="str">
            <v>NEW YORK , NY  </v>
          </cell>
        </row>
        <row r="11511">
          <cell r="A11511" t="str">
            <v>69472 </v>
          </cell>
          <cell r="C11511" t="str">
            <v>PETROLEUM INFORMATION CORP </v>
          </cell>
          <cell r="D11511" t="str">
            <v>P O BOX 2612</v>
          </cell>
        </row>
        <row r="11512">
          <cell r="D11512" t="str">
            <v>DENVER , CO  </v>
          </cell>
        </row>
        <row r="11513">
          <cell r="A11513" t="str">
            <v>25550 </v>
          </cell>
          <cell r="C11513" t="str">
            <v>PETROLEUM INFORMATION/DWIGHTS </v>
          </cell>
          <cell r="D11513" t="str">
            <v>SUITE 100</v>
          </cell>
        </row>
        <row r="11514">
          <cell r="D11514" t="str">
            <v>RICHARDSON , TX  </v>
          </cell>
        </row>
        <row r="11515">
          <cell r="A11515" t="str">
            <v>69500 </v>
          </cell>
          <cell r="C11515" t="str">
            <v>PETROLEUM INTERNATIONAL INC </v>
          </cell>
          <cell r="D11515" t="str">
            <v>401 SO BOSTON</v>
          </cell>
        </row>
        <row r="11516">
          <cell r="D11516" t="str">
            <v>TULSA , OK  </v>
          </cell>
        </row>
        <row r="11517">
          <cell r="A11517" t="str">
            <v>69501 </v>
          </cell>
          <cell r="C11517" t="str">
            <v>PETROLEUM INTERNATIONAL INC. </v>
          </cell>
          <cell r="D11517" t="str">
            <v>2440 MID-CONTINENT TOWER</v>
          </cell>
          <cell r="E11517" t="str">
            <v>PIT OPERATOR</v>
          </cell>
        </row>
        <row r="11518">
          <cell r="D11518" t="str">
            <v>TULSA , OK  </v>
          </cell>
        </row>
        <row r="11519">
          <cell r="A11519" t="str">
            <v>69560 </v>
          </cell>
          <cell r="C11519" t="str">
            <v>PETROLEUM MANAGEMENT LLC </v>
          </cell>
          <cell r="D11519" t="str">
            <v>20203 HIGHWAY 60</v>
          </cell>
          <cell r="E11519" t="str">
            <v>OPERATOR</v>
          </cell>
        </row>
        <row r="11520">
          <cell r="D11520" t="str">
            <v>PLATTEVILLE , CO  </v>
          </cell>
          <cell r="E11520" t="str">
            <v>PRODUCER</v>
          </cell>
        </row>
        <row r="11522">
          <cell r="A11522" t="str">
            <v>69550 </v>
          </cell>
          <cell r="C11522" t="str">
            <v>PETROLEUM MGMT INC </v>
          </cell>
          <cell r="D11522" t="str">
            <v>DENVER , CO  </v>
          </cell>
        </row>
        <row r="11523">
          <cell r="A11523" t="str">
            <v>69666 </v>
          </cell>
          <cell r="C11523" t="str">
            <v>PETROLEUM RECOVERY CORP </v>
          </cell>
          <cell r="D11523" t="str">
            <v>DENVER , CO  </v>
          </cell>
        </row>
        <row r="11524">
          <cell r="C11524" t="str">
            <v>PETROLEUM RESEARCH </v>
          </cell>
          <cell r="D11524" t="str">
            <v>122 EAST 42ND STREET</v>
          </cell>
        </row>
        <row r="11525">
          <cell r="D11525" t="str">
            <v>NEW YORK , NY  </v>
          </cell>
        </row>
        <row r="11526">
          <cell r="A11526" t="str">
            <v>10421 </v>
          </cell>
          <cell r="C11526" t="str">
            <v>PETROLEUM RESOURCE MANAGEMENT CORP. </v>
          </cell>
          <cell r="D11526" t="str">
            <v>1580 LINCOLN ST., STE 635</v>
          </cell>
          <cell r="E11526" t="str">
            <v>LEVY PAYOR</v>
          </cell>
        </row>
        <row r="11527">
          <cell r="D11527" t="str">
            <v>DENVER , CO  </v>
          </cell>
          <cell r="E11527" t="str">
            <v>OPERATOR</v>
          </cell>
        </row>
        <row r="11528">
          <cell r="E11528" t="str">
            <v>PRODUCER</v>
          </cell>
        </row>
        <row r="11530">
          <cell r="A11530" t="str">
            <v>69755 </v>
          </cell>
          <cell r="C11530" t="str">
            <v>PETROMAX ENERGY CORPORATION </v>
          </cell>
          <cell r="D11530" t="str">
            <v>1433 17TH ST STE 220</v>
          </cell>
        </row>
        <row r="11531">
          <cell r="D11531" t="str">
            <v>DENVER , CO  </v>
          </cell>
        </row>
        <row r="11532">
          <cell r="A11532" t="str">
            <v>69760 </v>
          </cell>
          <cell r="C11532" t="str">
            <v>PETRON DEVELOPMENT COMPANY </v>
          </cell>
          <cell r="D11532" t="str">
            <v>1899 W LITTLETON BLVD</v>
          </cell>
          <cell r="E11532" t="str">
            <v>DOWNSTREAM GAS FAC</v>
          </cell>
        </row>
        <row r="11533">
          <cell r="D11533" t="str">
            <v>LITTLETON , CO  </v>
          </cell>
          <cell r="E11533" t="str">
            <v>GATHERER</v>
          </cell>
        </row>
        <row r="11534">
          <cell r="E11534" t="str">
            <v>INJECTION WELL OPER</v>
          </cell>
        </row>
        <row r="11535">
          <cell r="E11535" t="str">
            <v>LEVY PAYOR</v>
          </cell>
        </row>
        <row r="11536">
          <cell r="E11536" t="str">
            <v>OPERATOR</v>
          </cell>
        </row>
        <row r="11537">
          <cell r="E11537" t="str">
            <v>PRODUCER</v>
          </cell>
        </row>
        <row r="11539">
          <cell r="A11539" t="str">
            <v>69763 </v>
          </cell>
          <cell r="C11539" t="str">
            <v>PETROPLEX EQUIPMENT INC </v>
          </cell>
          <cell r="D11539" t="str">
            <v>P O BOX 10981</v>
          </cell>
        </row>
        <row r="11540">
          <cell r="D11540" t="str">
            <v>MIDLAND , TX  </v>
          </cell>
        </row>
        <row r="11541">
          <cell r="A11541" t="str">
            <v>69765 </v>
          </cell>
          <cell r="C11541" t="str">
            <v>PETROPOOL INC </v>
          </cell>
          <cell r="D11541" t="str">
            <v>SAN ANTONIO , TX  </v>
          </cell>
        </row>
        <row r="11542">
          <cell r="A11542" t="str">
            <v>100886 </v>
          </cell>
          <cell r="C11542" t="str">
            <v>PETROPRO ENGINEERING INC </v>
          </cell>
          <cell r="D11542" t="str">
            <v>14981 CLINTON ST</v>
          </cell>
        </row>
        <row r="11543">
          <cell r="D11543" t="str">
            <v>BRIGHTON , CO  </v>
          </cell>
        </row>
        <row r="11544">
          <cell r="A11544" t="str">
            <v>10454 </v>
          </cell>
          <cell r="C11544" t="str">
            <v>PETROSHARE CORPORATION </v>
          </cell>
          <cell r="D11544" t="str">
            <v>9635 MAROON CIRCLE #400</v>
          </cell>
          <cell r="E11544" t="str">
            <v>GATHERER</v>
          </cell>
        </row>
        <row r="11545">
          <cell r="D11545" t="str">
            <v>ENGLEWOOD , CO  </v>
          </cell>
          <cell r="E11545" t="str">
            <v>INJECTION WELL OPER</v>
          </cell>
        </row>
        <row r="11546">
          <cell r="E11546" t="str">
            <v>LEVY PAYOR</v>
          </cell>
        </row>
        <row r="11547">
          <cell r="E11547" t="str">
            <v>OPERATOR</v>
          </cell>
        </row>
        <row r="11548">
          <cell r="E11548" t="str">
            <v>PIT OPERATOR</v>
          </cell>
        </row>
        <row r="11549">
          <cell r="E11549" t="str">
            <v>PRODUCER</v>
          </cell>
        </row>
        <row r="11550">
          <cell r="E11550" t="str">
            <v>TRANSPORTER</v>
          </cell>
        </row>
        <row r="11552">
          <cell r="A11552" t="str">
            <v>69770 </v>
          </cell>
          <cell r="C11552" t="str">
            <v>PETROSTATES RESOURCES INC </v>
          </cell>
          <cell r="D11552" t="str">
            <v>TORONTO</v>
          </cell>
        </row>
        <row r="11553">
          <cell r="D11553" t="str">
            <v>TORONTO , ON  </v>
          </cell>
        </row>
        <row r="11554">
          <cell r="A11554" t="str">
            <v>200391 </v>
          </cell>
          <cell r="C11554" t="str">
            <v>PETROTEK ENGINEERING CORPORATION </v>
          </cell>
          <cell r="D11554" t="str">
            <v>5935 S ZANG ST SUITE 200</v>
          </cell>
        </row>
        <row r="11555">
          <cell r="D11555" t="str">
            <v>LITTELTON , CO  </v>
          </cell>
        </row>
        <row r="11556">
          <cell r="A11556" t="str">
            <v>69881 </v>
          </cell>
          <cell r="C11556" t="str">
            <v>PETROWARD CORPORATION </v>
          </cell>
          <cell r="D11556" t="str">
            <v>DENVER , CO  </v>
          </cell>
          <cell r="E11556" t="str">
            <v>OPERATOR</v>
          </cell>
        </row>
        <row r="11558">
          <cell r="A11558" t="str">
            <v>69805 </v>
          </cell>
          <cell r="C11558" t="str">
            <v>PETROX RESOURCES INC </v>
          </cell>
          <cell r="D11558" t="str">
            <v>12600 W COLFAX AVENUE #C-440</v>
          </cell>
          <cell r="E11558" t="str">
            <v>LEVY PAYOR</v>
          </cell>
        </row>
        <row r="11559">
          <cell r="D11559" t="str">
            <v>LAKEWOOD , CO  </v>
          </cell>
          <cell r="E11559" t="str">
            <v>OPERATOR</v>
          </cell>
        </row>
        <row r="11560">
          <cell r="E11560" t="str">
            <v>PRODUCER</v>
          </cell>
        </row>
        <row r="11562">
          <cell r="A11562" t="str">
            <v>69800 </v>
          </cell>
          <cell r="C11562" t="str">
            <v>PETX PETROLEUM CORPORATION </v>
          </cell>
          <cell r="D11562" t="str">
            <v>1616 GLENARM PL STE 1700</v>
          </cell>
        </row>
        <row r="11563">
          <cell r="D11563" t="str">
            <v>DENVER , CO  </v>
          </cell>
        </row>
        <row r="11564">
          <cell r="A11564" t="str">
            <v>69888 </v>
          </cell>
          <cell r="C11564" t="str">
            <v>PEXOIL COMPANY </v>
          </cell>
          <cell r="D11564" t="str">
            <v>DENVER , CO  </v>
          </cell>
        </row>
        <row r="11565">
          <cell r="A11565" t="str">
            <v>69950 </v>
          </cell>
          <cell r="C11565" t="str">
            <v>PFEIFER OIL &amp; GAS PRODUCTION </v>
          </cell>
          <cell r="D11565" t="str">
            <v>1022 MMIDLAND SAVINGS BLDG</v>
          </cell>
        </row>
        <row r="11566">
          <cell r="D11566" t="str">
            <v>DENVER , CO  </v>
          </cell>
        </row>
        <row r="11567">
          <cell r="A11567" t="str">
            <v>69900 </v>
          </cell>
          <cell r="C11567" t="str">
            <v>PFEIFER* W R </v>
          </cell>
          <cell r="D11567" t="str">
            <v>6135 BRENTWOOD</v>
          </cell>
          <cell r="E11567" t="str">
            <v>OPERATOR</v>
          </cell>
        </row>
        <row r="11568">
          <cell r="D11568" t="str">
            <v>ARVADA , CO  </v>
          </cell>
        </row>
        <row r="11569">
          <cell r="A11569" t="str">
            <v>69910 </v>
          </cell>
          <cell r="C11569" t="str">
            <v>PFP PIPELINE, LTD. </v>
          </cell>
          <cell r="D11569" t="str">
            <v>5944 LUTHER LANE</v>
          </cell>
          <cell r="E11569" t="str">
            <v>GATHERER</v>
          </cell>
        </row>
        <row r="11570">
          <cell r="D11570" t="str">
            <v>DALLAS , TX  </v>
          </cell>
        </row>
        <row r="11571">
          <cell r="A11571" t="str">
            <v>69920 </v>
          </cell>
          <cell r="C11571" t="str">
            <v>PG &amp; E RESOURCES COMPANY </v>
          </cell>
          <cell r="D11571" t="str">
            <v>6688 NORTH CENTRAL EXPRESSWAY</v>
          </cell>
          <cell r="E11571" t="str">
            <v>INJECTION WELL OPER</v>
          </cell>
        </row>
        <row r="11572">
          <cell r="D11572" t="str">
            <v>DALLAS , TX  </v>
          </cell>
          <cell r="E11572" t="str">
            <v>LEVY PAYOR</v>
          </cell>
        </row>
        <row r="11574">
          <cell r="C11574" t="str">
            <v>PGP II L P </v>
          </cell>
          <cell r="D11574" t="str">
            <v>P O BOX 1839</v>
          </cell>
        </row>
        <row r="11575">
          <cell r="D11575" t="str">
            <v>HUTCHINSON , KS  </v>
          </cell>
        </row>
        <row r="11576">
          <cell r="A11576" t="str">
            <v>69924 </v>
          </cell>
          <cell r="C11576" t="str">
            <v>PGP II, L.P. </v>
          </cell>
          <cell r="D11576" t="str">
            <v>P O BOX 1839</v>
          </cell>
          <cell r="E11576" t="str">
            <v>DOWNSTREAM GAS FAC</v>
          </cell>
        </row>
        <row r="11577">
          <cell r="D11577" t="str">
            <v>HUTCHINSON , KS  </v>
          </cell>
        </row>
        <row r="11578">
          <cell r="A11578" t="str">
            <v>69930 </v>
          </cell>
          <cell r="C11578" t="str">
            <v>PGS ONSHORE INC </v>
          </cell>
          <cell r="D11578" t="str">
            <v>738 HWY 6 SOUTH STE 900</v>
          </cell>
          <cell r="E11578" t="str">
            <v>SEISMIC OPERATOR</v>
          </cell>
        </row>
        <row r="11579">
          <cell r="D11579" t="str">
            <v>HOUSTON , TX  </v>
          </cell>
        </row>
        <row r="11580">
          <cell r="A11580" t="str">
            <v>69990 </v>
          </cell>
          <cell r="C11580" t="str">
            <v>PHELPS DODGE </v>
          </cell>
          <cell r="D11580" t="str">
            <v>2600 N CENTRAL AVE</v>
          </cell>
          <cell r="E11580" t="str">
            <v>GATHERER</v>
          </cell>
        </row>
        <row r="11581">
          <cell r="D11581" t="str">
            <v>PHOENIX , AZ  </v>
          </cell>
        </row>
        <row r="11582">
          <cell r="A11582" t="str">
            <v>200419 </v>
          </cell>
          <cell r="C11582" t="str">
            <v>PHILADELPHIA INDEMNITY INSURANCE COMPANY </v>
          </cell>
          <cell r="D11582" t="str">
            <v>231 SAINT ASAPHS ROAD #100</v>
          </cell>
          <cell r="E11582" t="str">
            <v>FINANCIAL ASSURANCE</v>
          </cell>
        </row>
        <row r="11583">
          <cell r="D11583" t="str">
            <v>BALA CYNWYD , PA  </v>
          </cell>
        </row>
        <row r="11584">
          <cell r="C11584" t="str">
            <v>PHILIP ENVIRONMENTAL SERVICES </v>
          </cell>
          <cell r="D11584" t="str">
            <v>4000 MONROE ROAD</v>
          </cell>
        </row>
        <row r="11585">
          <cell r="D11585" t="str">
            <v>FARMINGTON , NM  </v>
          </cell>
        </row>
        <row r="11586">
          <cell r="A11586" t="str">
            <v>100039 </v>
          </cell>
          <cell r="C11586" t="str">
            <v>PHILIP W MARTIN WATER SERVICES </v>
          </cell>
          <cell r="D11586" t="str">
            <v>P O BOX 566</v>
          </cell>
        </row>
        <row r="11587">
          <cell r="D11587" t="str">
            <v>VERNAL , UT  </v>
          </cell>
        </row>
        <row r="11588">
          <cell r="A11588" t="str">
            <v>70010 </v>
          </cell>
          <cell r="C11588" t="str">
            <v>PHILIPS SERVICES CORP </v>
          </cell>
          <cell r="D11588" t="str">
            <v>4000 MONROE ROAD</v>
          </cell>
        </row>
        <row r="11589">
          <cell r="D11589" t="str">
            <v>FARMINGTON , NM  </v>
          </cell>
        </row>
        <row r="11590">
          <cell r="A11590" t="str">
            <v>70108 </v>
          </cell>
          <cell r="C11590" t="str">
            <v>PHILLIPS 66 COMPANY </v>
          </cell>
          <cell r="D11590" t="str">
            <v>9 A1 ADAMS BLDG</v>
          </cell>
          <cell r="E11590" t="str">
            <v>TRANSPORTER</v>
          </cell>
        </row>
        <row r="11591">
          <cell r="D11591" t="str">
            <v>BARTLESVILLE , OK  </v>
          </cell>
        </row>
        <row r="11592">
          <cell r="A11592" t="str">
            <v>100324 </v>
          </cell>
          <cell r="C11592" t="str">
            <v>PHILLIPS COUNTY </v>
          </cell>
          <cell r="D11592" t="str">
            <v>221 SOUTH INTEROCEAN</v>
          </cell>
        </row>
        <row r="11593">
          <cell r="D11593" t="str">
            <v>HOLYOKE , CO  </v>
          </cell>
        </row>
        <row r="11594">
          <cell r="A11594" t="str">
            <v>70120 </v>
          </cell>
          <cell r="C11594" t="str">
            <v>PHILLIPS E ALEX </v>
          </cell>
          <cell r="D11594" t="str">
            <v>1200 PHILTOWER BUILDING</v>
          </cell>
        </row>
        <row r="11595">
          <cell r="D11595" t="str">
            <v>TULSA , OK  </v>
          </cell>
        </row>
        <row r="11596">
          <cell r="A11596" t="str">
            <v>70102 </v>
          </cell>
          <cell r="C11596" t="str">
            <v>PHILLIPS PETROLEUM CO </v>
          </cell>
          <cell r="D11596" t="str">
            <v>ROOM 1340 H P O 13</v>
          </cell>
        </row>
        <row r="11597">
          <cell r="D11597" t="str">
            <v>BARTLESVILLE , OK  </v>
          </cell>
        </row>
        <row r="11598">
          <cell r="A11598" t="str">
            <v>70107 </v>
          </cell>
          <cell r="C11598" t="str">
            <v>PHILLIPS PETROLEUM CO </v>
          </cell>
          <cell r="D11598" t="str">
            <v>ROOM 1340 H P O 13</v>
          </cell>
        </row>
        <row r="11599">
          <cell r="D11599" t="str">
            <v>BARTLESVILLE , OK  </v>
          </cell>
        </row>
        <row r="11600">
          <cell r="A11600" t="str">
            <v>70100 </v>
          </cell>
          <cell r="C11600" t="str">
            <v>PHILLIPS PETROLEUM CO </v>
          </cell>
          <cell r="D11600" t="str">
            <v>P O BOX 1967</v>
          </cell>
          <cell r="E11600" t="str">
            <v>INJECTION WELL OPER</v>
          </cell>
        </row>
        <row r="11601">
          <cell r="D11601" t="str">
            <v>HOUSTON , TX  </v>
          </cell>
          <cell r="E11601" t="str">
            <v>LEVY PAYOR</v>
          </cell>
        </row>
        <row r="11602">
          <cell r="E11602" t="str">
            <v>OPERATOR</v>
          </cell>
        </row>
        <row r="11603">
          <cell r="E11603" t="str">
            <v>PIT OPERATOR</v>
          </cell>
        </row>
        <row r="11604">
          <cell r="E11604" t="str">
            <v>PRODUCER</v>
          </cell>
        </row>
        <row r="11606">
          <cell r="A11606" t="str">
            <v>200514 </v>
          </cell>
          <cell r="C11606" t="str">
            <v>PHILLIPS PETROLEUM SERVICES </v>
          </cell>
          <cell r="D11606" t="str">
            <v>21500 TEBO JONES ROAD</v>
          </cell>
        </row>
        <row r="11607">
          <cell r="D11607" t="str">
            <v>MOSS POINT , MS  </v>
          </cell>
        </row>
        <row r="11608">
          <cell r="A11608" t="str">
            <v>70000 </v>
          </cell>
          <cell r="C11608" t="str">
            <v>PHILLIPS* DUKE L </v>
          </cell>
          <cell r="D11608" t="str">
            <v>2209 FLORA</v>
          </cell>
        </row>
        <row r="11609">
          <cell r="D11609" t="str">
            <v>LOVELAND , CO  </v>
          </cell>
        </row>
        <row r="11610">
          <cell r="A11610" t="str">
            <v>70125 </v>
          </cell>
          <cell r="C11610" t="str">
            <v>PHILPOTT OIL &amp; GAS CO INC </v>
          </cell>
          <cell r="D11610" t="str">
            <v>408 MAIN</v>
          </cell>
          <cell r="E11610" t="str">
            <v>OPERATOR</v>
          </cell>
        </row>
        <row r="11611">
          <cell r="D11611" t="str">
            <v>ATWOOD , KS  </v>
          </cell>
          <cell r="E11611" t="str">
            <v>PRODUCER</v>
          </cell>
        </row>
        <row r="11613">
          <cell r="C11613" t="str">
            <v>Phippsburg, Town of </v>
          </cell>
          <cell r="D11613" t="str">
            <v>427 OAK ST</v>
          </cell>
        </row>
        <row r="11614">
          <cell r="D11614" t="str">
            <v>STEAMBOAT SPRINGS , CO  </v>
          </cell>
        </row>
        <row r="11615">
          <cell r="A11615" t="str">
            <v>70140 </v>
          </cell>
          <cell r="C11615" t="str">
            <v>PHOENIX PETROLEUM CORP </v>
          </cell>
          <cell r="D11615" t="str">
            <v>3200 WALNUT ST</v>
          </cell>
        </row>
        <row r="11616">
          <cell r="D11616" t="str">
            <v>DENVER , CO  </v>
          </cell>
        </row>
        <row r="11617">
          <cell r="A11617" t="str">
            <v>70150 </v>
          </cell>
          <cell r="C11617" t="str">
            <v>PHOENIX RESOURCES </v>
          </cell>
          <cell r="D11617" t="str">
            <v>6525 N MERIDIAN</v>
          </cell>
        </row>
        <row r="11618">
          <cell r="D11618" t="str">
            <v>OKLAHOMA CITY , OK  </v>
          </cell>
        </row>
        <row r="11619">
          <cell r="A11619" t="str">
            <v>10691 </v>
          </cell>
          <cell r="C11619" t="str">
            <v>PHOENIX RESOURCES LLC </v>
          </cell>
          <cell r="D11619" t="str">
            <v>5566 S SYCAMORE STREET</v>
          </cell>
          <cell r="E11619" t="str">
            <v>DOMESTIC WELL OPER</v>
          </cell>
        </row>
        <row r="11620">
          <cell r="D11620" t="str">
            <v>LITTLETON , CO  </v>
          </cell>
          <cell r="E11620" t="str">
            <v>DRILLER</v>
          </cell>
        </row>
        <row r="11621">
          <cell r="E11621" t="str">
            <v>OPERATOR</v>
          </cell>
        </row>
        <row r="11622">
          <cell r="E11622" t="str">
            <v>PRODUCER</v>
          </cell>
        </row>
        <row r="11624">
          <cell r="A11624" t="str">
            <v>100839 </v>
          </cell>
          <cell r="C11624" t="str">
            <v>PHOENIX SURVEYS INC </v>
          </cell>
          <cell r="D11624" t="str">
            <v>820 N 9TH AVE</v>
          </cell>
        </row>
        <row r="11625">
          <cell r="D11625" t="str">
            <v>BRIGHTON , CO  </v>
          </cell>
        </row>
        <row r="11626">
          <cell r="A11626" t="str">
            <v>10349 </v>
          </cell>
          <cell r="C11626" t="str">
            <v>PICEANCE BASIN GAS GATHERING LLC </v>
          </cell>
          <cell r="D11626" t="str">
            <v>333 CLAY STREET #750</v>
          </cell>
          <cell r="E11626" t="str">
            <v>GATHERER</v>
          </cell>
        </row>
        <row r="11627">
          <cell r="D11627" t="str">
            <v>HOUSTON , TX  </v>
          </cell>
          <cell r="E11627" t="str">
            <v>TRANSPORTER</v>
          </cell>
        </row>
        <row r="11629">
          <cell r="A11629" t="str">
            <v>10349 </v>
          </cell>
          <cell r="B11629" t="str">
            <v>A </v>
          </cell>
          <cell r="C11629" t="str">
            <v>PICEANCE BASIN GAS GATHERING LLC </v>
          </cell>
          <cell r="D11629" t="str">
            <v>1775 SHERMAN STREET #2400</v>
          </cell>
        </row>
        <row r="11630">
          <cell r="D11630" t="str">
            <v>DENVER , CO  </v>
          </cell>
        </row>
        <row r="11631">
          <cell r="A11631" t="str">
            <v>200323 </v>
          </cell>
          <cell r="C11631" t="str">
            <v>PICEANCE CREEK RANCH LTD </v>
          </cell>
          <cell r="D11631" t="str">
            <v>11539 CO RD 5</v>
          </cell>
          <cell r="E11631" t="str">
            <v>DOMESTIC WELL OPER</v>
          </cell>
        </row>
        <row r="11632">
          <cell r="D11632" t="str">
            <v>RIFLE , CO  </v>
          </cell>
        </row>
        <row r="11633">
          <cell r="A11633" t="str">
            <v>200041 </v>
          </cell>
          <cell r="C11633" t="str">
            <v>PICEANCE ENERGY, LLC </v>
          </cell>
          <cell r="D11633" t="str">
            <v>1700 LINCOLN STE 4100</v>
          </cell>
        </row>
        <row r="11634">
          <cell r="D11634" t="str">
            <v>DENVER , CO  </v>
          </cell>
        </row>
        <row r="11635">
          <cell r="A11635" t="str">
            <v>10102 </v>
          </cell>
          <cell r="C11635" t="str">
            <v>PICEANCE GAS RESOURCES LLC </v>
          </cell>
          <cell r="D11635" t="str">
            <v>1675 BROADWAY STE 2000</v>
          </cell>
          <cell r="E11635" t="str">
            <v>LEVY PAYOR</v>
          </cell>
        </row>
        <row r="11636">
          <cell r="D11636" t="str">
            <v>DENVER , CO  </v>
          </cell>
          <cell r="E11636" t="str">
            <v>OPERATOR</v>
          </cell>
        </row>
        <row r="11637">
          <cell r="E11637" t="str">
            <v>PRODUCER</v>
          </cell>
        </row>
        <row r="11639">
          <cell r="A11639" t="str">
            <v>70180 </v>
          </cell>
          <cell r="C11639" t="str">
            <v>PICEANCE NATURAL GAS </v>
          </cell>
          <cell r="D11639" t="str">
            <v>1580 LINCOLN</v>
          </cell>
          <cell r="E11639" t="str">
            <v>GATHERER</v>
          </cell>
        </row>
        <row r="11640">
          <cell r="D11640" t="str">
            <v>DENVER , CO  </v>
          </cell>
          <cell r="E11640" t="str">
            <v>OPERATOR</v>
          </cell>
        </row>
        <row r="11642">
          <cell r="A11642" t="str">
            <v>10161 </v>
          </cell>
          <cell r="C11642" t="str">
            <v>PICEANCE OPERATING COMPANY LLC </v>
          </cell>
          <cell r="D11642" t="str">
            <v>1999 BROADWAY - SUITE 3700</v>
          </cell>
          <cell r="E11642" t="str">
            <v>OPERATOR</v>
          </cell>
        </row>
        <row r="11643">
          <cell r="D11643" t="str">
            <v>DENVER , CO  </v>
          </cell>
          <cell r="E11643" t="str">
            <v>PRODUCER</v>
          </cell>
        </row>
        <row r="11645">
          <cell r="A11645" t="str">
            <v>200570 </v>
          </cell>
          <cell r="C11645" t="str">
            <v>PICEANCE PERMITTING CONSULTANTS </v>
          </cell>
          <cell r="D11645" t="str">
            <v>2178 LASSEN CT</v>
          </cell>
        </row>
        <row r="11646">
          <cell r="D11646" t="str">
            <v>GRAND JUNCTION , CO  </v>
          </cell>
        </row>
        <row r="11647">
          <cell r="A11647" t="str">
            <v>100640 </v>
          </cell>
          <cell r="C11647" t="str">
            <v>PICKRELL DRILLING COMPANY </v>
          </cell>
          <cell r="D11647" t="str">
            <v>705 FOURTH NATIONAL BANK BLDG</v>
          </cell>
        </row>
        <row r="11648">
          <cell r="D11648" t="str">
            <v>WICHITA , KS  </v>
          </cell>
        </row>
        <row r="11649">
          <cell r="A11649" t="str">
            <v>70200 </v>
          </cell>
          <cell r="C11649" t="str">
            <v>PIEDMONT EXPLORATION INC </v>
          </cell>
          <cell r="D11649" t="str">
            <v>P O BOX 3365</v>
          </cell>
        </row>
        <row r="11650">
          <cell r="D11650" t="str">
            <v>GREELEY , CO  </v>
          </cell>
        </row>
        <row r="11651">
          <cell r="A11651" t="str">
            <v>70305 </v>
          </cell>
          <cell r="C11651" t="str">
            <v>PIKE PETROLEUM </v>
          </cell>
          <cell r="D11651" t="str">
            <v>602 N BAIRD ST</v>
          </cell>
          <cell r="E11651" t="str">
            <v>LEVY PAYOR</v>
          </cell>
        </row>
        <row r="11652">
          <cell r="D11652" t="str">
            <v>MIDLAND , TX  </v>
          </cell>
        </row>
        <row r="11653">
          <cell r="A11653" t="str">
            <v>70323 </v>
          </cell>
          <cell r="C11653" t="str">
            <v>PIKE RESOURCES LTD </v>
          </cell>
          <cell r="D11653" t="str">
            <v>1512 LARIMER ST STE 400</v>
          </cell>
        </row>
        <row r="11654">
          <cell r="D11654" t="str">
            <v>DENVER , CO  </v>
          </cell>
        </row>
        <row r="11655">
          <cell r="A11655" t="str">
            <v>70350 </v>
          </cell>
          <cell r="C11655" t="str">
            <v>PILAND RESOURCES </v>
          </cell>
          <cell r="D11655" t="str">
            <v>43651 E 38TH AVE</v>
          </cell>
          <cell r="E11655" t="str">
            <v>OPERATOR</v>
          </cell>
        </row>
        <row r="11656">
          <cell r="D11656" t="str">
            <v>BENNETT , CO  </v>
          </cell>
          <cell r="E11656" t="str">
            <v>PRODUCER</v>
          </cell>
        </row>
        <row r="11658">
          <cell r="A11658" t="str">
            <v>200059 </v>
          </cell>
          <cell r="C11658" t="str">
            <v>PILLING ET AL </v>
          </cell>
          <cell r="D11658" t="str">
            <v>,  </v>
          </cell>
        </row>
        <row r="11659">
          <cell r="A11659" t="str">
            <v>100252 </v>
          </cell>
          <cell r="C11659" t="str">
            <v>PINATA PETROLEUM CORP </v>
          </cell>
          <cell r="D11659" t="str">
            <v>12741 RD 37</v>
          </cell>
        </row>
        <row r="11660">
          <cell r="D11660" t="str">
            <v>STERLING , CO  </v>
          </cell>
        </row>
        <row r="11661">
          <cell r="A11661" t="str">
            <v>10276 </v>
          </cell>
          <cell r="C11661" t="str">
            <v>PINE RIDGE OIL &amp; GAS LLC </v>
          </cell>
          <cell r="D11661" t="str">
            <v>1153 BERGEN PARKWAY STE I-185</v>
          </cell>
          <cell r="E11661" t="str">
            <v>INJECTION WELL OPER</v>
          </cell>
        </row>
        <row r="11662">
          <cell r="D11662" t="str">
            <v>EVERGREEN , CO  </v>
          </cell>
          <cell r="E11662" t="str">
            <v>OPERATOR</v>
          </cell>
        </row>
        <row r="11663">
          <cell r="E11663" t="str">
            <v>PIT OPERATOR</v>
          </cell>
        </row>
        <row r="11664">
          <cell r="E11664" t="str">
            <v>PRODUCER</v>
          </cell>
        </row>
        <row r="11666">
          <cell r="A11666" t="str">
            <v>100646 </v>
          </cell>
          <cell r="C11666" t="str">
            <v>PINEWOOD OIL CORPORATION </v>
          </cell>
          <cell r="D11666" t="str">
            <v>1512 MILE HIGH CENTER</v>
          </cell>
        </row>
        <row r="11667">
          <cell r="D11667" t="str">
            <v>DENVER , CO  </v>
          </cell>
        </row>
        <row r="11668">
          <cell r="A11668" t="str">
            <v>10612 </v>
          </cell>
          <cell r="C11668" t="str">
            <v>PINNACLE ENERGY MARKETING LLC </v>
          </cell>
          <cell r="D11668" t="str">
            <v>PO BOX 2025</v>
          </cell>
          <cell r="E11668" t="str">
            <v>FIRST PURCHASER</v>
          </cell>
        </row>
        <row r="11669">
          <cell r="D11669" t="str">
            <v>SALT LAKE CITY , UT  </v>
          </cell>
          <cell r="E11669" t="str">
            <v>TRANSPORTER</v>
          </cell>
        </row>
        <row r="11671">
          <cell r="A11671" t="str">
            <v>200079 </v>
          </cell>
          <cell r="C11671" t="str">
            <v>PINNACLE LAND SERVICES INC </v>
          </cell>
          <cell r="D11671" t="str">
            <v>695 E. 4TH AVENUE</v>
          </cell>
        </row>
        <row r="11672">
          <cell r="D11672" t="str">
            <v>DURANGO , CO  </v>
          </cell>
        </row>
        <row r="11673">
          <cell r="A11673" t="str">
            <v>70405 </v>
          </cell>
          <cell r="C11673" t="str">
            <v>PINNACLE NATURAL GAS CO. </v>
          </cell>
          <cell r="D11673" t="str">
            <v>223 W. WALL</v>
          </cell>
          <cell r="E11673" t="str">
            <v>GATHERER</v>
          </cell>
        </row>
        <row r="11674">
          <cell r="D11674" t="str">
            <v>MIDLAND , TX  </v>
          </cell>
        </row>
        <row r="11675">
          <cell r="A11675" t="str">
            <v>70410 </v>
          </cell>
          <cell r="C11675" t="str">
            <v>PINNACLE OPERATING COMPANY </v>
          </cell>
          <cell r="D11675" t="str">
            <v>550 POST OAK BLVD</v>
          </cell>
          <cell r="E11675" t="str">
            <v>LEVY PAYOR</v>
          </cell>
        </row>
        <row r="11676">
          <cell r="D11676" t="str">
            <v>HOUSTON , TX  </v>
          </cell>
        </row>
        <row r="11677">
          <cell r="A11677" t="str">
            <v>10201 </v>
          </cell>
          <cell r="C11677" t="str">
            <v>PINNACLE PARTNERS INC </v>
          </cell>
          <cell r="D11677" t="str">
            <v>7085 W BELMONT DR</v>
          </cell>
        </row>
        <row r="11678">
          <cell r="D11678" t="str">
            <v>LAKEWOOD , CO  </v>
          </cell>
        </row>
        <row r="11679">
          <cell r="A11679" t="str">
            <v>70400 </v>
          </cell>
          <cell r="C11679" t="str">
            <v>PINNACLE PRODUCING PROPERTIES </v>
          </cell>
          <cell r="D11679" t="str">
            <v>7415 EAST MAIN</v>
          </cell>
        </row>
        <row r="11680">
          <cell r="D11680" t="str">
            <v>FARMINGTON , NM  </v>
          </cell>
        </row>
        <row r="11681">
          <cell r="A11681" t="str">
            <v>70415 </v>
          </cell>
          <cell r="C11681" t="str">
            <v>PINOAK INC </v>
          </cell>
          <cell r="D11681" t="str">
            <v>6 SPYGLASS DR</v>
          </cell>
        </row>
        <row r="11682">
          <cell r="D11682" t="str">
            <v>LITTLETON , CO  </v>
          </cell>
        </row>
        <row r="11683">
          <cell r="A11683" t="str">
            <v>70420 </v>
          </cell>
          <cell r="C11683" t="str">
            <v>PINOAK PETROLEUM INC </v>
          </cell>
          <cell r="D11683" t="str">
            <v>1250 N E LOOP 410</v>
          </cell>
          <cell r="E11683" t="str">
            <v>OPERATOR</v>
          </cell>
        </row>
        <row r="11684">
          <cell r="D11684" t="str">
            <v>SAN ANTONIO , TX  </v>
          </cell>
        </row>
        <row r="11685">
          <cell r="A11685" t="str">
            <v>70430 </v>
          </cell>
          <cell r="C11685" t="str">
            <v>PINTAIL PETROLEUM LTD </v>
          </cell>
          <cell r="D11685" t="str">
            <v>225 N. MARKET #300</v>
          </cell>
          <cell r="E11685" t="str">
            <v>INJECTION WELL OPER</v>
          </cell>
        </row>
        <row r="11686">
          <cell r="D11686" t="str">
            <v>WICHITA , KS  </v>
          </cell>
          <cell r="E11686" t="str">
            <v>OPERATOR</v>
          </cell>
        </row>
        <row r="11687">
          <cell r="E11687" t="str">
            <v>PRODUCER</v>
          </cell>
        </row>
        <row r="11689">
          <cell r="A11689" t="str">
            <v>70433 </v>
          </cell>
          <cell r="C11689" t="str">
            <v>PIONEER BANK &amp; TRUST CO </v>
          </cell>
          <cell r="D11689" t="str">
            <v>P O BOX 31750</v>
          </cell>
        </row>
        <row r="11690">
          <cell r="D11690" t="str">
            <v>SHREVEPORT , LA  </v>
          </cell>
        </row>
        <row r="11691">
          <cell r="A11691" t="str">
            <v>10638 </v>
          </cell>
          <cell r="C11691" t="str">
            <v>PIONEER ENERGY INC </v>
          </cell>
          <cell r="D11691" t="str">
            <v>11111 W 8TH AVE UNIT A</v>
          </cell>
          <cell r="E11691" t="str">
            <v>GATHERER</v>
          </cell>
        </row>
        <row r="11692">
          <cell r="D11692" t="str">
            <v>LAKEWOOD , CO  </v>
          </cell>
          <cell r="E11692" t="str">
            <v>TRANSPORTER</v>
          </cell>
        </row>
        <row r="11694">
          <cell r="A11694" t="str">
            <v>70425 </v>
          </cell>
          <cell r="C11694" t="str">
            <v>PIONEER ENERGY INTERNAT'L LLC </v>
          </cell>
          <cell r="D11694" t="str">
            <v>4144 N CENTRAL EXPWY LB 31</v>
          </cell>
          <cell r="E11694" t="str">
            <v>OPERATOR</v>
          </cell>
        </row>
        <row r="11695">
          <cell r="D11695" t="str">
            <v>DALLAS , TX  </v>
          </cell>
        </row>
        <row r="11696">
          <cell r="A11696" t="str">
            <v>70435 </v>
          </cell>
          <cell r="C11696" t="str">
            <v>PIONEER EXPLORATION CO </v>
          </cell>
          <cell r="D11696" t="str">
            <v>WICHITA , KS  </v>
          </cell>
        </row>
        <row r="11697">
          <cell r="A11697" t="str">
            <v>10084 </v>
          </cell>
          <cell r="C11697" t="str">
            <v>PIONEER NATURAL RESOURCES USA INC </v>
          </cell>
          <cell r="D11697" t="str">
            <v>5205 N O'CONNOR BLVD STE 200</v>
          </cell>
          <cell r="E11697" t="str">
            <v>DOWNSTREAM GAS FAC</v>
          </cell>
        </row>
        <row r="11698">
          <cell r="D11698" t="str">
            <v>IRVING , TX  </v>
          </cell>
          <cell r="E11698" t="str">
            <v>GATHERER</v>
          </cell>
        </row>
        <row r="11699">
          <cell r="E11699" t="str">
            <v>LEVY PAYOR</v>
          </cell>
        </row>
        <row r="11700">
          <cell r="E11700" t="str">
            <v>OPERATOR</v>
          </cell>
        </row>
        <row r="11701">
          <cell r="E11701" t="str">
            <v>PRODUCER</v>
          </cell>
        </row>
        <row r="11703">
          <cell r="A11703" t="str">
            <v>10084 </v>
          </cell>
          <cell r="B11703" t="str">
            <v>C </v>
          </cell>
          <cell r="C11703" t="str">
            <v>PIONEER NATURAL RESOURCES USA INC </v>
          </cell>
          <cell r="D11703" t="str">
            <v>27000 HWY 12</v>
          </cell>
        </row>
        <row r="11704">
          <cell r="D11704" t="str">
            <v>TRINIDAD , CO  </v>
          </cell>
        </row>
        <row r="11705">
          <cell r="A11705" t="str">
            <v>70440 </v>
          </cell>
          <cell r="C11705" t="str">
            <v>PIONEER OIL &amp; GAS </v>
          </cell>
          <cell r="D11705" t="str">
            <v>1206 W SOUTH JORDAN PKWY UT B</v>
          </cell>
          <cell r="E11705" t="str">
            <v>LEVY PAYOR</v>
          </cell>
        </row>
        <row r="11706">
          <cell r="D11706" t="str">
            <v>SOUTH JORDAN , UT  </v>
          </cell>
          <cell r="E11706" t="str">
            <v>OPERATOR</v>
          </cell>
        </row>
        <row r="11707">
          <cell r="E11707" t="str">
            <v>PRODUCER</v>
          </cell>
        </row>
        <row r="11709">
          <cell r="A11709" t="str">
            <v>70438 </v>
          </cell>
          <cell r="C11709" t="str">
            <v>PIONEER PRODUCTION CORP </v>
          </cell>
          <cell r="D11709" t="str">
            <v>DENVER , CO  </v>
          </cell>
          <cell r="E11709" t="str">
            <v>OPERATOR</v>
          </cell>
        </row>
        <row r="11711">
          <cell r="A11711" t="str">
            <v>200190 </v>
          </cell>
          <cell r="C11711" t="str">
            <v>PIONEER WIRELINE SERVICES </v>
          </cell>
          <cell r="D11711" t="str">
            <v>820 NORTH 9TH AVE</v>
          </cell>
        </row>
        <row r="11712">
          <cell r="D11712" t="str">
            <v>BRIGHTON , CO  </v>
          </cell>
        </row>
        <row r="11713">
          <cell r="A11713" t="str">
            <v>70422 </v>
          </cell>
          <cell r="C11713" t="str">
            <v>PIPE &amp; MINING SUPPLY CO </v>
          </cell>
          <cell r="D11713" t="str">
            <v>3063 BRIGHTON BLVD</v>
          </cell>
        </row>
        <row r="11714">
          <cell r="D11714" t="str">
            <v>DENVER , CO  </v>
          </cell>
        </row>
        <row r="11715">
          <cell r="A11715" t="str">
            <v>70442 </v>
          </cell>
          <cell r="C11715" t="str">
            <v>PIPELINE CORP OF COLORADO </v>
          </cell>
          <cell r="D11715" t="str">
            <v>12750 WELD COUNTY ROAD 4</v>
          </cell>
          <cell r="E11715" t="str">
            <v>GATHERER</v>
          </cell>
        </row>
        <row r="11716">
          <cell r="D11716" t="str">
            <v>BRIGHTON , CO  </v>
          </cell>
        </row>
        <row r="11717">
          <cell r="A11717" t="str">
            <v>70449 </v>
          </cell>
          <cell r="C11717" t="str">
            <v>PIPER JAFFRAY </v>
          </cell>
          <cell r="D11717" t="str">
            <v>301 S 13TH ST STE 200</v>
          </cell>
          <cell r="E11717" t="str">
            <v>FINANCIAL ASSURANCE</v>
          </cell>
        </row>
        <row r="11718">
          <cell r="D11718" t="str">
            <v>LINCOLN , NE  </v>
          </cell>
        </row>
        <row r="11719">
          <cell r="A11719" t="str">
            <v>100250 </v>
          </cell>
          <cell r="C11719" t="str">
            <v>PIPER JAFFRAY </v>
          </cell>
          <cell r="D11719" t="str">
            <v>800 NICOLLET MALL STE 1300</v>
          </cell>
          <cell r="E11719" t="str">
            <v>FINANCIAL ASSURANCE</v>
          </cell>
        </row>
        <row r="11720">
          <cell r="D11720" t="str">
            <v>MINNEAPOLIS , MN  </v>
          </cell>
        </row>
        <row r="11721">
          <cell r="A11721" t="str">
            <v>100852 </v>
          </cell>
          <cell r="C11721" t="str">
            <v>PIPER JAFFRAY EVERGREEN PUB ETY </v>
          </cell>
          <cell r="D11721" t="str">
            <v>32065 CASTLE CT STE 250</v>
          </cell>
          <cell r="E11721" t="str">
            <v>FINANCIAL ASSURANCE</v>
          </cell>
        </row>
        <row r="11722">
          <cell r="D11722" t="str">
            <v>EVERGREEN , CO  </v>
          </cell>
        </row>
        <row r="11723">
          <cell r="C11723" t="str">
            <v>PIRA ENERGY GROUP </v>
          </cell>
          <cell r="D11723" t="str">
            <v>26TH FLOOR</v>
          </cell>
        </row>
        <row r="11724">
          <cell r="D11724" t="str">
            <v>NEW YORK , NY  </v>
          </cell>
        </row>
        <row r="11725">
          <cell r="C11725" t="str">
            <v>PIRA ENERGY GROUP </v>
          </cell>
          <cell r="D11725" t="str">
            <v>26TH FLOOR</v>
          </cell>
        </row>
        <row r="11726">
          <cell r="D11726" t="str">
            <v>NEW YORK , NY  </v>
          </cell>
        </row>
        <row r="11727">
          <cell r="A11727" t="str">
            <v>70441 </v>
          </cell>
          <cell r="C11727" t="str">
            <v>PIRO* FRANK J </v>
          </cell>
          <cell r="D11727" t="str">
            <v>3900 DEPEW</v>
          </cell>
        </row>
        <row r="11728">
          <cell r="D11728" t="str">
            <v>DENVER , CO  </v>
          </cell>
        </row>
        <row r="11729">
          <cell r="A11729" t="str">
            <v>70450 </v>
          </cell>
          <cell r="C11729" t="str">
            <v>PIRTLE, ROBERT S. </v>
          </cell>
          <cell r="D11729" t="str">
            <v>P O BOX 1310</v>
          </cell>
        </row>
        <row r="11730">
          <cell r="D11730" t="str">
            <v>TYLER , TX  </v>
          </cell>
        </row>
        <row r="11731">
          <cell r="C11731" t="str">
            <v>Pitkin County </v>
          </cell>
          <cell r="D11731" t="str">
            <v>530 E. Main Street. Ste 205</v>
          </cell>
        </row>
        <row r="11732">
          <cell r="D11732" t="str">
            <v>Aspen , CO  </v>
          </cell>
        </row>
        <row r="11733">
          <cell r="A11733" t="str">
            <v>70455 </v>
          </cell>
          <cell r="C11733" t="str">
            <v>PITKIN COUNTY PLANNING OFFICE </v>
          </cell>
          <cell r="D11733" t="str">
            <v>130 S GALENA ST</v>
          </cell>
        </row>
        <row r="11734">
          <cell r="D11734" t="str">
            <v>ASPEN , CO  </v>
          </cell>
        </row>
        <row r="11735">
          <cell r="C11735" t="str">
            <v>PITKIN TOWN </v>
          </cell>
          <cell r="D11735" t="str">
            <v>,  </v>
          </cell>
        </row>
        <row r="11736">
          <cell r="A11736" t="str">
            <v>70444 </v>
          </cell>
          <cell r="C11736" t="str">
            <v>PITTENGER* RUTH L </v>
          </cell>
          <cell r="D11736" t="str">
            <v>1110 FIRETHORN CT</v>
          </cell>
          <cell r="E11736" t="str">
            <v>DOMESTIC WELL OPER</v>
          </cell>
        </row>
        <row r="11737">
          <cell r="D11737" t="str">
            <v>RIFLE , CO  </v>
          </cell>
        </row>
        <row r="11738">
          <cell r="A11738" t="str">
            <v>70443 </v>
          </cell>
          <cell r="C11738" t="str">
            <v>PITTMAN &amp; ASSOCIATES INC </v>
          </cell>
          <cell r="D11738" t="str">
            <v>P O BOX 1308</v>
          </cell>
          <cell r="E11738" t="str">
            <v>OPERATOR</v>
          </cell>
        </row>
        <row r="11739">
          <cell r="D11739" t="str">
            <v>PARKER , CO  </v>
          </cell>
        </row>
        <row r="11740">
          <cell r="A11740" t="str">
            <v>70445 </v>
          </cell>
          <cell r="C11740" t="str">
            <v>PIUTE ENERGY CO </v>
          </cell>
          <cell r="D11740" t="str">
            <v>ONE WARD PARKWAY</v>
          </cell>
          <cell r="E11740" t="str">
            <v>LEVY PAYOR</v>
          </cell>
        </row>
        <row r="11741">
          <cell r="D11741" t="str">
            <v>KANSAS CITY , MI  </v>
          </cell>
          <cell r="E11741" t="str">
            <v>OPERATOR</v>
          </cell>
        </row>
        <row r="11742">
          <cell r="E11742" t="str">
            <v>PRODUCER</v>
          </cell>
        </row>
        <row r="11744">
          <cell r="A11744" t="str">
            <v>70447 </v>
          </cell>
          <cell r="C11744" t="str">
            <v>PIVONKA* JOHN H </v>
          </cell>
          <cell r="D11744" t="str">
            <v>ROUTE 4 17566 ROAD 30</v>
          </cell>
          <cell r="E11744" t="str">
            <v>OPERATOR</v>
          </cell>
        </row>
        <row r="11745">
          <cell r="D11745" t="str">
            <v>STERLING , CO  </v>
          </cell>
        </row>
        <row r="11746">
          <cell r="A11746" t="str">
            <v>70446 </v>
          </cell>
          <cell r="C11746" t="str">
            <v>PIZZANO* PEPPI </v>
          </cell>
          <cell r="D11746" t="str">
            <v>518 17TH ST</v>
          </cell>
        </row>
        <row r="11747">
          <cell r="D11747" t="str">
            <v>DENVER , CO  </v>
          </cell>
        </row>
        <row r="11748">
          <cell r="A11748" t="str">
            <v>70448 </v>
          </cell>
          <cell r="C11748" t="str">
            <v>PLACE OIL CO </v>
          </cell>
          <cell r="D11748" t="str">
            <v>505 STEWART PL</v>
          </cell>
        </row>
        <row r="11749">
          <cell r="D11749" t="str">
            <v>LAMAR , CO  </v>
          </cell>
        </row>
        <row r="11750">
          <cell r="A11750" t="str">
            <v>70488 </v>
          </cell>
          <cell r="C11750" t="str">
            <v>PLACID OIL COMPANY </v>
          </cell>
          <cell r="D11750" t="str">
            <v>P O BOX 27757</v>
          </cell>
          <cell r="E11750" t="str">
            <v>OPERATOR</v>
          </cell>
        </row>
        <row r="11751">
          <cell r="D11751" t="str">
            <v>HOUSTON , TX  </v>
          </cell>
        </row>
        <row r="11752">
          <cell r="A11752" t="str">
            <v>70500 </v>
          </cell>
          <cell r="C11752" t="str">
            <v>PLAINS EX </v>
          </cell>
          <cell r="D11752" t="str">
            <v>DENVER , CO  </v>
          </cell>
        </row>
        <row r="11753">
          <cell r="A11753" t="str">
            <v>10223 </v>
          </cell>
          <cell r="C11753" t="str">
            <v>PLAINS EXPLORATION AND PRODUCTION COMPANY </v>
          </cell>
          <cell r="D11753" t="str">
            <v>717 TEXAS AVENUE #2100</v>
          </cell>
          <cell r="E11753" t="str">
            <v>DOWNSTREAM GAS FAC</v>
          </cell>
        </row>
        <row r="11754">
          <cell r="D11754" t="str">
            <v>HOUSTON , TX  </v>
          </cell>
          <cell r="E11754" t="str">
            <v>GATHERER</v>
          </cell>
        </row>
        <row r="11755">
          <cell r="E11755" t="str">
            <v>LEVY PAYOR</v>
          </cell>
        </row>
        <row r="11756">
          <cell r="E11756" t="str">
            <v>OPERATOR</v>
          </cell>
        </row>
        <row r="11757">
          <cell r="E11757" t="str">
            <v>PRODUCER</v>
          </cell>
        </row>
        <row r="11759">
          <cell r="A11759" t="str">
            <v>10223 </v>
          </cell>
          <cell r="B11759" t="str">
            <v>A </v>
          </cell>
          <cell r="C11759" t="str">
            <v>PLAINS EXPLORATION AND PRODUCTION COMPANY </v>
          </cell>
          <cell r="D11759" t="str">
            <v>760 HORIZON DRIVE - SUITE 101</v>
          </cell>
        </row>
        <row r="11760">
          <cell r="D11760" t="str">
            <v>GRAND JUNCTION , CO  </v>
          </cell>
        </row>
        <row r="11761">
          <cell r="A11761" t="str">
            <v>70505 </v>
          </cell>
          <cell r="C11761" t="str">
            <v>PLAINS MARKETING LP </v>
          </cell>
          <cell r="D11761" t="str">
            <v>333 CLAY ST #1600</v>
          </cell>
          <cell r="E11761" t="str">
            <v>FIRST PURCHASER</v>
          </cell>
        </row>
        <row r="11762">
          <cell r="D11762" t="str">
            <v>HOUSTON , TX  </v>
          </cell>
          <cell r="E11762" t="str">
            <v>GATHERER</v>
          </cell>
        </row>
        <row r="11763">
          <cell r="E11763" t="str">
            <v>LEVY PAYOR</v>
          </cell>
        </row>
        <row r="11764">
          <cell r="E11764" t="str">
            <v>TRANSPORTER</v>
          </cell>
        </row>
        <row r="11766">
          <cell r="A11766" t="str">
            <v>70505 </v>
          </cell>
          <cell r="B11766" t="str">
            <v>A </v>
          </cell>
          <cell r="C11766" t="str">
            <v>PLAINS MARKETING LP </v>
          </cell>
          <cell r="D11766" t="str">
            <v>530 FIRST AVENUE</v>
          </cell>
        </row>
        <row r="11767">
          <cell r="D11767" t="str">
            <v>GREELEY , CO  </v>
          </cell>
        </row>
        <row r="11768">
          <cell r="A11768" t="str">
            <v>70510 </v>
          </cell>
          <cell r="C11768" t="str">
            <v>PLAINS PETROLEUM OPERATING CO </v>
          </cell>
          <cell r="D11768" t="str">
            <v>1001 17TH STREET #1200</v>
          </cell>
          <cell r="E11768" t="str">
            <v>LEVY PAYOR</v>
          </cell>
        </row>
        <row r="11769">
          <cell r="D11769" t="str">
            <v>DENVER , CO  </v>
          </cell>
          <cell r="E11769" t="str">
            <v>OPERATOR</v>
          </cell>
        </row>
        <row r="11770">
          <cell r="E11770" t="str">
            <v>PRODUCER</v>
          </cell>
        </row>
        <row r="11771">
          <cell r="E11771" t="str">
            <v>TRANSPORTER</v>
          </cell>
        </row>
        <row r="11773">
          <cell r="A11773" t="str">
            <v>10052 </v>
          </cell>
          <cell r="C11773" t="str">
            <v>PLAINS PIPELINE LP </v>
          </cell>
          <cell r="D11773" t="str">
            <v>333 CLAY ST STE 1600</v>
          </cell>
          <cell r="E11773" t="str">
            <v>GATHERER</v>
          </cell>
        </row>
        <row r="11774">
          <cell r="D11774" t="str">
            <v>HOUSTON , TX  </v>
          </cell>
          <cell r="E11774" t="str">
            <v>TRANSPORTER</v>
          </cell>
        </row>
        <row r="11776">
          <cell r="A11776" t="str">
            <v>10052 </v>
          </cell>
          <cell r="B11776" t="str">
            <v>A </v>
          </cell>
          <cell r="C11776" t="str">
            <v>PLAINS PIPELINE LP </v>
          </cell>
          <cell r="D11776" t="str">
            <v>3600 BOWMAN CT</v>
          </cell>
        </row>
        <row r="11777">
          <cell r="D11777" t="str">
            <v>BAKERFIELD , CA  </v>
          </cell>
        </row>
        <row r="11778">
          <cell r="A11778" t="str">
            <v>70511 </v>
          </cell>
          <cell r="C11778" t="str">
            <v>PLAINS PRODUCTION COMPANY </v>
          </cell>
          <cell r="D11778" t="str">
            <v>DENVER , CO  </v>
          </cell>
        </row>
        <row r="11779">
          <cell r="A11779" t="str">
            <v>70518 </v>
          </cell>
          <cell r="C11779" t="str">
            <v>PLAINS RESOURCES, INC. </v>
          </cell>
          <cell r="D11779" t="str">
            <v>DENVER , CO  </v>
          </cell>
        </row>
        <row r="11780">
          <cell r="A11780" t="str">
            <v>70520 </v>
          </cell>
          <cell r="C11780" t="str">
            <v>PLAINVIEW OIL &amp; GAS INC </v>
          </cell>
          <cell r="D11780" t="str">
            <v>8134 LOGAN ST</v>
          </cell>
          <cell r="E11780" t="str">
            <v>DOWNSTREAM GAS FAC</v>
          </cell>
        </row>
        <row r="11781">
          <cell r="D11781" t="str">
            <v>DENVER , CO  </v>
          </cell>
          <cell r="E11781" t="str">
            <v>GATHERER</v>
          </cell>
        </row>
        <row r="11782">
          <cell r="E11782" t="str">
            <v>OPERATOR</v>
          </cell>
        </row>
        <row r="11783">
          <cell r="E11783" t="str">
            <v>PRODUCER</v>
          </cell>
        </row>
        <row r="11784">
          <cell r="E11784" t="str">
            <v>TRANSPORTER</v>
          </cell>
        </row>
        <row r="11786">
          <cell r="A11786" t="str">
            <v>70530 </v>
          </cell>
          <cell r="C11786" t="str">
            <v>PLAINVIEW OPERATING CO </v>
          </cell>
          <cell r="D11786" t="str">
            <v>4589 E CALEY PL</v>
          </cell>
          <cell r="E11786" t="str">
            <v>OPERATOR</v>
          </cell>
        </row>
        <row r="11787">
          <cell r="D11787" t="str">
            <v>LITTLETON , CO  </v>
          </cell>
          <cell r="E11787" t="str">
            <v>PRODUCER</v>
          </cell>
        </row>
        <row r="11789">
          <cell r="A11789" t="str">
            <v>70600 </v>
          </cell>
          <cell r="C11789" t="str">
            <v>PLANET ASSOCIATES INC </v>
          </cell>
          <cell r="D11789" t="str">
            <v>P O BOX 18989</v>
          </cell>
          <cell r="E11789" t="str">
            <v>OPERATOR</v>
          </cell>
        </row>
        <row r="11790">
          <cell r="D11790" t="str">
            <v>DENVER , CO  </v>
          </cell>
          <cell r="E11790" t="str">
            <v>PRODUCER</v>
          </cell>
        </row>
        <row r="11792">
          <cell r="A11792" t="str">
            <v>70601 </v>
          </cell>
          <cell r="C11792" t="str">
            <v>PLANET ASSOCIATES, INC. </v>
          </cell>
          <cell r="D11792" t="str">
            <v>P O BOX 18348</v>
          </cell>
          <cell r="E11792" t="str">
            <v>LEVY PAYOR</v>
          </cell>
        </row>
        <row r="11793">
          <cell r="D11793" t="str">
            <v>DENVER , CO  </v>
          </cell>
          <cell r="E11793" t="str">
            <v>PIT OPERATOR</v>
          </cell>
        </row>
        <row r="11795">
          <cell r="A11795" t="str">
            <v>100226 </v>
          </cell>
          <cell r="C11795" t="str">
            <v>PLANET ENGINEERS INC </v>
          </cell>
          <cell r="D11795" t="str">
            <v>,  </v>
          </cell>
        </row>
        <row r="11796">
          <cell r="A11796" t="str">
            <v>70610 </v>
          </cell>
          <cell r="C11796" t="str">
            <v>PLANET INC </v>
          </cell>
          <cell r="D11796" t="str">
            <v>P O BOX 2164</v>
          </cell>
        </row>
        <row r="11797">
          <cell r="D11797" t="str">
            <v>EVERGREEN , CO  </v>
          </cell>
        </row>
        <row r="11798">
          <cell r="C11798" t="str">
            <v>PLANET INDEMNITY COMPANY </v>
          </cell>
          <cell r="D11798" t="str">
            <v>,  </v>
          </cell>
        </row>
        <row r="11799">
          <cell r="A11799" t="str">
            <v>100770 </v>
          </cell>
          <cell r="C11799" t="str">
            <v>PLANET OIL AND MINERAL CORPORATION </v>
          </cell>
          <cell r="D11799" t="str">
            <v>702 COLORADO BLDG</v>
          </cell>
        </row>
        <row r="11800">
          <cell r="D11800" t="str">
            <v>BOULDER , CO  </v>
          </cell>
        </row>
        <row r="11801">
          <cell r="A11801" t="str">
            <v>70605 </v>
          </cell>
          <cell r="C11801" t="str">
            <v>PLANT ENGINEERS </v>
          </cell>
          <cell r="D11801" t="str">
            <v>PO BOX 460668</v>
          </cell>
        </row>
        <row r="11802">
          <cell r="D11802" t="str">
            <v>AURORA , CO  </v>
          </cell>
        </row>
        <row r="11803">
          <cell r="A11803" t="str">
            <v>200517 </v>
          </cell>
          <cell r="C11803" t="str">
            <v>PLASTER AND WALD </v>
          </cell>
          <cell r="D11803" t="str">
            <v>420 BEAVER POND DR</v>
          </cell>
        </row>
        <row r="11804">
          <cell r="D11804" t="str">
            <v>DIVIDE , CO  </v>
          </cell>
        </row>
        <row r="11805">
          <cell r="A11805" t="str">
            <v>100281 </v>
          </cell>
          <cell r="C11805" t="str">
            <v>PLAT RIVER OIL CO </v>
          </cell>
          <cell r="D11805" t="str">
            <v>P O BOX 209</v>
          </cell>
        </row>
        <row r="11806">
          <cell r="D11806" t="str">
            <v>FT MORGAN , CO  </v>
          </cell>
        </row>
        <row r="11807">
          <cell r="A11807" t="str">
            <v>10246 </v>
          </cell>
          <cell r="C11807" t="str">
            <v>PLATEAU ENERGY PARTNERS LLC </v>
          </cell>
          <cell r="D11807" t="str">
            <v>833 24 1/2 RD</v>
          </cell>
          <cell r="E11807" t="str">
            <v>GATHERER</v>
          </cell>
        </row>
        <row r="11808">
          <cell r="D11808" t="str">
            <v>GRAND JUNCTION , CO  </v>
          </cell>
        </row>
        <row r="11809">
          <cell r="A11809" t="str">
            <v>70640 </v>
          </cell>
          <cell r="C11809" t="str">
            <v>PLATEAU INC </v>
          </cell>
          <cell r="D11809" t="str">
            <v>ALBUQUERQUE , NM  </v>
          </cell>
          <cell r="E11809" t="str">
            <v>FINANCIAL ASSURANCE</v>
          </cell>
        </row>
        <row r="11811">
          <cell r="A11811" t="str">
            <v>10274 </v>
          </cell>
          <cell r="C11811" t="str">
            <v>PLATINUM GAS PROPERTIES LLC </v>
          </cell>
          <cell r="D11811" t="str">
            <v>6946 COUNTY RD T</v>
          </cell>
          <cell r="E11811" t="str">
            <v>LEVY PAYOR</v>
          </cell>
        </row>
        <row r="11812">
          <cell r="D11812" t="str">
            <v>KIRK , CO  </v>
          </cell>
          <cell r="E11812" t="str">
            <v>OPERATOR</v>
          </cell>
        </row>
        <row r="11813">
          <cell r="E11813" t="str">
            <v>PRODUCER</v>
          </cell>
        </row>
        <row r="11815">
          <cell r="A11815" t="str">
            <v>70685 </v>
          </cell>
          <cell r="C11815" t="str">
            <v>PLATT, SPARKS &amp; ASSOCIATES </v>
          </cell>
          <cell r="D11815" t="str">
            <v>925-A CAPTIAL OF TEXAS HWY S</v>
          </cell>
        </row>
        <row r="11816">
          <cell r="D11816" t="str">
            <v>AUSTIN , TX  </v>
          </cell>
        </row>
        <row r="11817">
          <cell r="A11817" t="str">
            <v>70690 </v>
          </cell>
          <cell r="C11817" t="str">
            <v>PLATTE GAS LINE CO </v>
          </cell>
          <cell r="D11817" t="str">
            <v>1050 17TH ST</v>
          </cell>
          <cell r="E11817" t="str">
            <v>GATHERER</v>
          </cell>
        </row>
        <row r="11818">
          <cell r="D11818" t="str">
            <v>DENVER , CO  </v>
          </cell>
        </row>
        <row r="11819">
          <cell r="A11819" t="str">
            <v>70725 </v>
          </cell>
          <cell r="C11819" t="str">
            <v>PLATTE VALLEY PETRO ENERGY INC </v>
          </cell>
          <cell r="D11819" t="str">
            <v>DENVER , CO  </v>
          </cell>
          <cell r="E11819" t="str">
            <v>OPERATOR</v>
          </cell>
        </row>
        <row r="11821">
          <cell r="A11821" t="str">
            <v>100637 </v>
          </cell>
          <cell r="C11821" t="str">
            <v>PLATTERIVER INSURANCE COMPANY </v>
          </cell>
          <cell r="D11821" t="str">
            <v>PO BOX 5900</v>
          </cell>
          <cell r="E11821" t="str">
            <v>FINANCIAL ASSURANCE</v>
          </cell>
        </row>
        <row r="11822">
          <cell r="D11822" t="str">
            <v>MADISON , WI  </v>
          </cell>
        </row>
        <row r="11823">
          <cell r="A11823" t="str">
            <v>70800 </v>
          </cell>
          <cell r="C11823" t="str">
            <v>PLEASANT VALLEY </v>
          </cell>
          <cell r="D11823" t="str">
            <v>DENVER , CO  </v>
          </cell>
        </row>
        <row r="11824">
          <cell r="A11824" t="str">
            <v>10556 </v>
          </cell>
          <cell r="C11824" t="str">
            <v>PLUG NICKEL OIL COMPANY INC </v>
          </cell>
          <cell r="D11824" t="str">
            <v>2552 NORTH 500 EAST</v>
          </cell>
          <cell r="E11824" t="str">
            <v>OPERATOR</v>
          </cell>
        </row>
        <row r="11825">
          <cell r="D11825" t="str">
            <v>VERNAL , UT  </v>
          </cell>
          <cell r="E11825" t="str">
            <v>PRODUCER</v>
          </cell>
        </row>
        <row r="11827">
          <cell r="A11827" t="str">
            <v>70810 </v>
          </cell>
          <cell r="C11827" t="str">
            <v>PLYMOUTH OIL COMPANY </v>
          </cell>
          <cell r="D11827" t="str">
            <v>340 SILVER STATE BLDG</v>
          </cell>
        </row>
        <row r="11828">
          <cell r="D11828" t="str">
            <v>DENVER , CO  </v>
          </cell>
        </row>
        <row r="11829">
          <cell r="A11829" t="str">
            <v>70850 </v>
          </cell>
          <cell r="C11829" t="str">
            <v>PNG TRANSMISSION CO., INC </v>
          </cell>
          <cell r="D11829" t="str">
            <v>3300 N GARFIELD SUITE 220</v>
          </cell>
          <cell r="E11829" t="str">
            <v>LEVY PAYOR</v>
          </cell>
        </row>
        <row r="11830">
          <cell r="D11830" t="str">
            <v>MIDLAND , TX  </v>
          </cell>
          <cell r="E11830" t="str">
            <v>OPERATOR</v>
          </cell>
        </row>
        <row r="11831">
          <cell r="E11831" t="str">
            <v>PRODUCER</v>
          </cell>
        </row>
        <row r="11833">
          <cell r="A11833" t="str">
            <v>10386 </v>
          </cell>
          <cell r="C11833" t="str">
            <v>POC-I LLC </v>
          </cell>
          <cell r="D11833" t="str">
            <v>P.O. BOX 51208</v>
          </cell>
          <cell r="E11833" t="str">
            <v>LEVY PAYOR</v>
          </cell>
        </row>
        <row r="11834">
          <cell r="D11834" t="str">
            <v>CASPER , WY  </v>
          </cell>
          <cell r="E11834" t="str">
            <v>OPERATOR</v>
          </cell>
        </row>
        <row r="11835">
          <cell r="E11835" t="str">
            <v>PRODUCER</v>
          </cell>
        </row>
        <row r="11837">
          <cell r="A11837" t="str">
            <v>70900 </v>
          </cell>
          <cell r="C11837" t="str">
            <v>POE OIL CO </v>
          </cell>
          <cell r="D11837" t="str">
            <v>DENVER , CO  </v>
          </cell>
        </row>
        <row r="11838">
          <cell r="A11838" t="str">
            <v>100276 </v>
          </cell>
          <cell r="C11838" t="str">
            <v>POE* O. G. </v>
          </cell>
          <cell r="D11838" t="str">
            <v>ROUTE 2</v>
          </cell>
        </row>
        <row r="11839">
          <cell r="D11839" t="str">
            <v>FT MORGAN , CO  </v>
          </cell>
        </row>
        <row r="11840">
          <cell r="A11840" t="str">
            <v>70930 </v>
          </cell>
          <cell r="C11840" t="str">
            <v>POGO PRODUCING CO </v>
          </cell>
          <cell r="D11840" t="str">
            <v>600 TRAVIS</v>
          </cell>
          <cell r="E11840" t="str">
            <v>OPERATOR</v>
          </cell>
        </row>
        <row r="11841">
          <cell r="D11841" t="str">
            <v>HOUSTON , TX  </v>
          </cell>
        </row>
        <row r="11842">
          <cell r="A11842" t="str">
            <v>70935 </v>
          </cell>
          <cell r="C11842" t="str">
            <v>POINT LOOKOUT DRILLING </v>
          </cell>
          <cell r="D11842" t="str">
            <v>P O BOX 398</v>
          </cell>
          <cell r="E11842" t="str">
            <v>OPERATOR</v>
          </cell>
        </row>
        <row r="11843">
          <cell r="D11843" t="str">
            <v>MANCOS , CO  </v>
          </cell>
          <cell r="E11843" t="str">
            <v>PRODUCER</v>
          </cell>
        </row>
        <row r="11845">
          <cell r="A11845" t="str">
            <v>10058 </v>
          </cell>
          <cell r="C11845" t="str">
            <v>POLARIS EXPLORER USA INC </v>
          </cell>
          <cell r="D11845" t="str">
            <v>4888 72ND AVE SE</v>
          </cell>
          <cell r="E11845" t="str">
            <v>SEISMIC OPERATOR</v>
          </cell>
        </row>
        <row r="11846">
          <cell r="D11846" t="str">
            <v>CALGARY CANADA , AB  </v>
          </cell>
        </row>
        <row r="11847">
          <cell r="C11847" t="str">
            <v>POLFAM EXPLORATION CO </v>
          </cell>
          <cell r="D11847" t="str">
            <v>3630 S SHERMAN ST</v>
          </cell>
        </row>
        <row r="11848">
          <cell r="D11848" t="str">
            <v>ENGLEWOOD , CO  </v>
          </cell>
        </row>
        <row r="11849">
          <cell r="A11849" t="str">
            <v>70980 </v>
          </cell>
          <cell r="C11849" t="str">
            <v>POLFAM EXPLORATION COMPANY LLC </v>
          </cell>
          <cell r="D11849" t="str">
            <v>3630 S SHERMAN ST</v>
          </cell>
          <cell r="E11849" t="str">
            <v>LEVY PAYOR</v>
          </cell>
        </row>
        <row r="11850">
          <cell r="D11850" t="str">
            <v>ENGLEWOOD , CO  </v>
          </cell>
          <cell r="E11850" t="str">
            <v>OPERATOR</v>
          </cell>
        </row>
        <row r="11851">
          <cell r="E11851" t="str">
            <v>PRODUCER</v>
          </cell>
        </row>
        <row r="11853">
          <cell r="A11853" t="str">
            <v>200094 </v>
          </cell>
          <cell r="C11853" t="str">
            <v>POLLOK CONSULTING INC </v>
          </cell>
          <cell r="D11853" t="str">
            <v>P O BOX 1474</v>
          </cell>
        </row>
        <row r="11854">
          <cell r="D11854" t="str">
            <v>CRAIG , CO  </v>
          </cell>
        </row>
        <row r="11855">
          <cell r="A11855" t="str">
            <v>49765 </v>
          </cell>
          <cell r="C11855" t="str">
            <v>POLUMBUS JR* E A </v>
          </cell>
          <cell r="D11855" t="str">
            <v>DENVER , CO  </v>
          </cell>
        </row>
        <row r="11856">
          <cell r="A11856" t="str">
            <v>71400 </v>
          </cell>
          <cell r="C11856" t="str">
            <v>POMEROY PRODUCING </v>
          </cell>
          <cell r="D11856" t="str">
            <v>1801 BROADWAY</v>
          </cell>
          <cell r="E11856" t="str">
            <v>OPERATOR</v>
          </cell>
        </row>
        <row r="11857">
          <cell r="D11857" t="str">
            <v>DENVER , CO  </v>
          </cell>
          <cell r="E11857" t="str">
            <v>PRODUCER</v>
          </cell>
        </row>
        <row r="11859">
          <cell r="C11859" t="str">
            <v>PONCHA SPRINGS TOWN </v>
          </cell>
          <cell r="D11859" t="str">
            <v>,  </v>
          </cell>
        </row>
        <row r="11860">
          <cell r="A11860" t="str">
            <v>71450 </v>
          </cell>
          <cell r="C11860" t="str">
            <v>PONCHO PRODUCTION COMPANY </v>
          </cell>
          <cell r="D11860" t="str">
            <v>5299 DTC BLVD #1300</v>
          </cell>
          <cell r="E11860" t="str">
            <v>INJECTION WELL OPER</v>
          </cell>
        </row>
        <row r="11861">
          <cell r="D11861" t="str">
            <v>GREENWOOD VILLAGE , CO  </v>
          </cell>
          <cell r="E11861" t="str">
            <v>LEVY PAYOR</v>
          </cell>
        </row>
        <row r="11862">
          <cell r="E11862" t="str">
            <v>OPERATOR</v>
          </cell>
        </row>
        <row r="11863">
          <cell r="E11863" t="str">
            <v>PRODUCER</v>
          </cell>
        </row>
        <row r="11865">
          <cell r="A11865" t="str">
            <v>71450 </v>
          </cell>
          <cell r="B11865" t="str">
            <v>A </v>
          </cell>
          <cell r="C11865" t="str">
            <v>PONCHO PRODUCTION COMPANY </v>
          </cell>
          <cell r="D11865" t="str">
            <v>HC 2 BOX 14</v>
          </cell>
        </row>
        <row r="11866">
          <cell r="D11866" t="str">
            <v>KEYES , OK  </v>
          </cell>
        </row>
        <row r="11867">
          <cell r="A11867" t="str">
            <v>10224 </v>
          </cell>
          <cell r="C11867" t="str">
            <v>POND LEASE GROUP LLC </v>
          </cell>
          <cell r="D11867" t="str">
            <v>PO BOX 55056</v>
          </cell>
        </row>
        <row r="11868">
          <cell r="D11868" t="str">
            <v>GRAND JUNCTION , CO  </v>
          </cell>
        </row>
        <row r="11869">
          <cell r="A11869" t="str">
            <v>71411 </v>
          </cell>
          <cell r="C11869" t="str">
            <v>PONKA DRILLING &amp; PRODUCTION CO </v>
          </cell>
          <cell r="D11869" t="str">
            <v>DENVER , CO  </v>
          </cell>
        </row>
        <row r="11870">
          <cell r="A11870" t="str">
            <v>71451 </v>
          </cell>
          <cell r="C11870" t="str">
            <v>POOL* FRED OPERATING CO </v>
          </cell>
          <cell r="D11870" t="str">
            <v>DENVER , CO  </v>
          </cell>
        </row>
        <row r="11871">
          <cell r="A11871" t="str">
            <v>70950 </v>
          </cell>
          <cell r="C11871" t="str">
            <v>POOR* GEORGE </v>
          </cell>
          <cell r="D11871" t="str">
            <v>DENVER , CO  </v>
          </cell>
        </row>
        <row r="11872">
          <cell r="A11872" t="str">
            <v>71460 </v>
          </cell>
          <cell r="C11872" t="str">
            <v>PORTER ENERGY &amp; RESOURCES INC </v>
          </cell>
          <cell r="D11872" t="str">
            <v>DENVER , CO  </v>
          </cell>
        </row>
        <row r="11873">
          <cell r="A11873" t="str">
            <v>71470 </v>
          </cell>
          <cell r="C11873" t="str">
            <v>POTTENGER* DENNIS/KELSEY </v>
          </cell>
          <cell r="D11873" t="str">
            <v>140 BALDWIN CT</v>
          </cell>
        </row>
        <row r="11874">
          <cell r="D11874" t="str">
            <v>CASTLEROCK , CO  </v>
          </cell>
        </row>
        <row r="11875">
          <cell r="A11875" t="str">
            <v>71480 </v>
          </cell>
          <cell r="C11875" t="str">
            <v>POTTER DRILLING </v>
          </cell>
          <cell r="D11875" t="str">
            <v>DENVER , CO  </v>
          </cell>
        </row>
        <row r="11876">
          <cell r="A11876" t="str">
            <v>71482 </v>
          </cell>
          <cell r="C11876" t="str">
            <v>POTTER STATE BANK </v>
          </cell>
          <cell r="D11876" t="str">
            <v>301 CHESTNUT</v>
          </cell>
          <cell r="E11876" t="str">
            <v>FINANCIAL ASSURANCE</v>
          </cell>
        </row>
        <row r="11877">
          <cell r="D11877" t="str">
            <v>POTTER , NE  </v>
          </cell>
        </row>
        <row r="11878">
          <cell r="A11878" t="str">
            <v>71485 </v>
          </cell>
          <cell r="C11878" t="str">
            <v>POTTER* SARAH </v>
          </cell>
          <cell r="D11878" t="str">
            <v>5033 WILLIS AVE.</v>
          </cell>
        </row>
        <row r="11879">
          <cell r="D11879" t="str">
            <v>DALLAS , TX  </v>
          </cell>
        </row>
        <row r="11880">
          <cell r="C11880" t="str">
            <v>POTTER, SARAH </v>
          </cell>
          <cell r="D11880" t="str">
            <v>5033 WILLIS AVE.</v>
          </cell>
        </row>
        <row r="11881">
          <cell r="D11881" t="str">
            <v>DALLAS , TX  </v>
          </cell>
        </row>
        <row r="11882">
          <cell r="A11882" t="str">
            <v>71550 </v>
          </cell>
          <cell r="C11882" t="str">
            <v>POULSON ODELL &amp; PETERSON LLC </v>
          </cell>
          <cell r="D11882" t="str">
            <v>SUITE 1400</v>
          </cell>
        </row>
        <row r="11883">
          <cell r="D11883" t="str">
            <v>DENVER , CO  </v>
          </cell>
        </row>
        <row r="11884">
          <cell r="A11884" t="str">
            <v>71555 </v>
          </cell>
          <cell r="C11884" t="str">
            <v>POUNDSTONE OIL AND GAS CORP </v>
          </cell>
          <cell r="D11884" t="str">
            <v>WESTMINSTER , CO  </v>
          </cell>
        </row>
        <row r="11885">
          <cell r="A11885" t="str">
            <v>71575 </v>
          </cell>
          <cell r="C11885" t="str">
            <v>POUNDSTONE* ROBERT </v>
          </cell>
          <cell r="D11885" t="str">
            <v>DENVER , CO  </v>
          </cell>
        </row>
        <row r="11886">
          <cell r="A11886" t="str">
            <v>71650 </v>
          </cell>
          <cell r="C11886" t="str">
            <v>POWDER EXPLORATION INC </v>
          </cell>
          <cell r="D11886" t="str">
            <v>BOX CLOSED NO ORDER</v>
          </cell>
          <cell r="E11886" t="str">
            <v>OPERATOR</v>
          </cell>
        </row>
        <row r="11887">
          <cell r="D11887" t="str">
            <v>DENVER , CO  </v>
          </cell>
        </row>
        <row r="11888">
          <cell r="A11888" t="str">
            <v>71690 </v>
          </cell>
          <cell r="C11888" t="str">
            <v>POWELL EXPLORATION COMPANY </v>
          </cell>
          <cell r="D11888" t="str">
            <v>518 SEVENTEENTH STREET</v>
          </cell>
        </row>
        <row r="11889">
          <cell r="D11889" t="str">
            <v>DENVER , CO  </v>
          </cell>
        </row>
        <row r="11890">
          <cell r="A11890" t="str">
            <v>71696 </v>
          </cell>
          <cell r="C11890" t="str">
            <v>POWELL PROPERTIES, INC </v>
          </cell>
          <cell r="D11890" t="str">
            <v>95 MAIN STREET</v>
          </cell>
        </row>
        <row r="11891">
          <cell r="D11891" t="str">
            <v>LOS ALTOS , CA  </v>
          </cell>
        </row>
        <row r="11892">
          <cell r="A11892" t="str">
            <v>71695 </v>
          </cell>
          <cell r="C11892" t="str">
            <v>POWELL* C A </v>
          </cell>
          <cell r="D11892" t="str">
            <v>P O BOX 447</v>
          </cell>
          <cell r="E11892" t="str">
            <v>INJECTION WELL OPER</v>
          </cell>
        </row>
        <row r="11893">
          <cell r="D11893" t="str">
            <v>GAGE , OK  </v>
          </cell>
        </row>
        <row r="11894">
          <cell r="A11894" t="str">
            <v>71710 </v>
          </cell>
          <cell r="C11894" t="str">
            <v>POWER ENERGY RESOURCES </v>
          </cell>
          <cell r="D11894" t="str">
            <v>P O BOX 1166</v>
          </cell>
        </row>
        <row r="11895">
          <cell r="D11895" t="str">
            <v>EATON , CO  </v>
          </cell>
        </row>
        <row r="11896">
          <cell r="A11896" t="str">
            <v>71713 </v>
          </cell>
          <cell r="C11896" t="str">
            <v>POWER EXPLORATION COMPANY </v>
          </cell>
          <cell r="D11896" t="str">
            <v>4300 KINSEY DR</v>
          </cell>
        </row>
        <row r="11897">
          <cell r="D11897" t="str">
            <v>TYLER , TX  </v>
          </cell>
        </row>
        <row r="11898">
          <cell r="A11898" t="str">
            <v>71720 </v>
          </cell>
          <cell r="C11898" t="str">
            <v>POWER RESOURCES CORP </v>
          </cell>
          <cell r="D11898" t="str">
            <v>3190 S WADSWORTH STE 100</v>
          </cell>
        </row>
        <row r="11899">
          <cell r="D11899" t="str">
            <v>DENVER , CO  </v>
          </cell>
        </row>
        <row r="11900">
          <cell r="A11900" t="str">
            <v>71652 </v>
          </cell>
          <cell r="C11900" t="str">
            <v>POWER SERVICE OF COLORADO INC </v>
          </cell>
          <cell r="D11900" t="str">
            <v>4330 BROADWAY</v>
          </cell>
        </row>
        <row r="11901">
          <cell r="D11901" t="str">
            <v>DENVER , CO  </v>
          </cell>
        </row>
        <row r="11902">
          <cell r="A11902" t="str">
            <v>71725 </v>
          </cell>
          <cell r="C11902" t="str">
            <v>POWER SERVICE, INC </v>
          </cell>
          <cell r="D11902" t="str">
            <v>P O BOX 2880</v>
          </cell>
        </row>
        <row r="11903">
          <cell r="D11903" t="str">
            <v>CASPER , WY  </v>
          </cell>
        </row>
        <row r="11904">
          <cell r="A11904" t="str">
            <v>71730 </v>
          </cell>
          <cell r="C11904" t="str">
            <v>POWERLINE ENERGY CORP </v>
          </cell>
          <cell r="D11904" t="str">
            <v>P O BOX 1602</v>
          </cell>
          <cell r="E11904" t="str">
            <v>OPERATOR</v>
          </cell>
        </row>
        <row r="11905">
          <cell r="D11905" t="str">
            <v>QUITMAN , TX  </v>
          </cell>
        </row>
        <row r="11906">
          <cell r="A11906" t="str">
            <v>71734 </v>
          </cell>
          <cell r="C11906" t="str">
            <v>POZO RESOURCES INC </v>
          </cell>
          <cell r="D11906" t="str">
            <v>717 TEXAS AVENUE #2900</v>
          </cell>
          <cell r="E11906" t="str">
            <v>INJECTION WELL OPER</v>
          </cell>
        </row>
        <row r="11907">
          <cell r="D11907" t="str">
            <v>HOUSTON , TX  </v>
          </cell>
          <cell r="E11907" t="str">
            <v>OPERATOR</v>
          </cell>
        </row>
        <row r="11908">
          <cell r="E11908" t="str">
            <v>PRODUCER</v>
          </cell>
        </row>
        <row r="11910">
          <cell r="A11910" t="str">
            <v>100859 </v>
          </cell>
          <cell r="C11910" t="str">
            <v>PRAIRIE OIL &amp; GAS CO </v>
          </cell>
          <cell r="D11910" t="str">
            <v>,  </v>
          </cell>
        </row>
        <row r="11911">
          <cell r="A11911" t="str">
            <v>71748 </v>
          </cell>
          <cell r="C11911" t="str">
            <v>PRAIRIE PETROLEUM, INC. </v>
          </cell>
          <cell r="D11911" t="str">
            <v>DENVER , CO  </v>
          </cell>
        </row>
        <row r="11912">
          <cell r="A11912" t="str">
            <v>10361 </v>
          </cell>
          <cell r="C11912" t="str">
            <v>PRAIRIE RESOURCES LLC </v>
          </cell>
          <cell r="D11912" t="str">
            <v>25975 HIGHWAY 14</v>
          </cell>
          <cell r="E11912" t="str">
            <v>OPERATOR</v>
          </cell>
        </row>
        <row r="11913">
          <cell r="D11913" t="str">
            <v>AULT , CO  </v>
          </cell>
          <cell r="E11913" t="str">
            <v>PRODUCER</v>
          </cell>
        </row>
        <row r="11915">
          <cell r="A11915" t="str">
            <v>10076 </v>
          </cell>
          <cell r="C11915" t="str">
            <v>PRAIRIELANDS ENERGY MARKETING INC </v>
          </cell>
          <cell r="D11915" t="str">
            <v>P O BOX 5602</v>
          </cell>
          <cell r="E11915" t="str">
            <v>LEVY PAYOR</v>
          </cell>
        </row>
        <row r="11916">
          <cell r="D11916" t="str">
            <v>BISMARCK , ND  </v>
          </cell>
        </row>
        <row r="11917">
          <cell r="A11917" t="str">
            <v>200582 </v>
          </cell>
          <cell r="C11917" t="str">
            <v>PRAMS PLUS LLC </v>
          </cell>
          <cell r="D11917" t="str">
            <v>10288 W CHATFIELD AVE SUITE 200</v>
          </cell>
        </row>
        <row r="11918">
          <cell r="D11918" t="str">
            <v>LITTLETON , CO  </v>
          </cell>
        </row>
        <row r="11919">
          <cell r="A11919" t="str">
            <v>71750 </v>
          </cell>
          <cell r="C11919" t="str">
            <v>PRATHER* JACK </v>
          </cell>
          <cell r="D11919" t="str">
            <v>700 WASHINGTON STREET #810</v>
          </cell>
          <cell r="E11919" t="str">
            <v>OPERATOR</v>
          </cell>
        </row>
        <row r="11920">
          <cell r="D11920" t="str">
            <v>DENVER , CO  </v>
          </cell>
          <cell r="E11920" t="str">
            <v>PRODUCER</v>
          </cell>
        </row>
        <row r="11922">
          <cell r="A11922" t="str">
            <v>10241 </v>
          </cell>
          <cell r="C11922" t="str">
            <v>PRE RESOURCES INC </v>
          </cell>
          <cell r="D11922" t="str">
            <v>1888 SHERMAN STREET #760</v>
          </cell>
          <cell r="E11922" t="str">
            <v>OPERATOR</v>
          </cell>
        </row>
        <row r="11923">
          <cell r="D11923" t="str">
            <v>DENVER , CO  </v>
          </cell>
          <cell r="E11923" t="str">
            <v>PRODUCER</v>
          </cell>
        </row>
        <row r="11925">
          <cell r="A11925" t="str">
            <v>71800 </v>
          </cell>
          <cell r="C11925" t="str">
            <v>PRECISIONEERING INC </v>
          </cell>
          <cell r="D11925" t="str">
            <v>1105 YANK ST</v>
          </cell>
          <cell r="E11925" t="str">
            <v>LEVY PAYOR</v>
          </cell>
        </row>
        <row r="11926">
          <cell r="D11926" t="str">
            <v>GOLDEN , CO  </v>
          </cell>
          <cell r="E11926" t="str">
            <v>OPERATOR</v>
          </cell>
        </row>
        <row r="11927">
          <cell r="E11927" t="str">
            <v>PRODUCER</v>
          </cell>
        </row>
        <row r="11929">
          <cell r="A11929" t="str">
            <v>71815 </v>
          </cell>
          <cell r="C11929" t="str">
            <v>PREMIER GAS COMPANY </v>
          </cell>
          <cell r="D11929" t="str">
            <v>6655 S LEWIS</v>
          </cell>
          <cell r="E11929" t="str">
            <v>GATHERER</v>
          </cell>
        </row>
        <row r="11930">
          <cell r="D11930" t="str">
            <v>TULSA , OK  </v>
          </cell>
          <cell r="E11930" t="str">
            <v>LEVY PAYOR</v>
          </cell>
        </row>
        <row r="11932">
          <cell r="A11932" t="str">
            <v>71820 </v>
          </cell>
          <cell r="C11932" t="str">
            <v>PREMIER GAS GATHERING </v>
          </cell>
          <cell r="D11932" t="str">
            <v>1543 CHAMPA ST STE 310</v>
          </cell>
          <cell r="E11932" t="str">
            <v>GATHERER</v>
          </cell>
        </row>
        <row r="11933">
          <cell r="D11933" t="str">
            <v>DENVER , CO  </v>
          </cell>
          <cell r="E11933" t="str">
            <v>OPERATOR</v>
          </cell>
        </row>
        <row r="11935">
          <cell r="A11935" t="str">
            <v>10236 </v>
          </cell>
          <cell r="C11935" t="str">
            <v>PREMIER OIL &amp; GAS INC </v>
          </cell>
          <cell r="D11935" t="str">
            <v>4570 W. SAHARA AVE #336</v>
          </cell>
          <cell r="E11935" t="str">
            <v>OPERATOR</v>
          </cell>
        </row>
        <row r="11936">
          <cell r="D11936" t="str">
            <v>LAS VEGAS , NV  </v>
          </cell>
          <cell r="E11936" t="str">
            <v>PRODUCER</v>
          </cell>
        </row>
        <row r="11938">
          <cell r="A11938" t="str">
            <v>71825 </v>
          </cell>
          <cell r="C11938" t="str">
            <v>PREMIER RESOURCES INC </v>
          </cell>
          <cell r="D11938" t="str">
            <v>4380 S SYRACUSE STE 610</v>
          </cell>
          <cell r="E11938" t="str">
            <v>OPERATOR</v>
          </cell>
        </row>
        <row r="11939">
          <cell r="D11939" t="str">
            <v>DENVER , CO  </v>
          </cell>
        </row>
        <row r="11940">
          <cell r="A11940" t="str">
            <v>10257 </v>
          </cell>
          <cell r="C11940" t="str">
            <v>PREMIER TRADING AND TRANSPORTATION LLC </v>
          </cell>
          <cell r="D11940" t="str">
            <v>321 E BROADWAY ST</v>
          </cell>
          <cell r="E11940" t="str">
            <v>TRANSPORTER</v>
          </cell>
        </row>
        <row r="11941">
          <cell r="D11941" t="str">
            <v>CUSHING , OK  </v>
          </cell>
        </row>
        <row r="11942">
          <cell r="A11942" t="str">
            <v>71850 </v>
          </cell>
          <cell r="C11942" t="str">
            <v>PREMIUM OIL CO </v>
          </cell>
          <cell r="D11942" t="str">
            <v>2005 SOUTH 300 WEST</v>
          </cell>
          <cell r="E11942" t="str">
            <v>LEVY PAYOR</v>
          </cell>
        </row>
        <row r="11943">
          <cell r="D11943" t="str">
            <v>SALT LAKE CITY , UT  </v>
          </cell>
          <cell r="E11943" t="str">
            <v>OPERATOR</v>
          </cell>
        </row>
        <row r="11944">
          <cell r="E11944" t="str">
            <v>PRODUCER</v>
          </cell>
        </row>
        <row r="11945">
          <cell r="E11945" t="str">
            <v>TRANSPORTER</v>
          </cell>
        </row>
        <row r="11947">
          <cell r="A11947" t="str">
            <v>71900 </v>
          </cell>
          <cell r="C11947" t="str">
            <v>PRENALTA CORPORATION </v>
          </cell>
          <cell r="D11947" t="str">
            <v>P O BOX 2514</v>
          </cell>
        </row>
        <row r="11948">
          <cell r="D11948" t="str">
            <v>CASPER , WY  </v>
          </cell>
        </row>
        <row r="11949">
          <cell r="A11949" t="str">
            <v>100465 </v>
          </cell>
          <cell r="C11949" t="str">
            <v>PRESCO INC </v>
          </cell>
          <cell r="D11949" t="str">
            <v>10200 GROGAN'S MILL RD</v>
          </cell>
          <cell r="E11949" t="str">
            <v>OPERATOR</v>
          </cell>
        </row>
        <row r="11950">
          <cell r="D11950" t="str">
            <v>THE WOODLANDS , TX  </v>
          </cell>
          <cell r="E11950" t="str">
            <v>PRODUCER</v>
          </cell>
        </row>
        <row r="11952">
          <cell r="A11952" t="str">
            <v>71925 </v>
          </cell>
          <cell r="C11952" t="str">
            <v>PRESIDIO ENERGY INC </v>
          </cell>
          <cell r="D11952" t="str">
            <v>5613 DTC PKWY</v>
          </cell>
        </row>
        <row r="11953">
          <cell r="D11953" t="str">
            <v>ENGLEWOOD , CO  </v>
          </cell>
        </row>
        <row r="11954">
          <cell r="A11954" t="str">
            <v>71927 </v>
          </cell>
          <cell r="C11954" t="str">
            <v>PRESIDIO EXPLORATION INC </v>
          </cell>
          <cell r="D11954" t="str">
            <v>5613 DTC PKWY</v>
          </cell>
          <cell r="E11954" t="str">
            <v>INJECTION WELL OPER</v>
          </cell>
        </row>
        <row r="11955">
          <cell r="D11955" t="str">
            <v>ENGLEWOOD , CO  </v>
          </cell>
          <cell r="E11955" t="str">
            <v>LEVY PAYOR</v>
          </cell>
        </row>
        <row r="11957">
          <cell r="A11957" t="str">
            <v>100807 </v>
          </cell>
          <cell r="C11957" t="str">
            <v>PRESSEY* S W </v>
          </cell>
          <cell r="D11957" t="str">
            <v>BOX 614</v>
          </cell>
        </row>
        <row r="11958">
          <cell r="D11958" t="str">
            <v>PUEBLO , CO  </v>
          </cell>
        </row>
        <row r="11959">
          <cell r="A11959" t="str">
            <v>100728 </v>
          </cell>
          <cell r="C11959" t="str">
            <v>PRICE EXPLORATION COMPANY </v>
          </cell>
          <cell r="D11959" t="str">
            <v>,  </v>
          </cell>
        </row>
        <row r="11960">
          <cell r="A11960" t="str">
            <v>71960 </v>
          </cell>
          <cell r="C11960" t="str">
            <v>PRIDE OIL &amp; GAS PROPERTIES </v>
          </cell>
          <cell r="D11960" t="str">
            <v>P O BOX 147</v>
          </cell>
        </row>
        <row r="11961">
          <cell r="D11961" t="str">
            <v>CENTRALIA , MO  </v>
          </cell>
        </row>
        <row r="11962">
          <cell r="A11962" t="str">
            <v>71970 </v>
          </cell>
          <cell r="C11962" t="str">
            <v>PRIDE OIL WELL SERVICE </v>
          </cell>
          <cell r="D11962" t="str">
            <v>P O BOX 445</v>
          </cell>
        </row>
        <row r="11963">
          <cell r="D11963" t="str">
            <v>BRIGHTON , CO  </v>
          </cell>
        </row>
        <row r="11964">
          <cell r="A11964" t="str">
            <v>72080 </v>
          </cell>
          <cell r="C11964" t="str">
            <v>PRIMA EXPLORATION INC </v>
          </cell>
          <cell r="D11964" t="str">
            <v>100 FILLMORE STREET #450</v>
          </cell>
          <cell r="E11964" t="str">
            <v>LEVY PAYOR</v>
          </cell>
        </row>
        <row r="11965">
          <cell r="D11965" t="str">
            <v>DENVER , CO  </v>
          </cell>
          <cell r="E11965" t="str">
            <v>OPERATOR</v>
          </cell>
        </row>
        <row r="11966">
          <cell r="E11966" t="str">
            <v>OPERATOR</v>
          </cell>
        </row>
        <row r="11967">
          <cell r="E11967" t="str">
            <v>PRODUCER</v>
          </cell>
        </row>
        <row r="11968">
          <cell r="E11968" t="str">
            <v>PRODUCER</v>
          </cell>
        </row>
        <row r="11970">
          <cell r="A11970" t="str">
            <v>72117 </v>
          </cell>
          <cell r="C11970" t="str">
            <v>PRIMARY FUELS INC </v>
          </cell>
          <cell r="D11970" t="str">
            <v>P O BOX 569</v>
          </cell>
          <cell r="E11970" t="str">
            <v>OPERATOR</v>
          </cell>
        </row>
        <row r="11971">
          <cell r="D11971" t="str">
            <v>HOUSTON , TX  </v>
          </cell>
        </row>
        <row r="11972">
          <cell r="A11972" t="str">
            <v>200584 </v>
          </cell>
          <cell r="C11972" t="str">
            <v>PRIMARY SERVICES LP </v>
          </cell>
          <cell r="D11972" t="str">
            <v>9811 KATY FWY #300</v>
          </cell>
        </row>
        <row r="11973">
          <cell r="D11973" t="str">
            <v>HOUSTON , TX  </v>
          </cell>
        </row>
        <row r="11974">
          <cell r="A11974" t="str">
            <v>23260 </v>
          </cell>
          <cell r="C11974" t="str">
            <v>PRIME ENERGY CORP </v>
          </cell>
          <cell r="D11974" t="str">
            <v>2900 WILCREST DR</v>
          </cell>
        </row>
        <row r="11975">
          <cell r="D11975" t="str">
            <v>HOUSTON , TX  </v>
          </cell>
        </row>
        <row r="11976">
          <cell r="A11976" t="str">
            <v>72118 </v>
          </cell>
          <cell r="C11976" t="str">
            <v>PRIME OPERATING COMPANY </v>
          </cell>
          <cell r="D11976" t="str">
            <v>9821 KATY FREEWAY STE 1050</v>
          </cell>
          <cell r="E11976" t="str">
            <v>INJECTION WELL OPER</v>
          </cell>
        </row>
        <row r="11977">
          <cell r="D11977" t="str">
            <v>HOUSTON , TX  </v>
          </cell>
          <cell r="E11977" t="str">
            <v>LEVY PAYOR</v>
          </cell>
        </row>
        <row r="11978">
          <cell r="E11978" t="str">
            <v>OPERATOR</v>
          </cell>
        </row>
        <row r="11979">
          <cell r="E11979" t="str">
            <v>PRODUCER</v>
          </cell>
        </row>
        <row r="11981">
          <cell r="A11981" t="str">
            <v>72119 </v>
          </cell>
          <cell r="C11981" t="str">
            <v>PRIMERO GAS MARKETING CO </v>
          </cell>
          <cell r="D11981" t="str">
            <v>P O BOX 660</v>
          </cell>
          <cell r="E11981" t="str">
            <v>GATHERER</v>
          </cell>
        </row>
        <row r="11982">
          <cell r="D11982" t="str">
            <v>DENVER , CO  </v>
          </cell>
        </row>
        <row r="11983">
          <cell r="C11983" t="str">
            <v>PRITCHETT TOWN </v>
          </cell>
          <cell r="D11983" t="str">
            <v>,  </v>
          </cell>
        </row>
        <row r="11984">
          <cell r="A11984" t="str">
            <v>72120 </v>
          </cell>
          <cell r="C11984" t="str">
            <v>PRIVATE OIL INDUSTRIES INC </v>
          </cell>
          <cell r="D11984" t="str">
            <v>2600 S PARKER RD #3-232</v>
          </cell>
          <cell r="E11984" t="str">
            <v>LEVY PAYOR</v>
          </cell>
        </row>
        <row r="11985">
          <cell r="D11985" t="str">
            <v>AURORA , CO  </v>
          </cell>
          <cell r="E11985" t="str">
            <v>OPERATOR</v>
          </cell>
        </row>
        <row r="11986">
          <cell r="E11986" t="str">
            <v>PRODUCER</v>
          </cell>
        </row>
        <row r="11988">
          <cell r="A11988" t="str">
            <v>200418 </v>
          </cell>
          <cell r="C11988" t="str">
            <v>PRL CONSULTING LLC </v>
          </cell>
          <cell r="D11988" t="str">
            <v>710 TOPAZ AVENUE</v>
          </cell>
        </row>
        <row r="11989">
          <cell r="D11989" t="str">
            <v>BILLINGS , MT  </v>
          </cell>
        </row>
        <row r="11990">
          <cell r="A11990" t="str">
            <v>200571 </v>
          </cell>
          <cell r="C11990" t="str">
            <v>PRO UNLIMITED </v>
          </cell>
          <cell r="D11990" t="str">
            <v>7777 GLADES ROAD SUITE 208</v>
          </cell>
        </row>
        <row r="11991">
          <cell r="D11991" t="str">
            <v>BOCA RATON , FL  </v>
          </cell>
        </row>
        <row r="11992">
          <cell r="A11992" t="str">
            <v>72127 </v>
          </cell>
          <cell r="C11992" t="str">
            <v>PROBITY RESOURCES INC </v>
          </cell>
          <cell r="D11992" t="str">
            <v>LITTLETON , CO  </v>
          </cell>
        </row>
        <row r="11993">
          <cell r="A11993" t="str">
            <v>72128 </v>
          </cell>
          <cell r="C11993" t="str">
            <v>PROCHEMCO EXPLORATION CO </v>
          </cell>
          <cell r="D11993" t="str">
            <v>DENVER , CO  </v>
          </cell>
        </row>
        <row r="11994">
          <cell r="A11994" t="str">
            <v>72133 </v>
          </cell>
          <cell r="C11994" t="str">
            <v>PROCOIL INC </v>
          </cell>
          <cell r="D11994" t="str">
            <v>1200 LINCOLN TOWER</v>
          </cell>
        </row>
        <row r="11995">
          <cell r="D11995" t="str">
            <v>DENVER , CO  </v>
          </cell>
        </row>
        <row r="11996">
          <cell r="A11996" t="str">
            <v>72130 </v>
          </cell>
          <cell r="C11996" t="str">
            <v>PRODUCERS &amp; REFINERS CORP </v>
          </cell>
          <cell r="D11996" t="str">
            <v>,  </v>
          </cell>
        </row>
        <row r="11997">
          <cell r="A11997" t="str">
            <v>100336 </v>
          </cell>
          <cell r="C11997" t="str">
            <v>PRODUCERS GAS EQUITIES INC </v>
          </cell>
          <cell r="D11997" t="str">
            <v>1700 BROADWAY</v>
          </cell>
        </row>
        <row r="11998">
          <cell r="D11998" t="str">
            <v>DENVER , CO  </v>
          </cell>
        </row>
        <row r="11999">
          <cell r="A11999" t="str">
            <v>72140 </v>
          </cell>
          <cell r="C11999" t="str">
            <v>PRODUCERS OPERATING CO INC </v>
          </cell>
          <cell r="D11999" t="str">
            <v>P O BOX 9833</v>
          </cell>
        </row>
        <row r="12000">
          <cell r="D12000" t="str">
            <v>AMARILLO , TX  </v>
          </cell>
        </row>
        <row r="12001">
          <cell r="A12001" t="str">
            <v>72150 </v>
          </cell>
          <cell r="C12001" t="str">
            <v>PRODUCTION COMPLETON INC </v>
          </cell>
          <cell r="D12001" t="str">
            <v>DENVER , CO  </v>
          </cell>
        </row>
        <row r="12002">
          <cell r="A12002" t="str">
            <v>72154 </v>
          </cell>
          <cell r="C12002" t="str">
            <v>PRODUCTION GATHERING CO </v>
          </cell>
          <cell r="D12002" t="str">
            <v>9319 LBJ FREEWAY</v>
          </cell>
          <cell r="E12002" t="str">
            <v>GATHERER</v>
          </cell>
        </row>
        <row r="12003">
          <cell r="D12003" t="str">
            <v>DALLAS , TX  </v>
          </cell>
        </row>
        <row r="12004">
          <cell r="A12004" t="str">
            <v>72185 </v>
          </cell>
          <cell r="C12004" t="str">
            <v>PRODUCTION MANAGEMENT INC </v>
          </cell>
          <cell r="D12004" t="str">
            <v>5000 BUTTE ST #107</v>
          </cell>
          <cell r="E12004" t="str">
            <v>FINANCIAL ASSURANCE</v>
          </cell>
        </row>
        <row r="12005">
          <cell r="D12005" t="str">
            <v>BOULDER , CO  </v>
          </cell>
          <cell r="E12005" t="str">
            <v>LEVY PAYOR</v>
          </cell>
        </row>
        <row r="12006">
          <cell r="E12006" t="str">
            <v>OPERATOR</v>
          </cell>
        </row>
        <row r="12007">
          <cell r="E12007" t="str">
            <v>PRODUCER</v>
          </cell>
        </row>
        <row r="12009">
          <cell r="A12009" t="str">
            <v>200387 </v>
          </cell>
          <cell r="C12009" t="str">
            <v>PROFESSIONAL DATA SOLUTIONS </v>
          </cell>
          <cell r="D12009" t="str">
            <v>2755 WINTER WAY</v>
          </cell>
        </row>
        <row r="12010">
          <cell r="D12010" t="str">
            <v>PARKER , CO  </v>
          </cell>
        </row>
        <row r="12011">
          <cell r="A12011" t="str">
            <v>72145 </v>
          </cell>
          <cell r="C12011" t="str">
            <v>PROGRESS PETROLEUM CO OF TEXAS </v>
          </cell>
          <cell r="D12011" t="str">
            <v>2140 COMMERCE BLDG</v>
          </cell>
        </row>
        <row r="12012">
          <cell r="D12012" t="str">
            <v>HOUSTON , TX  </v>
          </cell>
        </row>
        <row r="12013">
          <cell r="A12013" t="str">
            <v>200155 </v>
          </cell>
          <cell r="C12013" t="str">
            <v>PROGRESSIVE CONSULTING </v>
          </cell>
          <cell r="D12013" t="str">
            <v>PO BOX 863</v>
          </cell>
        </row>
        <row r="12014">
          <cell r="D12014" t="str">
            <v>LAFAYETTE , CO  </v>
          </cell>
        </row>
        <row r="12015">
          <cell r="A12015" t="str">
            <v>72160 </v>
          </cell>
          <cell r="C12015" t="str">
            <v>PROGRESSIVE OIL COMPANY </v>
          </cell>
          <cell r="D12015" t="str">
            <v>DENVER , CO  </v>
          </cell>
        </row>
        <row r="12016">
          <cell r="A12016" t="str">
            <v>10422 </v>
          </cell>
          <cell r="C12016" t="str">
            <v>PRONGHORN OPERATING LLC </v>
          </cell>
          <cell r="D12016" t="str">
            <v>535 16TH STREET #610</v>
          </cell>
          <cell r="E12016" t="str">
            <v>INJECTION WELL OPER</v>
          </cell>
        </row>
        <row r="12017">
          <cell r="D12017" t="str">
            <v>DENVER , CO  </v>
          </cell>
          <cell r="E12017" t="str">
            <v>OPERATOR</v>
          </cell>
        </row>
        <row r="12018">
          <cell r="E12018" t="str">
            <v>PRODUCER</v>
          </cell>
        </row>
        <row r="12020">
          <cell r="A12020" t="str">
            <v>72186 </v>
          </cell>
          <cell r="C12020" t="str">
            <v>PRONGHORN PETROLEUM CORPORATION </v>
          </cell>
          <cell r="D12020" t="str">
            <v>470 DENVER CLUB BLDG</v>
          </cell>
        </row>
        <row r="12021">
          <cell r="D12021" t="str">
            <v>DENVER , CO  </v>
          </cell>
        </row>
        <row r="12022">
          <cell r="A12022" t="str">
            <v>10312 </v>
          </cell>
          <cell r="C12022" t="str">
            <v>PROSPECT ENERGY LLC </v>
          </cell>
          <cell r="D12022" t="str">
            <v>1036 COUNTRY CLUB ESTATES DR</v>
          </cell>
          <cell r="E12022" t="str">
            <v>INJECTION WELL OPER</v>
          </cell>
        </row>
        <row r="12023">
          <cell r="D12023" t="str">
            <v>CASTLE ROCK , CO  </v>
          </cell>
          <cell r="E12023" t="str">
            <v>OPERATOR</v>
          </cell>
        </row>
        <row r="12024">
          <cell r="E12024" t="str">
            <v>PRODUCER</v>
          </cell>
        </row>
        <row r="12026">
          <cell r="A12026" t="str">
            <v>72165 </v>
          </cell>
          <cell r="C12026" t="str">
            <v>PROSPECT OIL INC </v>
          </cell>
          <cell r="D12026" t="str">
            <v>P O BOX 450</v>
          </cell>
        </row>
        <row r="12027">
          <cell r="D12027" t="str">
            <v>ERIE , CO  </v>
          </cell>
        </row>
        <row r="12028">
          <cell r="A12028" t="str">
            <v>87695 </v>
          </cell>
          <cell r="C12028" t="str">
            <v>PROSPECTIVE INVESTMENT AND TRADING COMPANY LTD*THE </v>
          </cell>
          <cell r="D12028" t="str">
            <v>P O BOX 702320</v>
          </cell>
          <cell r="E12028" t="str">
            <v>LEVY PAYOR</v>
          </cell>
        </row>
        <row r="12029">
          <cell r="D12029" t="str">
            <v>TULSA , OK  </v>
          </cell>
          <cell r="E12029" t="str">
            <v>OPERATOR</v>
          </cell>
        </row>
        <row r="12030">
          <cell r="E12030" t="str">
            <v>PRODUCER</v>
          </cell>
        </row>
        <row r="12032">
          <cell r="A12032" t="str">
            <v>87695 </v>
          </cell>
          <cell r="B12032" t="str">
            <v>B </v>
          </cell>
          <cell r="C12032" t="str">
            <v>PROSPECTIVE INVESTMENT AND TRADING COMPANY LTD*THE </v>
          </cell>
          <cell r="D12032" t="str">
            <v>1211 34TH ST STE 6</v>
          </cell>
        </row>
        <row r="12033">
          <cell r="D12033" t="str">
            <v>WOODWARD , OK  </v>
          </cell>
        </row>
        <row r="12034">
          <cell r="A12034" t="str">
            <v>10308 </v>
          </cell>
          <cell r="C12034" t="str">
            <v>PROSPER OIL &amp; GAS INC </v>
          </cell>
          <cell r="D12034" t="str">
            <v>325 N. ST. PAUL ST., STE# 1280</v>
          </cell>
        </row>
        <row r="12035">
          <cell r="D12035" t="str">
            <v>DALLAS , TX  </v>
          </cell>
        </row>
        <row r="12036">
          <cell r="A12036" t="str">
            <v>100900 </v>
          </cell>
          <cell r="C12036" t="str">
            <v>PROVIDE ENERGY LLC </v>
          </cell>
          <cell r="D12036" t="str">
            <v>4570 W. SAHARA AVE #336</v>
          </cell>
          <cell r="E12036" t="str">
            <v>OPERATOR</v>
          </cell>
        </row>
        <row r="12037">
          <cell r="D12037" t="str">
            <v>LAS VEGAS , NV  </v>
          </cell>
          <cell r="E12037" t="str">
            <v>PRODUCER</v>
          </cell>
        </row>
        <row r="12039">
          <cell r="A12039" t="str">
            <v>10694 </v>
          </cell>
          <cell r="C12039" t="str">
            <v>PROVIDENCE OPERATING LLC </v>
          </cell>
          <cell r="D12039" t="str">
            <v>16400 DALLAS PARKWAY SUITE 400</v>
          </cell>
          <cell r="E12039" t="str">
            <v>OPERATOR</v>
          </cell>
        </row>
        <row r="12040">
          <cell r="D12040" t="str">
            <v>DALLAS , TX  </v>
          </cell>
          <cell r="E12040" t="str">
            <v>PRODUCER</v>
          </cell>
        </row>
        <row r="12042">
          <cell r="A12042" t="str">
            <v>72175 </v>
          </cell>
          <cell r="C12042" t="str">
            <v>PROVIDENT RESOURCES INC </v>
          </cell>
          <cell r="D12042" t="str">
            <v>DENVER , CO  </v>
          </cell>
        </row>
        <row r="12043">
          <cell r="A12043" t="str">
            <v>100808 </v>
          </cell>
          <cell r="C12043" t="str">
            <v>PROVINCIAL OIL CORPORATION </v>
          </cell>
          <cell r="D12043" t="str">
            <v>409 MCFARLIN BLDG</v>
          </cell>
        </row>
        <row r="12044">
          <cell r="D12044" t="str">
            <v>TULSA , OK  </v>
          </cell>
        </row>
        <row r="12045">
          <cell r="A12045" t="str">
            <v>72187 </v>
          </cell>
          <cell r="C12045" t="str">
            <v>PROWERS COUNTY </v>
          </cell>
          <cell r="D12045" t="str">
            <v>109 W. LEE, SUITE 1</v>
          </cell>
        </row>
        <row r="12046">
          <cell r="D12046" t="str">
            <v>LAMAR , CO  </v>
          </cell>
        </row>
        <row r="12047">
          <cell r="A12047" t="str">
            <v>72188 </v>
          </cell>
          <cell r="C12047" t="str">
            <v>PROWERS COUNTY COMMISSIONERS </v>
          </cell>
          <cell r="D12047" t="str">
            <v>301 SOUTH MAIN STREET</v>
          </cell>
        </row>
        <row r="12048">
          <cell r="D12048" t="str">
            <v>LAMAR , CO  </v>
          </cell>
        </row>
        <row r="12049">
          <cell r="A12049" t="str">
            <v>11060 </v>
          </cell>
          <cell r="C12049" t="str">
            <v>PROWERS ENT LLC </v>
          </cell>
          <cell r="D12049" t="str">
            <v>P O BOX 7</v>
          </cell>
          <cell r="E12049" t="str">
            <v>DOMESTIC WELL OPER</v>
          </cell>
        </row>
        <row r="12050">
          <cell r="D12050" t="str">
            <v>LAMAR , CO  </v>
          </cell>
        </row>
        <row r="12051">
          <cell r="A12051" t="str">
            <v>72190 </v>
          </cell>
          <cell r="C12051" t="str">
            <v>PROWERS GAS GATHERING CO LLC </v>
          </cell>
          <cell r="D12051" t="str">
            <v>1717 WASHINGTON AVE</v>
          </cell>
          <cell r="E12051" t="str">
            <v>DOWNSTREAM GAS FAC</v>
          </cell>
        </row>
        <row r="12052">
          <cell r="D12052" t="str">
            <v>GOLDEN , CO  </v>
          </cell>
          <cell r="E12052" t="str">
            <v>GATHERER</v>
          </cell>
        </row>
        <row r="12053">
          <cell r="E12053" t="str">
            <v>OPERATOR</v>
          </cell>
        </row>
        <row r="12054">
          <cell r="E12054" t="str">
            <v>TRANSPORTER</v>
          </cell>
        </row>
        <row r="12056">
          <cell r="A12056" t="str">
            <v>200133 </v>
          </cell>
          <cell r="C12056" t="str">
            <v>PRYMORYS ENVIRONMENTAL CONSULTING INC </v>
          </cell>
          <cell r="D12056" t="str">
            <v>223 CHICKENHAWK LANE</v>
          </cell>
        </row>
        <row r="12057">
          <cell r="D12057" t="str">
            <v>IGNACIO , CO  </v>
          </cell>
        </row>
        <row r="12058">
          <cell r="A12058" t="str">
            <v>72250 </v>
          </cell>
          <cell r="C12058" t="str">
            <v>PSEC INC </v>
          </cell>
          <cell r="D12058" t="str">
            <v>100 N BROADWAY</v>
          </cell>
          <cell r="E12058" t="str">
            <v>OPERATOR</v>
          </cell>
        </row>
        <row r="12059">
          <cell r="D12059" t="str">
            <v>OKLAHOMA CITY , OK  </v>
          </cell>
          <cell r="E12059" t="str">
            <v>PRODUCER</v>
          </cell>
        </row>
        <row r="12061">
          <cell r="A12061" t="str">
            <v>72300 </v>
          </cell>
          <cell r="C12061" t="str">
            <v>PUBCO PETR CORP </v>
          </cell>
          <cell r="D12061" t="str">
            <v>DENVER , CO  </v>
          </cell>
        </row>
        <row r="12062">
          <cell r="A12062" t="str">
            <v>72400 </v>
          </cell>
          <cell r="C12062" t="str">
            <v>PUBLIC SERVICE COMPANY OF COLORADO </v>
          </cell>
          <cell r="D12062" t="str">
            <v>1123 W 3RD AVE</v>
          </cell>
          <cell r="E12062" t="str">
            <v>DOWNSTREAM GAS FAC</v>
          </cell>
        </row>
        <row r="12063">
          <cell r="D12063" t="str">
            <v>DENVER , CO  </v>
          </cell>
          <cell r="E12063" t="str">
            <v>GATHERER</v>
          </cell>
        </row>
        <row r="12064">
          <cell r="E12064" t="str">
            <v>INJECTION WELL OPER</v>
          </cell>
        </row>
        <row r="12065">
          <cell r="E12065" t="str">
            <v>OPERATOR</v>
          </cell>
        </row>
        <row r="12067">
          <cell r="A12067" t="str">
            <v>72400 </v>
          </cell>
          <cell r="B12067" t="str">
            <v>A </v>
          </cell>
          <cell r="C12067" t="str">
            <v>PUBLIC SERVICE COMPANY OF COLORADO </v>
          </cell>
          <cell r="D12067" t="str">
            <v>2538 BLICHMAN AVE</v>
          </cell>
        </row>
        <row r="12068">
          <cell r="D12068" t="str">
            <v>GRAND JUNCTION , CO  </v>
          </cell>
        </row>
        <row r="12069">
          <cell r="A12069" t="str">
            <v>72400 </v>
          </cell>
          <cell r="B12069" t="str">
            <v>B </v>
          </cell>
          <cell r="C12069" t="str">
            <v>PUBLIC SERVICE COMPANY OF COLORADO </v>
          </cell>
          <cell r="D12069" t="str">
            <v>15995 W 82ND AVE</v>
          </cell>
        </row>
        <row r="12070">
          <cell r="D12070" t="str">
            <v>ARVADA , CO  </v>
          </cell>
        </row>
        <row r="12071">
          <cell r="A12071" t="str">
            <v>72400 </v>
          </cell>
          <cell r="B12071" t="str">
            <v>C </v>
          </cell>
          <cell r="C12071" t="str">
            <v>PUBLIC SERVICE COMPANY OF COLORADO </v>
          </cell>
          <cell r="D12071" t="str">
            <v>3064 ROAD I</v>
          </cell>
        </row>
        <row r="12072">
          <cell r="D12072" t="str">
            <v>WIGGINS , CO  </v>
          </cell>
        </row>
        <row r="12073">
          <cell r="A12073" t="str">
            <v>72553 </v>
          </cell>
          <cell r="C12073" t="str">
            <v>PUCKETT ENERGY CO </v>
          </cell>
          <cell r="D12073" t="str">
            <v>5460 S QUEBEC ST</v>
          </cell>
          <cell r="E12073" t="str">
            <v>INJECTION WELL OPER</v>
          </cell>
        </row>
        <row r="12074">
          <cell r="D12074" t="str">
            <v>GREENWOOD VLG , CO  </v>
          </cell>
          <cell r="E12074" t="str">
            <v>LEVY PAYOR</v>
          </cell>
        </row>
        <row r="12075">
          <cell r="E12075" t="str">
            <v>OPERATOR</v>
          </cell>
        </row>
        <row r="12076">
          <cell r="E12076" t="str">
            <v>PRODUCER</v>
          </cell>
        </row>
        <row r="12078">
          <cell r="A12078" t="str">
            <v>72556 </v>
          </cell>
          <cell r="C12078" t="str">
            <v>PUCKETT INVESTMENT CO </v>
          </cell>
          <cell r="D12078" t="str">
            <v>5460 S QUEBEC ST STE 250</v>
          </cell>
          <cell r="E12078" t="str">
            <v>OPERATOR</v>
          </cell>
        </row>
        <row r="12079">
          <cell r="D12079" t="str">
            <v>ENGLEWOOD , CO  </v>
          </cell>
        </row>
        <row r="12080">
          <cell r="A12080" t="str">
            <v>10341 </v>
          </cell>
          <cell r="C12080" t="str">
            <v>PUCKETT LAND COMPANY </v>
          </cell>
          <cell r="D12080" t="str">
            <v>5460 S. QUEBEC STREET - STE #250</v>
          </cell>
          <cell r="E12080" t="str">
            <v>LEVY PAYOR</v>
          </cell>
        </row>
        <row r="12081">
          <cell r="D12081" t="str">
            <v>GREENWOOD VILLAGE , CO  </v>
          </cell>
          <cell r="E12081" t="str">
            <v>OPERATOR</v>
          </cell>
        </row>
        <row r="12082">
          <cell r="E12082" t="str">
            <v>PRODUCER</v>
          </cell>
        </row>
        <row r="12084">
          <cell r="A12084" t="str">
            <v>10341 </v>
          </cell>
          <cell r="B12084" t="str">
            <v>A </v>
          </cell>
          <cell r="C12084" t="str">
            <v>PUCKETT LAND COMPANY </v>
          </cell>
          <cell r="D12084" t="str">
            <v>PO BOX 696</v>
          </cell>
        </row>
        <row r="12085">
          <cell r="D12085" t="str">
            <v>PARACHUTE , CO  </v>
          </cell>
        </row>
        <row r="12086">
          <cell r="A12086" t="str">
            <v>72552 </v>
          </cell>
          <cell r="C12086" t="str">
            <v>PUCKETT RESOURCES </v>
          </cell>
          <cell r="D12086" t="str">
            <v>5460 S QUEBEC ST STE 250</v>
          </cell>
        </row>
        <row r="12087">
          <cell r="D12087" t="str">
            <v>GREENWOOD VILLAGE , CO  </v>
          </cell>
        </row>
        <row r="12088">
          <cell r="A12088" t="str">
            <v>72554 </v>
          </cell>
          <cell r="C12088" t="str">
            <v>PUCKETT* R E </v>
          </cell>
          <cell r="D12088" t="str">
            <v>5460 S QUEBEC ST STE 250</v>
          </cell>
        </row>
        <row r="12089">
          <cell r="D12089" t="str">
            <v>GREEENWOOD VILLAGE , CO  </v>
          </cell>
        </row>
        <row r="12090">
          <cell r="A12090" t="str">
            <v>72555 </v>
          </cell>
          <cell r="C12090" t="str">
            <v>PUCKETT-WARREN OIL CO </v>
          </cell>
          <cell r="D12090" t="str">
            <v>1899 W LITTLETON BLVD</v>
          </cell>
          <cell r="E12090" t="str">
            <v>INJECTION WELL OPER</v>
          </cell>
        </row>
        <row r="12091">
          <cell r="D12091" t="str">
            <v>LITTLETON , CO  </v>
          </cell>
          <cell r="E12091" t="str">
            <v>LEVY PAYOR</v>
          </cell>
        </row>
        <row r="12092">
          <cell r="E12092" t="str">
            <v>OPERATOR</v>
          </cell>
        </row>
        <row r="12093">
          <cell r="E12093" t="str">
            <v>PRODUCER</v>
          </cell>
        </row>
        <row r="12095">
          <cell r="A12095" t="str">
            <v>100830 </v>
          </cell>
          <cell r="C12095" t="str">
            <v>PUEBLO BANK AND TRUST COMPANY </v>
          </cell>
          <cell r="D12095" t="str">
            <v>1401 MAIN ST</v>
          </cell>
          <cell r="E12095" t="str">
            <v>FINANCIAL ASSURANCE</v>
          </cell>
        </row>
        <row r="12096">
          <cell r="D12096" t="str">
            <v>CANON CITY , CO  </v>
          </cell>
        </row>
        <row r="12097">
          <cell r="A12097" t="str">
            <v>100824 </v>
          </cell>
          <cell r="C12097" t="str">
            <v>PUEBLO BANK AND TRUST COMPANY* THE </v>
          </cell>
          <cell r="D12097" t="str">
            <v>301 W FIFTH ST</v>
          </cell>
          <cell r="E12097" t="str">
            <v>FINANCIAL ASSURANCE</v>
          </cell>
        </row>
        <row r="12098">
          <cell r="D12098" t="str">
            <v>PUEBLO , CO  </v>
          </cell>
        </row>
        <row r="12099">
          <cell r="C12099" t="str">
            <v>Pueblo County </v>
          </cell>
          <cell r="D12099" t="str">
            <v>229 West 12th Street</v>
          </cell>
        </row>
        <row r="12100">
          <cell r="D12100" t="str">
            <v>Pueblo , CO  </v>
          </cell>
        </row>
        <row r="12101">
          <cell r="A12101" t="str">
            <v>72566 </v>
          </cell>
          <cell r="C12101" t="str">
            <v>PUEBLO COUNTY PLANNING/DEVEL. </v>
          </cell>
          <cell r="D12101" t="str">
            <v>ROOM 200</v>
          </cell>
        </row>
        <row r="12102">
          <cell r="D12102" t="str">
            <v>PUEBLO , CO  </v>
          </cell>
        </row>
        <row r="12103">
          <cell r="A12103" t="str">
            <v>72571 </v>
          </cell>
          <cell r="C12103" t="str">
            <v>PUMA OPERATING CORP </v>
          </cell>
          <cell r="D12103" t="str">
            <v>NO FORWARDING ORDER ON FILE</v>
          </cell>
          <cell r="E12103" t="str">
            <v>OPERATOR</v>
          </cell>
        </row>
        <row r="12104">
          <cell r="D12104" t="str">
            <v>DENVER , CO  </v>
          </cell>
        </row>
        <row r="12105">
          <cell r="A12105" t="str">
            <v>72572 </v>
          </cell>
          <cell r="C12105" t="str">
            <v>PUMA PETROLEUM COMPANY </v>
          </cell>
          <cell r="D12105" t="str">
            <v>P O BOX 17805</v>
          </cell>
        </row>
        <row r="12106">
          <cell r="D12106" t="str">
            <v>DENVER , CO  </v>
          </cell>
        </row>
        <row r="12107">
          <cell r="A12107" t="str">
            <v>72578 </v>
          </cell>
          <cell r="C12107" t="str">
            <v>PUMP SYSTEMS INC </v>
          </cell>
          <cell r="D12107" t="str">
            <v>9146 MARSHALL PL</v>
          </cell>
        </row>
        <row r="12108">
          <cell r="D12108" t="str">
            <v>WESTMINSTER , CO  </v>
          </cell>
        </row>
        <row r="12109">
          <cell r="A12109" t="str">
            <v>72575 </v>
          </cell>
          <cell r="C12109" t="str">
            <v>PUMPCO LAND &amp; EXPL CO </v>
          </cell>
          <cell r="D12109" t="str">
            <v>518 17TH ST</v>
          </cell>
          <cell r="E12109" t="str">
            <v>OPERATOR</v>
          </cell>
        </row>
        <row r="12110">
          <cell r="D12110" t="str">
            <v>DENVER , CO  </v>
          </cell>
        </row>
        <row r="12111">
          <cell r="A12111" t="str">
            <v>200238 </v>
          </cell>
          <cell r="C12111" t="str">
            <v>PURE ENERGY SERVICES </v>
          </cell>
          <cell r="D12111" t="str">
            <v>9785 MAROON CIRCLE #200</v>
          </cell>
        </row>
        <row r="12112">
          <cell r="D12112" t="str">
            <v>ENGLEWOOD , CO  </v>
          </cell>
        </row>
        <row r="12113">
          <cell r="A12113" t="str">
            <v>72640 </v>
          </cell>
          <cell r="C12113" t="str">
            <v>PURE OIL CO. </v>
          </cell>
          <cell r="D12113" t="str">
            <v>TULSA , OK  </v>
          </cell>
          <cell r="E12113" t="str">
            <v>OPERATOR</v>
          </cell>
        </row>
        <row r="12115">
          <cell r="A12115" t="str">
            <v>72650 </v>
          </cell>
          <cell r="C12115" t="str">
            <v>PURE TRANSPORTATION CO </v>
          </cell>
          <cell r="D12115" t="str">
            <v>P O BOX</v>
          </cell>
          <cell r="E12115" t="str">
            <v>GATHERER</v>
          </cell>
        </row>
        <row r="12116">
          <cell r="D12116" t="str">
            <v>BRUSH , CO  </v>
          </cell>
          <cell r="E12116" t="str">
            <v>TRANSPORTER</v>
          </cell>
        </row>
        <row r="12118">
          <cell r="A12118" t="str">
            <v>72625 </v>
          </cell>
          <cell r="C12118" t="str">
            <v>PUSTMUELLER* PAUL L </v>
          </cell>
          <cell r="D12118" t="str">
            <v>1700 BROADWAY</v>
          </cell>
        </row>
        <row r="12119">
          <cell r="D12119" t="str">
            <v>DENVER , CO  </v>
          </cell>
        </row>
        <row r="12120">
          <cell r="A12120" t="str">
            <v>72666 </v>
          </cell>
          <cell r="C12120" t="str">
            <v>PYLE* DENVER </v>
          </cell>
          <cell r="D12120" t="str">
            <v>DENVER , CO  </v>
          </cell>
        </row>
        <row r="12121">
          <cell r="A12121" t="str">
            <v>72700 </v>
          </cell>
          <cell r="C12121" t="str">
            <v>PYRAMID OIL CO </v>
          </cell>
          <cell r="D12121" t="str">
            <v>P O BOX 832</v>
          </cell>
          <cell r="E12121" t="str">
            <v>OPERATOR</v>
          </cell>
        </row>
        <row r="12122">
          <cell r="D12122" t="str">
            <v>BAKERSFIELD , CA  </v>
          </cell>
          <cell r="E12122" t="str">
            <v>PRODUCER</v>
          </cell>
        </row>
        <row r="12124">
          <cell r="A12124" t="str">
            <v>72730 </v>
          </cell>
          <cell r="C12124" t="str">
            <v>PYRO ENERGY CORP </v>
          </cell>
          <cell r="D12124" t="str">
            <v>621 17TH ST STE 830</v>
          </cell>
          <cell r="E12124" t="str">
            <v>OPERATOR</v>
          </cell>
        </row>
        <row r="12125">
          <cell r="D12125" t="str">
            <v>DENVER , CO  </v>
          </cell>
        </row>
        <row r="12126">
          <cell r="A12126" t="str">
            <v>10502 </v>
          </cell>
          <cell r="C12126" t="str">
            <v>QC ENERGY RESOURCES NORTHWEST LLC </v>
          </cell>
          <cell r="D12126" t="str">
            <v>102 PICKERING WAY SUITE 105</v>
          </cell>
          <cell r="E12126" t="str">
            <v>TRANSPORTER</v>
          </cell>
        </row>
        <row r="12127">
          <cell r="D12127" t="str">
            <v>EXTON , PA  </v>
          </cell>
        </row>
        <row r="12128">
          <cell r="A12128" t="str">
            <v>10501 </v>
          </cell>
          <cell r="C12128" t="str">
            <v>QC ENERGY RESOURCES TEXAS LLC </v>
          </cell>
          <cell r="D12128" t="str">
            <v>102 PICKERING WAY SUITE 105</v>
          </cell>
          <cell r="E12128" t="str">
            <v>TRANSPORTER</v>
          </cell>
        </row>
        <row r="12129">
          <cell r="D12129" t="str">
            <v>EXTON , PA  </v>
          </cell>
        </row>
        <row r="12130">
          <cell r="A12130" t="str">
            <v>10343 </v>
          </cell>
          <cell r="C12130" t="str">
            <v>QEP ENERGY COMPANY </v>
          </cell>
          <cell r="D12130" t="str">
            <v>1050 17TH STREET - SUITE 800</v>
          </cell>
          <cell r="E12130" t="str">
            <v>DOWNSTREAM GAS FAC</v>
          </cell>
        </row>
        <row r="12131">
          <cell r="D12131" t="str">
            <v>DENVER , CO  </v>
          </cell>
          <cell r="E12131" t="str">
            <v>GATHERER</v>
          </cell>
        </row>
        <row r="12132">
          <cell r="E12132" t="str">
            <v>LEVY PAYOR</v>
          </cell>
        </row>
        <row r="12133">
          <cell r="E12133" t="str">
            <v>OPERATOR</v>
          </cell>
        </row>
        <row r="12134">
          <cell r="E12134" t="str">
            <v>PRODUCER</v>
          </cell>
        </row>
        <row r="12136">
          <cell r="A12136" t="str">
            <v>10344 </v>
          </cell>
          <cell r="C12136" t="str">
            <v>QEP FIELD SERVICES COMPANY </v>
          </cell>
          <cell r="D12136" t="str">
            <v>1050 17TH STREET - SUITE 950</v>
          </cell>
          <cell r="E12136" t="str">
            <v>DOWNSTREAM GAS FAC</v>
          </cell>
        </row>
        <row r="12137">
          <cell r="D12137" t="str">
            <v>DENVER , CO  </v>
          </cell>
          <cell r="E12137" t="str">
            <v>GATHERER</v>
          </cell>
        </row>
        <row r="12138">
          <cell r="E12138" t="str">
            <v>LEVY PAYOR</v>
          </cell>
        </row>
        <row r="12139">
          <cell r="E12139" t="str">
            <v>OPERATOR</v>
          </cell>
        </row>
        <row r="12140">
          <cell r="E12140" t="str">
            <v>TRANSPORTER</v>
          </cell>
        </row>
        <row r="12142">
          <cell r="A12142" t="str">
            <v>10344 </v>
          </cell>
          <cell r="B12142" t="str">
            <v>A </v>
          </cell>
          <cell r="C12142" t="str">
            <v>QEP FIELD SERVICES COMPANY </v>
          </cell>
          <cell r="D12142" t="str">
            <v>1955 BLAIRTOWN RD</v>
          </cell>
        </row>
        <row r="12143">
          <cell r="D12143" t="str">
            <v>ROCK SPRINGS , WY  </v>
          </cell>
        </row>
        <row r="12144">
          <cell r="A12144" t="str">
            <v>78210 </v>
          </cell>
          <cell r="C12144" t="str">
            <v>QEP UINTA BASIN INC </v>
          </cell>
          <cell r="D12144" t="str">
            <v>1050 17TH ST STE 500</v>
          </cell>
          <cell r="E12144" t="str">
            <v>DRILLER</v>
          </cell>
        </row>
        <row r="12145">
          <cell r="D12145" t="str">
            <v>DENVER , CO  </v>
          </cell>
          <cell r="E12145" t="str">
            <v>GATHERER</v>
          </cell>
        </row>
        <row r="12146">
          <cell r="E12146" t="str">
            <v>INJECTION WELL OPER</v>
          </cell>
        </row>
        <row r="12147">
          <cell r="E12147" t="str">
            <v>OPERATOR</v>
          </cell>
        </row>
        <row r="12148">
          <cell r="E12148" t="str">
            <v>PRODUCER</v>
          </cell>
        </row>
        <row r="12150">
          <cell r="A12150" t="str">
            <v>78210 </v>
          </cell>
          <cell r="B12150" t="str">
            <v>A </v>
          </cell>
          <cell r="C12150" t="str">
            <v>QEP UINTA BASIN INC </v>
          </cell>
          <cell r="D12150" t="str">
            <v>P O BOX 45601</v>
          </cell>
        </row>
        <row r="12151">
          <cell r="D12151" t="str">
            <v>SALT LAKE CITY , UT  </v>
          </cell>
        </row>
        <row r="12152">
          <cell r="A12152" t="str">
            <v>72770 </v>
          </cell>
          <cell r="C12152" t="str">
            <v>QUADNA PUMP SYSTEMS </v>
          </cell>
          <cell r="D12152" t="str">
            <v>9146 MARSHALL PLACE</v>
          </cell>
        </row>
        <row r="12153">
          <cell r="D12153" t="str">
            <v>WESTMINSTER , CO  </v>
          </cell>
        </row>
        <row r="12154">
          <cell r="A12154" t="str">
            <v>200005 </v>
          </cell>
          <cell r="C12154" t="str">
            <v>QUALITY EXPLORATION INC </v>
          </cell>
          <cell r="D12154" t="str">
            <v>3545 E. 51ST STREET - SUITE 24</v>
          </cell>
        </row>
        <row r="12155">
          <cell r="D12155" t="str">
            <v>TULSA , OK  </v>
          </cell>
        </row>
        <row r="12156">
          <cell r="A12156" t="str">
            <v>200288 </v>
          </cell>
          <cell r="C12156" t="str">
            <v>QUALITY PERMITS INC </v>
          </cell>
          <cell r="D12156" t="str">
            <v>8554 KATY FREEWAY #110</v>
          </cell>
        </row>
        <row r="12157">
          <cell r="D12157" t="str">
            <v>HOUSTON , TX  </v>
          </cell>
        </row>
        <row r="12158">
          <cell r="A12158" t="str">
            <v>100398 </v>
          </cell>
          <cell r="C12158" t="str">
            <v>QUALITY SUPPLY COMPANY </v>
          </cell>
          <cell r="D12158" t="str">
            <v>6320 JACQUELINE</v>
          </cell>
        </row>
        <row r="12159">
          <cell r="D12159" t="str">
            <v>WICHITA , KS  </v>
          </cell>
        </row>
        <row r="12160">
          <cell r="A12160" t="str">
            <v>72785 </v>
          </cell>
          <cell r="C12160" t="str">
            <v>QUALLS &amp; ASSOC* H R </v>
          </cell>
          <cell r="D12160" t="str">
            <v>P O BOX 113</v>
          </cell>
        </row>
        <row r="12161">
          <cell r="D12161" t="str">
            <v>KIMBALL , NE  </v>
          </cell>
        </row>
        <row r="12162">
          <cell r="A12162" t="str">
            <v>72780 </v>
          </cell>
          <cell r="C12162" t="str">
            <v>QUALLS OPERATING* R C </v>
          </cell>
          <cell r="D12162" t="str">
            <v>P O BOX 6482</v>
          </cell>
          <cell r="E12162" t="str">
            <v>LEVY PAYOR</v>
          </cell>
        </row>
        <row r="12163">
          <cell r="D12163" t="str">
            <v>DENVER , CO  </v>
          </cell>
          <cell r="E12163" t="str">
            <v>OPERATOR</v>
          </cell>
        </row>
        <row r="12164">
          <cell r="E12164" t="str">
            <v>PRODUCER</v>
          </cell>
        </row>
        <row r="12166">
          <cell r="A12166" t="str">
            <v>200533 </v>
          </cell>
          <cell r="C12166" t="str">
            <v>QUANDARY CONSULTANTS </v>
          </cell>
          <cell r="D12166" t="str">
            <v>1009 GRANT ST SUITE LL50</v>
          </cell>
        </row>
        <row r="12167">
          <cell r="D12167" t="str">
            <v>DENVER , CO  </v>
          </cell>
        </row>
        <row r="12168">
          <cell r="A12168" t="str">
            <v>72810 </v>
          </cell>
          <cell r="C12168" t="str">
            <v>QUANTUM ENERGY CORPORATION </v>
          </cell>
          <cell r="D12168" t="str">
            <v>2200 E 104TH AVE STE 214B</v>
          </cell>
          <cell r="E12168" t="str">
            <v>OPERATOR</v>
          </cell>
        </row>
        <row r="12169">
          <cell r="D12169" t="str">
            <v>THORNTON , CO  </v>
          </cell>
        </row>
        <row r="12170">
          <cell r="A12170" t="str">
            <v>10064 </v>
          </cell>
          <cell r="C12170" t="str">
            <v>QUANTUM GEOPHYSICAL INC </v>
          </cell>
          <cell r="D12170" t="str">
            <v>1500 CITY WEST STE 800</v>
          </cell>
          <cell r="E12170" t="str">
            <v>SEISMIC OPERATOR</v>
          </cell>
        </row>
        <row r="12171">
          <cell r="D12171" t="str">
            <v>HOUSTON , TX  </v>
          </cell>
        </row>
        <row r="12172">
          <cell r="A12172" t="str">
            <v>10183 </v>
          </cell>
          <cell r="C12172" t="str">
            <v>QUANTUM RESOURCES MANAGEMENT LLC </v>
          </cell>
          <cell r="D12172" t="str">
            <v>1401 MCKINNEY STREET, STE 2400</v>
          </cell>
          <cell r="E12172" t="str">
            <v>LEVY PAYOR</v>
          </cell>
        </row>
        <row r="12173">
          <cell r="D12173" t="str">
            <v>HOUSTON , TX  </v>
          </cell>
          <cell r="E12173" t="str">
            <v>OPERATOR</v>
          </cell>
        </row>
        <row r="12174">
          <cell r="E12174" t="str">
            <v>PRODUCER</v>
          </cell>
        </row>
        <row r="12176">
          <cell r="A12176" t="str">
            <v>72830 </v>
          </cell>
          <cell r="C12176" t="str">
            <v>QUATRO ENERGIES CORP </v>
          </cell>
          <cell r="D12176" t="str">
            <v>6212 SOUTH DOVER STREET</v>
          </cell>
          <cell r="E12176" t="str">
            <v>OPERATOR</v>
          </cell>
        </row>
        <row r="12177">
          <cell r="D12177" t="str">
            <v>LITTLETON , CO  </v>
          </cell>
        </row>
        <row r="12178">
          <cell r="A12178" t="str">
            <v>72840 </v>
          </cell>
          <cell r="C12178" t="str">
            <v>QUEST OIL CO </v>
          </cell>
          <cell r="D12178" t="str">
            <v>P O BOX 6482</v>
          </cell>
          <cell r="E12178" t="str">
            <v>LEVY PAYOR</v>
          </cell>
        </row>
        <row r="12179">
          <cell r="D12179" t="str">
            <v>DENVER , CO  </v>
          </cell>
          <cell r="E12179" t="str">
            <v>OPERATOR</v>
          </cell>
        </row>
        <row r="12181">
          <cell r="A12181" t="str">
            <v>72845 </v>
          </cell>
          <cell r="C12181" t="str">
            <v>QUESTA ENERGY CORP </v>
          </cell>
          <cell r="D12181" t="str">
            <v>3601 S GEORGIA</v>
          </cell>
        </row>
        <row r="12182">
          <cell r="D12182" t="str">
            <v>AMARILLO , TX  </v>
          </cell>
        </row>
        <row r="12183">
          <cell r="A12183" t="str">
            <v>100073 </v>
          </cell>
          <cell r="C12183" t="str">
            <v>QUESTAR ENERGY </v>
          </cell>
          <cell r="D12183" t="str">
            <v>P O BOX 11070</v>
          </cell>
        </row>
        <row r="12184">
          <cell r="D12184" t="str">
            <v>SALT LAKE CITY , UT  </v>
          </cell>
        </row>
        <row r="12185">
          <cell r="A12185" t="str">
            <v>91800 </v>
          </cell>
          <cell r="C12185" t="str">
            <v>QUESTAR EXPLORATION AND PRODUCTION COMPANY </v>
          </cell>
          <cell r="D12185" t="str">
            <v>1050 17TH ST STE 500</v>
          </cell>
          <cell r="E12185" t="str">
            <v>DOWNSTREAM GAS FAC</v>
          </cell>
        </row>
        <row r="12186">
          <cell r="D12186" t="str">
            <v>DENVER , CO  </v>
          </cell>
          <cell r="E12186" t="str">
            <v>FINANCIAL ASSURANCE</v>
          </cell>
        </row>
        <row r="12187">
          <cell r="E12187" t="str">
            <v>GATHERER</v>
          </cell>
        </row>
        <row r="12188">
          <cell r="E12188" t="str">
            <v>LEVY PAYOR</v>
          </cell>
        </row>
        <row r="12189">
          <cell r="E12189" t="str">
            <v>OPERATOR</v>
          </cell>
        </row>
        <row r="12190">
          <cell r="E12190" t="str">
            <v>PRODUCER</v>
          </cell>
        </row>
        <row r="12192">
          <cell r="A12192" t="str">
            <v>91800 </v>
          </cell>
          <cell r="B12192" t="str">
            <v>A </v>
          </cell>
          <cell r="C12192" t="str">
            <v>QUESTAR EXPLORATION AND PRODUCTION COMPANY </v>
          </cell>
          <cell r="D12192" t="str">
            <v>P O BOX 45433</v>
          </cell>
        </row>
        <row r="12193">
          <cell r="D12193" t="str">
            <v>SALT LAKE CITY , UT  </v>
          </cell>
        </row>
        <row r="12194">
          <cell r="A12194" t="str">
            <v>60800 </v>
          </cell>
          <cell r="C12194" t="str">
            <v>QUESTAR GAS COMPANY </v>
          </cell>
          <cell r="D12194" t="str">
            <v>P O BOX 45433</v>
          </cell>
          <cell r="E12194" t="str">
            <v>GATHERER</v>
          </cell>
        </row>
        <row r="12195">
          <cell r="D12195" t="str">
            <v>SALT LAKE CITY , UT  </v>
          </cell>
          <cell r="E12195" t="str">
            <v>OPERATOR</v>
          </cell>
        </row>
        <row r="12196">
          <cell r="E12196" t="str">
            <v>PRODUCER</v>
          </cell>
        </row>
        <row r="12198">
          <cell r="A12198" t="str">
            <v>60805 </v>
          </cell>
          <cell r="C12198" t="str">
            <v>QUESTAR GAS MANAGEMENT COMPANY </v>
          </cell>
          <cell r="D12198" t="str">
            <v>P O BOX 45433</v>
          </cell>
          <cell r="E12198" t="str">
            <v>DOWNSTREAM GAS FAC</v>
          </cell>
        </row>
        <row r="12199">
          <cell r="D12199" t="str">
            <v>SALT LAKE CITY , UT  </v>
          </cell>
          <cell r="E12199" t="str">
            <v>GATHERER</v>
          </cell>
        </row>
        <row r="12200">
          <cell r="E12200" t="str">
            <v>OPERATOR</v>
          </cell>
        </row>
        <row r="12202">
          <cell r="A12202" t="str">
            <v>60805 </v>
          </cell>
          <cell r="B12202" t="str">
            <v>A </v>
          </cell>
          <cell r="C12202" t="str">
            <v>QUESTAR GAS MANAGEMENT COMPANY </v>
          </cell>
          <cell r="D12202" t="str">
            <v>1331 17TH ST</v>
          </cell>
        </row>
        <row r="12203">
          <cell r="D12203" t="str">
            <v>DENVER , CO  </v>
          </cell>
        </row>
        <row r="12204">
          <cell r="A12204" t="str">
            <v>60801 </v>
          </cell>
          <cell r="C12204" t="str">
            <v>QUESTAR REGULATED SERVICES </v>
          </cell>
          <cell r="D12204" t="str">
            <v>PO BOX 45360</v>
          </cell>
        </row>
        <row r="12205">
          <cell r="D12205" t="str">
            <v>SALT LAKE CITY , UT  </v>
          </cell>
        </row>
        <row r="12206">
          <cell r="A12206" t="str">
            <v>10255 </v>
          </cell>
          <cell r="C12206" t="str">
            <v>QUICKSILVER RESOURCES INC </v>
          </cell>
          <cell r="D12206" t="str">
            <v>801 CHERRY ST - #3700 UNIT 19</v>
          </cell>
          <cell r="E12206" t="str">
            <v>LEVY PAYOR</v>
          </cell>
        </row>
        <row r="12207">
          <cell r="D12207" t="str">
            <v>FT WORTH , TX  </v>
          </cell>
          <cell r="E12207" t="str">
            <v>OPERATOR</v>
          </cell>
        </row>
        <row r="12208">
          <cell r="E12208" t="str">
            <v>PIT OPERATOR</v>
          </cell>
        </row>
        <row r="12209">
          <cell r="E12209" t="str">
            <v>PRODUCER</v>
          </cell>
        </row>
        <row r="12211">
          <cell r="A12211" t="str">
            <v>72850 </v>
          </cell>
          <cell r="C12211" t="str">
            <v>QUIGLEY* W DON </v>
          </cell>
          <cell r="D12211" t="str">
            <v>175 SOUTH WEST TEMPLE</v>
          </cell>
          <cell r="E12211" t="str">
            <v>LEVY PAYOR</v>
          </cell>
        </row>
        <row r="12212">
          <cell r="D12212" t="str">
            <v>SALT LAKE CITY , UT  </v>
          </cell>
        </row>
        <row r="12213">
          <cell r="A12213" t="str">
            <v>72909 </v>
          </cell>
          <cell r="C12213" t="str">
            <v>QUINOCO PETROLEUM INC </v>
          </cell>
          <cell r="D12213" t="str">
            <v>4582 SO ULSTER ST PKWY</v>
          </cell>
          <cell r="E12213" t="str">
            <v>INJECTION WELL OPER</v>
          </cell>
        </row>
        <row r="12214">
          <cell r="D12214" t="str">
            <v>DENVER , CO  </v>
          </cell>
          <cell r="E12214" t="str">
            <v>LEVY PAYOR</v>
          </cell>
        </row>
        <row r="12215">
          <cell r="E12215" t="str">
            <v>PIT OPERATOR</v>
          </cell>
        </row>
        <row r="12217">
          <cell r="A12217" t="str">
            <v>72910 </v>
          </cell>
          <cell r="C12217" t="str">
            <v>QUINOCO PETROLEUM INC </v>
          </cell>
          <cell r="D12217" t="str">
            <v>4582 SO ULSTER ST PKWY</v>
          </cell>
          <cell r="E12217" t="str">
            <v>INJECTION WELL OPER</v>
          </cell>
        </row>
        <row r="12218">
          <cell r="D12218" t="str">
            <v>DENVER , CO  </v>
          </cell>
          <cell r="E12218" t="str">
            <v>OPERATOR</v>
          </cell>
        </row>
        <row r="12219">
          <cell r="E12219" t="str">
            <v>PRODUCER</v>
          </cell>
        </row>
        <row r="12221">
          <cell r="A12221" t="str">
            <v>72915 </v>
          </cell>
          <cell r="C12221" t="str">
            <v>QUINQUE OPERATING COMPANY </v>
          </cell>
          <cell r="D12221" t="str">
            <v>6301 WATERFORD BLVD STE 400</v>
          </cell>
          <cell r="E12221" t="str">
            <v>OPERATOR</v>
          </cell>
        </row>
        <row r="12222">
          <cell r="D12222" t="str">
            <v>OKLAHOMA CITY , OK  </v>
          </cell>
        </row>
        <row r="12223">
          <cell r="A12223" t="str">
            <v>72920 </v>
          </cell>
          <cell r="C12223" t="str">
            <v>QUINTANA PETROLEUM CORP </v>
          </cell>
          <cell r="D12223" t="str">
            <v>P O BOX 3331</v>
          </cell>
          <cell r="E12223" t="str">
            <v>INJECTION WELL OPER</v>
          </cell>
        </row>
        <row r="12224">
          <cell r="D12224" t="str">
            <v>HOUSTON , TX  </v>
          </cell>
          <cell r="E12224" t="str">
            <v>LEVY PAYOR</v>
          </cell>
        </row>
        <row r="12225">
          <cell r="E12225" t="str">
            <v>OPERATOR</v>
          </cell>
        </row>
        <row r="12226">
          <cell r="E12226" t="str">
            <v>PRODUCER</v>
          </cell>
        </row>
        <row r="12228">
          <cell r="A12228" t="str">
            <v>72922 </v>
          </cell>
          <cell r="C12228" t="str">
            <v>QUINTANA PETROLEUM SERVICES </v>
          </cell>
          <cell r="D12228" t="str">
            <v>P O BOX 3331</v>
          </cell>
          <cell r="E12228" t="str">
            <v>INJECTION WELL OPER</v>
          </cell>
        </row>
        <row r="12229">
          <cell r="D12229" t="str">
            <v>HOUSTON , TX  </v>
          </cell>
          <cell r="E12229" t="str">
            <v>LEVY PAYOR</v>
          </cell>
        </row>
        <row r="12230">
          <cell r="E12230" t="str">
            <v>OPERATOR</v>
          </cell>
        </row>
        <row r="12231">
          <cell r="E12231" t="str">
            <v>PRODUCER</v>
          </cell>
        </row>
        <row r="12233">
          <cell r="A12233" t="str">
            <v>72932 </v>
          </cell>
          <cell r="C12233" t="str">
            <v>R &amp; B ENERGY INC </v>
          </cell>
          <cell r="D12233" t="str">
            <v>6824 KIRK DRIVE</v>
          </cell>
        </row>
        <row r="12234">
          <cell r="D12234" t="str">
            <v>FORT WORTH , TX  </v>
          </cell>
        </row>
        <row r="12235">
          <cell r="A12235" t="str">
            <v>72933 </v>
          </cell>
          <cell r="C12235" t="str">
            <v>R &amp; G DRLG CO INC </v>
          </cell>
          <cell r="D12235" t="str">
            <v>DENVER , CO  </v>
          </cell>
        </row>
        <row r="12236">
          <cell r="A12236" t="str">
            <v>72960 </v>
          </cell>
          <cell r="C12236" t="str">
            <v>R &amp; G OIL LLC </v>
          </cell>
          <cell r="D12236" t="str">
            <v>23571 190TH ST</v>
          </cell>
          <cell r="E12236" t="str">
            <v>OPERATOR</v>
          </cell>
        </row>
        <row r="12237">
          <cell r="D12237" t="str">
            <v>ROCKFORD , IA  </v>
          </cell>
          <cell r="E12237" t="str">
            <v>PRODUCER</v>
          </cell>
        </row>
        <row r="12239">
          <cell r="A12239" t="str">
            <v>72925 </v>
          </cell>
          <cell r="C12239" t="str">
            <v>R &amp; R INDUSTRIES INC </v>
          </cell>
          <cell r="D12239" t="str">
            <v>FORWARDING ORDER EXPIRED</v>
          </cell>
          <cell r="E12239" t="str">
            <v>OPERATOR</v>
          </cell>
        </row>
        <row r="12240">
          <cell r="D12240" t="str">
            <v>GREELEY , CO  </v>
          </cell>
        </row>
        <row r="12241">
          <cell r="A12241" t="str">
            <v>72928 </v>
          </cell>
          <cell r="C12241" t="str">
            <v>R &amp; R WELL SERVICE COMPANY </v>
          </cell>
          <cell r="D12241" t="str">
            <v>DENVER , CO  </v>
          </cell>
        </row>
        <row r="12242">
          <cell r="A12242" t="str">
            <v>72930 </v>
          </cell>
          <cell r="C12242" t="str">
            <v>R A RESOURCES INC </v>
          </cell>
          <cell r="D12242" t="str">
            <v>434 TERRY ST</v>
          </cell>
          <cell r="E12242" t="str">
            <v>LEVY PAYOR</v>
          </cell>
        </row>
        <row r="12243">
          <cell r="D12243" t="str">
            <v>LONGMENT , CO  </v>
          </cell>
          <cell r="E12243" t="str">
            <v>OPERATOR</v>
          </cell>
        </row>
        <row r="12245">
          <cell r="A12245" t="str">
            <v>72929 </v>
          </cell>
          <cell r="C12245" t="str">
            <v>R ALLEN </v>
          </cell>
          <cell r="D12245" t="str">
            <v>400 GUARANTY BANK BLDG</v>
          </cell>
        </row>
        <row r="12246">
          <cell r="D12246" t="str">
            <v>DENVER , CO  </v>
          </cell>
        </row>
        <row r="12247">
          <cell r="A12247" t="str">
            <v>72931 </v>
          </cell>
          <cell r="C12247" t="str">
            <v>R D G DRILLING CO </v>
          </cell>
          <cell r="D12247" t="str">
            <v>DENVER , CO  </v>
          </cell>
        </row>
        <row r="12248">
          <cell r="A12248" t="str">
            <v>72935 </v>
          </cell>
          <cell r="C12248" t="str">
            <v>R D GASCH &amp; COMPANY </v>
          </cell>
          <cell r="D12248" t="str">
            <v>818 17TH ST</v>
          </cell>
          <cell r="E12248" t="str">
            <v>OPERATOR</v>
          </cell>
        </row>
        <row r="12249">
          <cell r="D12249" t="str">
            <v>DENVER , CO  </v>
          </cell>
        </row>
        <row r="12250">
          <cell r="A12250" t="str">
            <v>319 </v>
          </cell>
          <cell r="C12250" t="str">
            <v>R E ABBOTT </v>
          </cell>
          <cell r="D12250" t="str">
            <v>211 JOHNSON BLDG</v>
          </cell>
        </row>
        <row r="12251">
          <cell r="D12251" t="str">
            <v>DENVER , CO  </v>
          </cell>
        </row>
        <row r="12252">
          <cell r="A12252" t="str">
            <v>72943 </v>
          </cell>
          <cell r="C12252" t="str">
            <v>R L BURNS CORP </v>
          </cell>
          <cell r="D12252" t="str">
            <v>5110 FIRST INTERNATIONAL BLDG</v>
          </cell>
        </row>
        <row r="12253">
          <cell r="D12253" t="str">
            <v>DALLAS , TX  </v>
          </cell>
        </row>
        <row r="12254">
          <cell r="A12254" t="str">
            <v>100002 </v>
          </cell>
          <cell r="C12254" t="str">
            <v>R L BURNS CORPORATION </v>
          </cell>
          <cell r="D12254" t="str">
            <v>5110 RIST INTERNATIONAL BLDG</v>
          </cell>
        </row>
        <row r="12255">
          <cell r="D12255" t="str">
            <v>DALLAS , TX  </v>
          </cell>
        </row>
        <row r="12256">
          <cell r="A12256" t="str">
            <v>100020 </v>
          </cell>
          <cell r="C12256" t="str">
            <v>R L FOREE &amp; MAX L THOMAS </v>
          </cell>
          <cell r="D12256" t="str">
            <v>FIRST NATIONAL BANK BLDG</v>
          </cell>
        </row>
        <row r="12257">
          <cell r="D12257" t="str">
            <v>DALLAS , TX  </v>
          </cell>
        </row>
        <row r="12258">
          <cell r="A12258" t="str">
            <v>75265 </v>
          </cell>
          <cell r="C12258" t="str">
            <v>R S C OIL COMPANY </v>
          </cell>
          <cell r="D12258" t="str">
            <v>1485 HOLLAND</v>
          </cell>
        </row>
        <row r="12259">
          <cell r="D12259" t="str">
            <v>LAKEWOOD , CO  </v>
          </cell>
        </row>
        <row r="12260">
          <cell r="A12260" t="str">
            <v>72950 </v>
          </cell>
          <cell r="C12260" t="str">
            <v>R W M AND ASSOCIATES </v>
          </cell>
          <cell r="D12260" t="str">
            <v>1625 BROADWAY</v>
          </cell>
        </row>
        <row r="12261">
          <cell r="D12261" t="str">
            <v>DENVER , CO  </v>
          </cell>
        </row>
        <row r="12262">
          <cell r="A12262" t="str">
            <v>100987 </v>
          </cell>
          <cell r="C12262" t="str">
            <v>R WAYNE DYE </v>
          </cell>
          <cell r="D12262" t="str">
            <v>,  </v>
          </cell>
        </row>
        <row r="12263">
          <cell r="A12263" t="str">
            <v>73120 </v>
          </cell>
          <cell r="C12263" t="str">
            <v>R-B OIL </v>
          </cell>
          <cell r="D12263" t="str">
            <v>1351 OCEAN FRONT WALK</v>
          </cell>
          <cell r="E12263" t="str">
            <v>OPERATOR</v>
          </cell>
        </row>
        <row r="12264">
          <cell r="D12264" t="str">
            <v>SANTA MONICA , CA  </v>
          </cell>
        </row>
        <row r="12265">
          <cell r="A12265" t="str">
            <v>100278 </v>
          </cell>
          <cell r="C12265" t="str">
            <v>R. H. BRADLEY AND J. L. DUBOIS </v>
          </cell>
          <cell r="D12265" t="str">
            <v>924 LAKE ST</v>
          </cell>
        </row>
        <row r="12266">
          <cell r="D12266" t="str">
            <v>FT MORGAN , CO  </v>
          </cell>
        </row>
        <row r="12267">
          <cell r="A12267" t="str">
            <v>72938 </v>
          </cell>
          <cell r="C12267" t="str">
            <v>R.G.B. </v>
          </cell>
          <cell r="D12267" t="str">
            <v>DENVER , CO  </v>
          </cell>
        </row>
        <row r="12268">
          <cell r="A12268" t="str">
            <v>74800 </v>
          </cell>
          <cell r="C12268" t="str">
            <v>R.J.B. GAS PIPELINE CO </v>
          </cell>
          <cell r="D12268" t="str">
            <v>900 N W 60TH</v>
          </cell>
          <cell r="E12268" t="str">
            <v>LEVY PAYOR</v>
          </cell>
        </row>
        <row r="12269">
          <cell r="D12269" t="str">
            <v>OKLAHOMA CITY , OK  </v>
          </cell>
        </row>
        <row r="12270">
          <cell r="A12270" t="str">
            <v>200363 </v>
          </cell>
          <cell r="C12270" t="str">
            <v>R.T. HICKS CONSULTANTS LTD </v>
          </cell>
          <cell r="D12270" t="str">
            <v>901 RIO GRANDE BLVD NW SUITE F-142</v>
          </cell>
        </row>
        <row r="12271">
          <cell r="D12271" t="str">
            <v>ALBUQUERQUE , NM  </v>
          </cell>
        </row>
        <row r="12272">
          <cell r="C12272" t="str">
            <v>RABALAIS INC * F W </v>
          </cell>
          <cell r="D12272" t="str">
            <v>P O BOX 1567</v>
          </cell>
        </row>
        <row r="12273">
          <cell r="D12273" t="str">
            <v>FORT WORTH , TX  </v>
          </cell>
        </row>
        <row r="12274">
          <cell r="A12274" t="str">
            <v>72976 </v>
          </cell>
          <cell r="C12274" t="str">
            <v>RABALAIS INC* F W </v>
          </cell>
          <cell r="D12274" t="str">
            <v>P O BOX 1567</v>
          </cell>
          <cell r="E12274" t="str">
            <v>OPERATOR</v>
          </cell>
        </row>
        <row r="12275">
          <cell r="D12275" t="str">
            <v>FORT WORTH , TX  </v>
          </cell>
        </row>
        <row r="12276">
          <cell r="A12276" t="str">
            <v>100964 </v>
          </cell>
          <cell r="C12276" t="str">
            <v>RADDITZ CORPORATION </v>
          </cell>
          <cell r="D12276" t="str">
            <v>,  </v>
          </cell>
        </row>
        <row r="12277">
          <cell r="A12277" t="str">
            <v>73111 </v>
          </cell>
          <cell r="C12277" t="str">
            <v>RAINBOW DRILLING COMPANY </v>
          </cell>
          <cell r="D12277" t="str">
            <v>DENVER , CO  </v>
          </cell>
          <cell r="E12277" t="str">
            <v>OPERATOR</v>
          </cell>
        </row>
        <row r="12279">
          <cell r="A12279" t="str">
            <v>73140 </v>
          </cell>
          <cell r="C12279" t="str">
            <v>RAINBOW EXPL INC </v>
          </cell>
          <cell r="D12279" t="str">
            <v>10997 GRAPE WAY</v>
          </cell>
          <cell r="E12279" t="str">
            <v>OPERATOR</v>
          </cell>
        </row>
        <row r="12280">
          <cell r="D12280" t="str">
            <v>THORNTON , CO  </v>
          </cell>
        </row>
        <row r="12281">
          <cell r="A12281" t="str">
            <v>73200 </v>
          </cell>
          <cell r="C12281" t="str">
            <v>RAINBOW RESOURCES INC </v>
          </cell>
          <cell r="D12281" t="str">
            <v>P O BOX 3102</v>
          </cell>
          <cell r="E12281" t="str">
            <v>OPERATOR</v>
          </cell>
        </row>
        <row r="12282">
          <cell r="D12282" t="str">
            <v>TULSA , OK  </v>
          </cell>
          <cell r="E12282" t="str">
            <v>PRODUCER</v>
          </cell>
        </row>
        <row r="12284">
          <cell r="A12284" t="str">
            <v>10636 </v>
          </cell>
          <cell r="C12284" t="str">
            <v>RAISA II OPERATING LLC </v>
          </cell>
          <cell r="D12284" t="str">
            <v>PO BOX 987</v>
          </cell>
          <cell r="E12284" t="str">
            <v>LEVY PAYOR</v>
          </cell>
        </row>
        <row r="12285">
          <cell r="D12285" t="str">
            <v>DENVER , CO  </v>
          </cell>
          <cell r="E12285" t="str">
            <v>OPERATOR</v>
          </cell>
        </row>
        <row r="12286">
          <cell r="E12286" t="str">
            <v>PRODUCER</v>
          </cell>
        </row>
        <row r="12288">
          <cell r="A12288" t="str">
            <v>73320 </v>
          </cell>
          <cell r="C12288" t="str">
            <v>RALSTON PROCESSING ASSOC INC </v>
          </cell>
          <cell r="D12288" t="str">
            <v>1751 FRANKLIN ST</v>
          </cell>
        </row>
        <row r="12289">
          <cell r="D12289" t="str">
            <v>DENVER , CO  </v>
          </cell>
        </row>
        <row r="12290">
          <cell r="A12290" t="str">
            <v>10427 </v>
          </cell>
          <cell r="C12290" t="str">
            <v>RAM OIL &amp; GAS INC </v>
          </cell>
          <cell r="D12290" t="str">
            <v>PO BOX 5544</v>
          </cell>
          <cell r="E12290" t="str">
            <v>OPERATOR</v>
          </cell>
        </row>
        <row r="12291">
          <cell r="D12291" t="str">
            <v>WALSH , CO  </v>
          </cell>
          <cell r="E12291" t="str">
            <v>PRODUCER</v>
          </cell>
        </row>
        <row r="12293">
          <cell r="A12293" t="str">
            <v>73335 </v>
          </cell>
          <cell r="C12293" t="str">
            <v>RAMAS INC </v>
          </cell>
          <cell r="D12293" t="str">
            <v>1600 BROADWAY</v>
          </cell>
          <cell r="E12293" t="str">
            <v>OPERATOR</v>
          </cell>
        </row>
        <row r="12294">
          <cell r="D12294" t="str">
            <v>DENVER , CO  </v>
          </cell>
        </row>
        <row r="12295">
          <cell r="A12295" t="str">
            <v>200162 </v>
          </cell>
          <cell r="C12295" t="str">
            <v>RAMMELL LAW PLLC </v>
          </cell>
          <cell r="D12295" t="str">
            <v>999 E MURRAY-HOLLADAY RD - SUITE 109</v>
          </cell>
        </row>
        <row r="12296">
          <cell r="D12296" t="str">
            <v>MURRAY , UT  </v>
          </cell>
        </row>
        <row r="12297">
          <cell r="A12297" t="str">
            <v>73340 </v>
          </cell>
          <cell r="C12297" t="str">
            <v>RAMPART DRILLING </v>
          </cell>
          <cell r="D12297" t="str">
            <v>P O BOX 275</v>
          </cell>
          <cell r="E12297" t="str">
            <v>DRILLER</v>
          </cell>
        </row>
        <row r="12298">
          <cell r="D12298" t="str">
            <v>LARKSPUR , CO  </v>
          </cell>
        </row>
        <row r="12299">
          <cell r="A12299" t="str">
            <v>5685 </v>
          </cell>
          <cell r="C12299" t="str">
            <v>RAMPART ENERGY COMPANY </v>
          </cell>
          <cell r="D12299" t="str">
            <v>1512 LARIMER STREET #550</v>
          </cell>
          <cell r="E12299" t="str">
            <v>OPERATOR</v>
          </cell>
        </row>
        <row r="12300">
          <cell r="D12300" t="str">
            <v>DENVER , CO  </v>
          </cell>
          <cell r="E12300" t="str">
            <v>PRODUCER</v>
          </cell>
        </row>
        <row r="12302">
          <cell r="A12302" t="str">
            <v>5685 </v>
          </cell>
          <cell r="B12302" t="str">
            <v>A </v>
          </cell>
          <cell r="C12302" t="str">
            <v>RAMPART ENERGY COMPANY </v>
          </cell>
          <cell r="D12302" t="str">
            <v>4571 COUNTY RD 18</v>
          </cell>
        </row>
        <row r="12303">
          <cell r="D12303" t="str">
            <v>FT MORGAN , CO  </v>
          </cell>
        </row>
        <row r="12304">
          <cell r="A12304" t="str">
            <v>73345 </v>
          </cell>
          <cell r="C12304" t="str">
            <v>RAMSEY PETROLEUM CORP </v>
          </cell>
          <cell r="D12304" t="str">
            <v>DENVER , CO  </v>
          </cell>
        </row>
        <row r="12305">
          <cell r="A12305" t="str">
            <v>10220 </v>
          </cell>
          <cell r="C12305" t="str">
            <v>RAMSEY PROPERTY MANAGEMENT LLC </v>
          </cell>
          <cell r="D12305" t="str">
            <v>2932 NW 122ND STREET - SUITE #4</v>
          </cell>
          <cell r="E12305" t="str">
            <v>LEVY PAYOR</v>
          </cell>
        </row>
        <row r="12306">
          <cell r="D12306" t="str">
            <v>OKLAHOMA CITY , OK  </v>
          </cell>
          <cell r="E12306" t="str">
            <v>OPERATOR</v>
          </cell>
        </row>
        <row r="12307">
          <cell r="E12307" t="str">
            <v>PRODUCER</v>
          </cell>
        </row>
        <row r="12309">
          <cell r="A12309" t="str">
            <v>73370 </v>
          </cell>
          <cell r="C12309" t="str">
            <v>RANCH OIL COMPANY </v>
          </cell>
          <cell r="D12309" t="str">
            <v>1720 S BELLAIRE</v>
          </cell>
          <cell r="E12309" t="str">
            <v>LEVY PAYOR</v>
          </cell>
        </row>
        <row r="12310">
          <cell r="D12310" t="str">
            <v>DENVER , CO  </v>
          </cell>
          <cell r="E12310" t="str">
            <v>OPERATOR</v>
          </cell>
        </row>
        <row r="12312">
          <cell r="A12312" t="str">
            <v>200286 </v>
          </cell>
          <cell r="C12312" t="str">
            <v>RANCH OIL COMPANY </v>
          </cell>
          <cell r="D12312" t="str">
            <v>5299 DTC BLVD #1300</v>
          </cell>
        </row>
        <row r="12313">
          <cell r="D12313" t="str">
            <v>GREENWOOD VILLAGE , CO  </v>
          </cell>
        </row>
        <row r="12314">
          <cell r="A12314" t="str">
            <v>73368 </v>
          </cell>
          <cell r="C12314" t="str">
            <v>RANCH PRODUCTION COMPANY </v>
          </cell>
          <cell r="D12314" t="str">
            <v>6400 S FIDDLERS GREEN CIR</v>
          </cell>
        </row>
        <row r="12315">
          <cell r="D12315" t="str">
            <v>ENGLEWOOD , CO  </v>
          </cell>
        </row>
        <row r="12316">
          <cell r="A12316" t="str">
            <v>10350 </v>
          </cell>
          <cell r="C12316" t="str">
            <v>RANCHERS EXPLORATION PARTNERS LLC </v>
          </cell>
          <cell r="D12316" t="str">
            <v>, CO  </v>
          </cell>
          <cell r="E12316" t="str">
            <v>OPERATOR</v>
          </cell>
        </row>
        <row r="12317">
          <cell r="E12317" t="str">
            <v>PRODUCER</v>
          </cell>
        </row>
        <row r="12319">
          <cell r="A12319" t="str">
            <v>10350 </v>
          </cell>
          <cell r="B12319" t="str">
            <v>A </v>
          </cell>
          <cell r="C12319" t="str">
            <v>RANCHERS EXPLORATION PARTNERS LLC </v>
          </cell>
          <cell r="D12319" t="str">
            <v>4080 PARADISE RD #15</v>
          </cell>
        </row>
        <row r="12320">
          <cell r="D12320" t="str">
            <v>LAS VEGAS , NV  </v>
          </cell>
        </row>
        <row r="12321">
          <cell r="A12321" t="str">
            <v>73372 </v>
          </cell>
          <cell r="C12321" t="str">
            <v>RANCHO TRES </v>
          </cell>
          <cell r="D12321" t="str">
            <v>BOX B</v>
          </cell>
          <cell r="E12321" t="str">
            <v>DOMESTIC WELL OPER</v>
          </cell>
        </row>
        <row r="12322">
          <cell r="D12322" t="str">
            <v>RIFLE , CO  </v>
          </cell>
        </row>
        <row r="12323">
          <cell r="A12323" t="str">
            <v>73375 </v>
          </cell>
          <cell r="C12323" t="str">
            <v>RANGELAND RESOURCES CORP. </v>
          </cell>
          <cell r="D12323" t="str">
            <v>**FOWARDING ORDER EXPIRED**</v>
          </cell>
          <cell r="E12323" t="str">
            <v>OPERATOR</v>
          </cell>
        </row>
        <row r="12324">
          <cell r="D12324" t="str">
            <v>DENVER , CO  </v>
          </cell>
        </row>
        <row r="12325">
          <cell r="A12325" t="str">
            <v>73380 </v>
          </cell>
          <cell r="C12325" t="str">
            <v>RANGELY OIL &amp; GAS CO </v>
          </cell>
          <cell r="D12325" t="str">
            <v>DENVER , CO  </v>
          </cell>
        </row>
        <row r="12326">
          <cell r="A12326" t="str">
            <v>73397 </v>
          </cell>
          <cell r="C12326" t="str">
            <v>RANGER INSURANCE COMPANY </v>
          </cell>
          <cell r="D12326" t="str">
            <v>P O BOX 2807</v>
          </cell>
        </row>
        <row r="12327">
          <cell r="D12327" t="str">
            <v>HOUSTON , TX  </v>
          </cell>
        </row>
        <row r="12328">
          <cell r="A12328" t="str">
            <v>73400 </v>
          </cell>
          <cell r="C12328" t="str">
            <v>RANGER OIL COMPANY </v>
          </cell>
          <cell r="D12328" t="str">
            <v>425 1ST STREET SW``</v>
          </cell>
        </row>
        <row r="12329">
          <cell r="D12329" t="str">
            <v>CALGARY , AB  </v>
          </cell>
        </row>
        <row r="12330">
          <cell r="A12330" t="str">
            <v>73450 </v>
          </cell>
          <cell r="C12330" t="str">
            <v>RASMUSSEN* CLARK L </v>
          </cell>
          <cell r="D12330" t="str">
            <v>DENVER , CO  </v>
          </cell>
        </row>
        <row r="12331">
          <cell r="A12331" t="str">
            <v>73460 </v>
          </cell>
          <cell r="C12331" t="str">
            <v>RATLIFF OPERATING CORPORATION </v>
          </cell>
          <cell r="D12331" t="str">
            <v>P O BOX 2044</v>
          </cell>
        </row>
        <row r="12332">
          <cell r="D12332" t="str">
            <v>AMARILLO , TX  </v>
          </cell>
        </row>
        <row r="12333">
          <cell r="C12333" t="str">
            <v>RAUTENA EXPLORATION INC </v>
          </cell>
          <cell r="D12333" t="str">
            <v>1735 FRANKLIN ST</v>
          </cell>
        </row>
        <row r="12334">
          <cell r="D12334" t="str">
            <v>DENVER , CO  </v>
          </cell>
        </row>
        <row r="12335">
          <cell r="A12335" t="str">
            <v>73471 </v>
          </cell>
          <cell r="C12335" t="str">
            <v>RAUTENA EXPLORATION INC </v>
          </cell>
          <cell r="D12335" t="str">
            <v>1735 FRANKLIN ST</v>
          </cell>
        </row>
        <row r="12336">
          <cell r="D12336" t="str">
            <v>DENVER , CO  </v>
          </cell>
        </row>
        <row r="12337">
          <cell r="A12337" t="str">
            <v>73470 </v>
          </cell>
          <cell r="C12337" t="str">
            <v>RAUTENA EXPLORATION INC </v>
          </cell>
          <cell r="D12337" t="str">
            <v>1735 FRANKLIN ST</v>
          </cell>
        </row>
        <row r="12338">
          <cell r="D12338" t="str">
            <v>DENVER , CO  </v>
          </cell>
        </row>
        <row r="12339">
          <cell r="A12339" t="str">
            <v>73465 </v>
          </cell>
          <cell r="C12339" t="str">
            <v>RAUTENA INVESTMENT, INC. </v>
          </cell>
          <cell r="D12339" t="str">
            <v>P O BOX 18989</v>
          </cell>
          <cell r="E12339" t="str">
            <v>GATHERER</v>
          </cell>
        </row>
        <row r="12340">
          <cell r="D12340" t="str">
            <v>DENVER , CO  </v>
          </cell>
        </row>
        <row r="12341">
          <cell r="A12341" t="str">
            <v>73475 </v>
          </cell>
          <cell r="C12341" t="str">
            <v>RAVEN OIL &amp; REFINING CO </v>
          </cell>
          <cell r="D12341" t="str">
            <v>DENVER , CO  </v>
          </cell>
        </row>
        <row r="12342">
          <cell r="A12342" t="str">
            <v>73483 </v>
          </cell>
          <cell r="C12342" t="str">
            <v>RAWLINS NATIONAL BANK </v>
          </cell>
          <cell r="D12342" t="str">
            <v>220 FIFTH ST</v>
          </cell>
          <cell r="E12342" t="str">
            <v>FINANCIAL ASSURANCE</v>
          </cell>
        </row>
        <row r="12343">
          <cell r="D12343" t="str">
            <v>RAWLINS , WY  </v>
          </cell>
        </row>
        <row r="12344">
          <cell r="A12344" t="str">
            <v>73590 </v>
          </cell>
          <cell r="C12344" t="str">
            <v>RAYCO PRODUCTION </v>
          </cell>
          <cell r="D12344" t="str">
            <v>15160 HIGHWAY 144</v>
          </cell>
        </row>
        <row r="12345">
          <cell r="D12345" t="str">
            <v>FORT MORGAN , CO  </v>
          </cell>
        </row>
        <row r="12346">
          <cell r="A12346" t="str">
            <v>73595 </v>
          </cell>
          <cell r="C12346" t="str">
            <v>RAYDON EXPLORATION INC </v>
          </cell>
          <cell r="D12346" t="str">
            <v>1601 NW EXPRESSWAY STE 1300</v>
          </cell>
          <cell r="E12346" t="str">
            <v>OPERATOR</v>
          </cell>
        </row>
        <row r="12347">
          <cell r="D12347" t="str">
            <v>OKLAHOMA CITY , OK  </v>
          </cell>
          <cell r="E12347" t="str">
            <v>PRODUCER</v>
          </cell>
        </row>
        <row r="12349">
          <cell r="C12349" t="str">
            <v>RAYMER TOWN </v>
          </cell>
          <cell r="D12349" t="str">
            <v>,  </v>
          </cell>
        </row>
        <row r="12350">
          <cell r="A12350" t="str">
            <v>73610 </v>
          </cell>
          <cell r="C12350" t="str">
            <v>RAYMOND OIL &amp; GAS CO., INC </v>
          </cell>
          <cell r="D12350" t="str">
            <v>DENVER , CO  </v>
          </cell>
        </row>
        <row r="12351">
          <cell r="A12351" t="str">
            <v>73613 </v>
          </cell>
          <cell r="C12351" t="str">
            <v>RAYMOND OIL COMPANY INC </v>
          </cell>
          <cell r="D12351" t="str">
            <v>P O BOX 48788</v>
          </cell>
        </row>
        <row r="12352">
          <cell r="D12352" t="str">
            <v>WICHITA , KS  </v>
          </cell>
        </row>
        <row r="12353">
          <cell r="A12353" t="str">
            <v>73600 </v>
          </cell>
          <cell r="C12353" t="str">
            <v>RAYMOND* C F </v>
          </cell>
          <cell r="D12353" t="str">
            <v>P O BOX 420</v>
          </cell>
          <cell r="E12353" t="str">
            <v>LEVY PAYOR</v>
          </cell>
        </row>
        <row r="12354">
          <cell r="D12354" t="str">
            <v>FARMINGTON , CO  </v>
          </cell>
          <cell r="E12354" t="str">
            <v>OPERATOR</v>
          </cell>
        </row>
        <row r="12356">
          <cell r="A12356" t="str">
            <v>200227 </v>
          </cell>
          <cell r="C12356" t="str">
            <v>RDO CONSULTING INC </v>
          </cell>
          <cell r="D12356" t="str">
            <v>1782 W 500 S</v>
          </cell>
        </row>
        <row r="12357">
          <cell r="D12357" t="str">
            <v>VERNAL , UT  </v>
          </cell>
        </row>
        <row r="12358">
          <cell r="A12358" t="str">
            <v>74040 </v>
          </cell>
          <cell r="C12358" t="str">
            <v>RE/MAX OF LONGMONT, INC. </v>
          </cell>
          <cell r="D12358" t="str">
            <v>2530 17TH AVENUE</v>
          </cell>
        </row>
        <row r="12359">
          <cell r="D12359" t="str">
            <v>LONGMONT , CO  </v>
          </cell>
        </row>
        <row r="12360">
          <cell r="A12360" t="str">
            <v>73670 </v>
          </cell>
          <cell r="C12360" t="str">
            <v>READ &amp; STEVENS INC </v>
          </cell>
          <cell r="D12360" t="str">
            <v>P O BOX 1518</v>
          </cell>
        </row>
        <row r="12361">
          <cell r="D12361" t="str">
            <v>ROSWELL , NM  </v>
          </cell>
        </row>
        <row r="12362">
          <cell r="A12362" t="str">
            <v>100445 </v>
          </cell>
          <cell r="C12362" t="str">
            <v>READING &amp; BATES OFFSHORE DRILLING COMPANY </v>
          </cell>
          <cell r="D12362" t="str">
            <v>PHILTOWER BLDG</v>
          </cell>
        </row>
        <row r="12363">
          <cell r="D12363" t="str">
            <v>TULSA , OK  </v>
          </cell>
        </row>
        <row r="12364">
          <cell r="A12364" t="str">
            <v>200367 </v>
          </cell>
          <cell r="C12364" t="str">
            <v>REALE* JEFF </v>
          </cell>
          <cell r="D12364" t="str">
            <v>1200 MARTIN COURT</v>
          </cell>
        </row>
        <row r="12365">
          <cell r="D12365" t="str">
            <v>LOVELAND , CO  </v>
          </cell>
        </row>
        <row r="12366">
          <cell r="A12366" t="str">
            <v>200366 </v>
          </cell>
          <cell r="C12366" t="str">
            <v>REALE* JESSICA </v>
          </cell>
          <cell r="D12366" t="str">
            <v>3561 GREEN MOUNTAIN DR</v>
          </cell>
        </row>
        <row r="12367">
          <cell r="D12367" t="str">
            <v>LIVERMORE , CO  </v>
          </cell>
        </row>
        <row r="12368">
          <cell r="A12368" t="str">
            <v>73690 </v>
          </cell>
          <cell r="C12368" t="str">
            <v>REASONER* JAMES </v>
          </cell>
          <cell r="D12368" t="str">
            <v>15999 E 120TH</v>
          </cell>
          <cell r="E12368" t="str">
            <v>OPERATOR</v>
          </cell>
        </row>
        <row r="12369">
          <cell r="D12369" t="str">
            <v>BRIGHTON , CO  </v>
          </cell>
          <cell r="E12369" t="str">
            <v>PRODUCER</v>
          </cell>
        </row>
        <row r="12371">
          <cell r="A12371" t="str">
            <v>100399 </v>
          </cell>
          <cell r="C12371" t="str">
            <v>REASOR* G L </v>
          </cell>
          <cell r="D12371" t="str">
            <v>422 DENVER NAT'L BK BLDG</v>
          </cell>
        </row>
        <row r="12372">
          <cell r="D12372" t="str">
            <v>DENVER , CO  </v>
          </cell>
        </row>
        <row r="12373">
          <cell r="A12373" t="str">
            <v>100400 </v>
          </cell>
          <cell r="C12373" t="str">
            <v>RECO OIL CO </v>
          </cell>
          <cell r="D12373" t="str">
            <v>1401 S HOPE ST</v>
          </cell>
        </row>
        <row r="12374">
          <cell r="D12374" t="str">
            <v>LOS ANGELES , CA  </v>
          </cell>
        </row>
        <row r="12375">
          <cell r="A12375" t="str">
            <v>10325 </v>
          </cell>
          <cell r="C12375" t="str">
            <v>RECOVERY ENERGY INC </v>
          </cell>
          <cell r="D12375" t="str">
            <v>1900 GRANT STREET #720</v>
          </cell>
          <cell r="E12375" t="str">
            <v>DOMESTIC WELL OPER</v>
          </cell>
        </row>
        <row r="12376">
          <cell r="D12376" t="str">
            <v>DENVER , CO  </v>
          </cell>
          <cell r="E12376" t="str">
            <v>LEVY PAYOR</v>
          </cell>
        </row>
        <row r="12377">
          <cell r="E12377" t="str">
            <v>OPERATOR</v>
          </cell>
        </row>
        <row r="12378">
          <cell r="E12378" t="str">
            <v>PRODUCER</v>
          </cell>
        </row>
        <row r="12380">
          <cell r="A12380" t="str">
            <v>73719 </v>
          </cell>
          <cell r="C12380" t="str">
            <v>RECOVERY OIL COMPANY </v>
          </cell>
          <cell r="D12380" t="str">
            <v>DENVER , CO  </v>
          </cell>
        </row>
        <row r="12381">
          <cell r="A12381" t="str">
            <v>100633 </v>
          </cell>
          <cell r="C12381" t="str">
            <v>RECTOR OIL &amp; GAS CO </v>
          </cell>
          <cell r="D12381" t="str">
            <v>2200 37TH ST SPACE 37</v>
          </cell>
        </row>
        <row r="12382">
          <cell r="D12382" t="str">
            <v>EVANS , CO  </v>
          </cell>
        </row>
        <row r="12383">
          <cell r="A12383" t="str">
            <v>73721 </v>
          </cell>
          <cell r="C12383" t="str">
            <v>RED CEDAR GATHERING CO. </v>
          </cell>
          <cell r="D12383" t="str">
            <v>26266 HIGHWAY 160</v>
          </cell>
          <cell r="E12383" t="str">
            <v>GATHERER</v>
          </cell>
        </row>
        <row r="12384">
          <cell r="D12384" t="str">
            <v>DURANGO , CO  </v>
          </cell>
        </row>
        <row r="12385">
          <cell r="A12385" t="str">
            <v>100468 </v>
          </cell>
          <cell r="C12385" t="str">
            <v>RED CLIFF TOWN </v>
          </cell>
          <cell r="D12385" t="str">
            <v>,  </v>
          </cell>
        </row>
        <row r="12386">
          <cell r="A12386" t="str">
            <v>10503 </v>
          </cell>
          <cell r="C12386" t="str">
            <v>RED HAWK PETROLEUM LLC </v>
          </cell>
          <cell r="D12386" t="str">
            <v>1250 WOOD BRANCH PARK STE 400</v>
          </cell>
          <cell r="E12386" t="str">
            <v>LEVY PAYOR</v>
          </cell>
        </row>
        <row r="12387">
          <cell r="D12387" t="str">
            <v>HOUSTON , TX  </v>
          </cell>
          <cell r="E12387" t="str">
            <v>OPERATOR</v>
          </cell>
        </row>
        <row r="12388">
          <cell r="E12388" t="str">
            <v>PRODUCER</v>
          </cell>
        </row>
        <row r="12390">
          <cell r="A12390" t="str">
            <v>73720 </v>
          </cell>
          <cell r="C12390" t="str">
            <v>RED HORSE OIL AND GAS LTD </v>
          </cell>
          <cell r="D12390" t="str">
            <v>DENVER , CO  </v>
          </cell>
        </row>
        <row r="12391">
          <cell r="A12391" t="str">
            <v>10254 </v>
          </cell>
          <cell r="C12391" t="str">
            <v>RED MESA HOLDINGS/O&amp;G LLC </v>
          </cell>
          <cell r="D12391" t="str">
            <v>5619 DTC PARKWAY - STE 800</v>
          </cell>
          <cell r="E12391" t="str">
            <v>DOWNSTREAM GAS FAC</v>
          </cell>
        </row>
        <row r="12392">
          <cell r="D12392" t="str">
            <v>GREENWOOD VILLAGE , CO  </v>
          </cell>
          <cell r="E12392" t="str">
            <v>LEVY PAYOR</v>
          </cell>
        </row>
        <row r="12393">
          <cell r="E12393" t="str">
            <v>OPERATOR</v>
          </cell>
        </row>
        <row r="12394">
          <cell r="E12394" t="str">
            <v>PRODUCER</v>
          </cell>
        </row>
        <row r="12396">
          <cell r="A12396" t="str">
            <v>10254 </v>
          </cell>
          <cell r="B12396" t="str">
            <v>A </v>
          </cell>
          <cell r="C12396" t="str">
            <v>RED MESA HOLDINGS/O&amp;G LLC </v>
          </cell>
          <cell r="D12396" t="str">
            <v>P O BOX 9</v>
          </cell>
        </row>
        <row r="12397">
          <cell r="D12397" t="str">
            <v>MARVEL , CO  </v>
          </cell>
        </row>
        <row r="12398">
          <cell r="A12398" t="str">
            <v>10078 </v>
          </cell>
          <cell r="C12398" t="str">
            <v>RED MOUNTAIN ENERGY LLC </v>
          </cell>
          <cell r="D12398" t="str">
            <v>14933 HIGHWAY 172</v>
          </cell>
          <cell r="E12398" t="str">
            <v>DRILLER</v>
          </cell>
        </row>
        <row r="12399">
          <cell r="D12399" t="str">
            <v>IGNACIO , CO  </v>
          </cell>
          <cell r="E12399" t="str">
            <v>INJECTION WELL OPER</v>
          </cell>
        </row>
        <row r="12400">
          <cell r="E12400" t="str">
            <v>LEVY PAYOR</v>
          </cell>
        </row>
        <row r="12401">
          <cell r="E12401" t="str">
            <v>OPERATOR</v>
          </cell>
        </row>
        <row r="12402">
          <cell r="E12402" t="str">
            <v>PIT OPERATOR</v>
          </cell>
        </row>
        <row r="12403">
          <cell r="E12403" t="str">
            <v>PRODUCER</v>
          </cell>
        </row>
        <row r="12405">
          <cell r="A12405" t="str">
            <v>10374 </v>
          </cell>
          <cell r="C12405" t="str">
            <v>RED MOUNTAIN RESOURCES LLC </v>
          </cell>
          <cell r="D12405" t="str">
            <v>6538 JUNGFRAU WAY</v>
          </cell>
          <cell r="E12405" t="str">
            <v>LEVY PAYOR</v>
          </cell>
        </row>
        <row r="12406">
          <cell r="D12406" t="str">
            <v>EVERGREEN , CO  </v>
          </cell>
          <cell r="E12406" t="str">
            <v>OPERATOR</v>
          </cell>
        </row>
        <row r="12407">
          <cell r="E12407" t="str">
            <v>PIT OPERATOR</v>
          </cell>
        </row>
        <row r="12408">
          <cell r="E12408" t="str">
            <v>PRODUCER</v>
          </cell>
        </row>
        <row r="12410">
          <cell r="A12410" t="str">
            <v>10070 </v>
          </cell>
          <cell r="C12410" t="str">
            <v>RED OAK OPERATING LLC </v>
          </cell>
          <cell r="D12410" t="str">
            <v>THREE RIVERWAY STE 1550</v>
          </cell>
          <cell r="E12410" t="str">
            <v>LEVY PAYOR</v>
          </cell>
        </row>
        <row r="12411">
          <cell r="D12411" t="str">
            <v>HOUSTON , TX  </v>
          </cell>
          <cell r="E12411" t="str">
            <v>OPERATOR</v>
          </cell>
        </row>
        <row r="12412">
          <cell r="E12412" t="str">
            <v>PRODUCER</v>
          </cell>
        </row>
        <row r="12414">
          <cell r="A12414" t="str">
            <v>10044 </v>
          </cell>
          <cell r="C12414" t="str">
            <v>RED RIVER RANCH HOLDINGS LLC </v>
          </cell>
          <cell r="D12414" t="str">
            <v>717 17TH STREET #2800</v>
          </cell>
          <cell r="E12414" t="str">
            <v>DOWNSTREAM GAS FAC</v>
          </cell>
        </row>
        <row r="12415">
          <cell r="D12415" t="str">
            <v>DENVER , CO  </v>
          </cell>
          <cell r="E12415" t="str">
            <v>LEVY PAYOR</v>
          </cell>
        </row>
        <row r="12416">
          <cell r="E12416" t="str">
            <v>OPERATOR</v>
          </cell>
        </row>
        <row r="12417">
          <cell r="E12417" t="str">
            <v>PRODUCER</v>
          </cell>
        </row>
        <row r="12419">
          <cell r="A12419" t="str">
            <v>10044 </v>
          </cell>
          <cell r="B12419" t="str">
            <v>A </v>
          </cell>
          <cell r="C12419" t="str">
            <v>RED RIVER RANCH HOLDINGS LLC </v>
          </cell>
          <cell r="D12419" t="str">
            <v>11 TIMES SQUARE - 37TH FLOOR</v>
          </cell>
        </row>
        <row r="12420">
          <cell r="D12420" t="str">
            <v>NEW YORK , NY  </v>
          </cell>
        </row>
        <row r="12421">
          <cell r="A12421" t="str">
            <v>13980 </v>
          </cell>
          <cell r="C12421" t="str">
            <v>RED ROCK GATHERING COMPANY LLC </v>
          </cell>
          <cell r="D12421" t="str">
            <v>999 18TH STREET STE 3400 SOUTH</v>
          </cell>
          <cell r="E12421" t="str">
            <v>DOWNSTREAM GAS FAC</v>
          </cell>
        </row>
        <row r="12422">
          <cell r="D12422" t="str">
            <v>DENVER , CO  </v>
          </cell>
          <cell r="E12422" t="str">
            <v>GATHERER</v>
          </cell>
        </row>
        <row r="12423">
          <cell r="E12423" t="str">
            <v>TRANSPORTER</v>
          </cell>
        </row>
        <row r="12425">
          <cell r="A12425" t="str">
            <v>13980 </v>
          </cell>
          <cell r="B12425" t="str">
            <v>A </v>
          </cell>
          <cell r="C12425" t="str">
            <v>RED ROCK GATHERING COMPANY LLC </v>
          </cell>
          <cell r="D12425" t="str">
            <v>1950 US HWY 6 &amp; 50</v>
          </cell>
        </row>
        <row r="12426">
          <cell r="D12426" t="str">
            <v>FRUITA , CO  </v>
          </cell>
        </row>
        <row r="12427">
          <cell r="A12427" t="str">
            <v>73723 </v>
          </cell>
          <cell r="C12427" t="str">
            <v>RED ROCK OIL COMPANY </v>
          </cell>
          <cell r="D12427" t="str">
            <v>201 COLORADO BLDG</v>
          </cell>
        </row>
        <row r="12428">
          <cell r="D12428" t="str">
            <v>DENVER , CO  </v>
          </cell>
        </row>
        <row r="12429">
          <cell r="C12429" t="str">
            <v>Red Rocks Park /CC of Denver </v>
          </cell>
          <cell r="D12429" t="str">
            <v>DENVER , CO  </v>
          </cell>
        </row>
        <row r="12430">
          <cell r="A12430" t="str">
            <v>73725 </v>
          </cell>
          <cell r="C12430" t="str">
            <v>RED WAVE, LTD </v>
          </cell>
          <cell r="D12430" t="str">
            <v>6860 S. YOSEMITE CT</v>
          </cell>
          <cell r="E12430" t="str">
            <v>GATHERER</v>
          </cell>
        </row>
        <row r="12431">
          <cell r="D12431" t="str">
            <v>ENGLEWOOD , CO  </v>
          </cell>
          <cell r="E12431" t="str">
            <v>LEVY PAYOR</v>
          </cell>
        </row>
        <row r="12433">
          <cell r="A12433" t="str">
            <v>81295 </v>
          </cell>
          <cell r="C12433" t="str">
            <v>RED WILLOW PRODUCTION COMPANY </v>
          </cell>
          <cell r="D12433" t="str">
            <v>P O BOX 369</v>
          </cell>
          <cell r="E12433" t="str">
            <v>DOWNSTREAM GAS FAC</v>
          </cell>
        </row>
        <row r="12434">
          <cell r="D12434" t="str">
            <v>IGNACIO , CO  </v>
          </cell>
          <cell r="E12434" t="str">
            <v>GATHERER</v>
          </cell>
        </row>
        <row r="12435">
          <cell r="E12435" t="str">
            <v>INJECTION WELL OPER</v>
          </cell>
        </row>
        <row r="12436">
          <cell r="E12436" t="str">
            <v>LEVY PAYOR</v>
          </cell>
        </row>
        <row r="12437">
          <cell r="E12437" t="str">
            <v>OPERATOR</v>
          </cell>
        </row>
        <row r="12438">
          <cell r="E12438" t="str">
            <v>PRODUCER</v>
          </cell>
        </row>
        <row r="12440">
          <cell r="A12440" t="str">
            <v>81300 </v>
          </cell>
          <cell r="C12440" t="str">
            <v>RED WILLOW PRODUCTION LLC </v>
          </cell>
          <cell r="D12440" t="str">
            <v>P O BOX 369</v>
          </cell>
          <cell r="E12440" t="str">
            <v>DRILLER</v>
          </cell>
        </row>
        <row r="12441">
          <cell r="D12441" t="str">
            <v>IGNACIO , CO  </v>
          </cell>
          <cell r="E12441" t="str">
            <v>INJECTION WELL OPER</v>
          </cell>
        </row>
        <row r="12442">
          <cell r="E12442" t="str">
            <v>INSURANCE AGENT</v>
          </cell>
        </row>
        <row r="12443">
          <cell r="E12443" t="str">
            <v>OPERATOR</v>
          </cell>
        </row>
        <row r="12444">
          <cell r="E12444" t="str">
            <v>PRODUCER</v>
          </cell>
        </row>
        <row r="12446">
          <cell r="A12446" t="str">
            <v>100448 </v>
          </cell>
          <cell r="C12446" t="str">
            <v>REDAN COMPANY* THE </v>
          </cell>
          <cell r="D12446" t="str">
            <v>P O BOX 575</v>
          </cell>
        </row>
        <row r="12447">
          <cell r="D12447" t="str">
            <v>STERLING CO , CO  </v>
          </cell>
        </row>
        <row r="12448">
          <cell r="A12448" t="str">
            <v>73710 </v>
          </cell>
          <cell r="C12448" t="str">
            <v>REDEN CO </v>
          </cell>
          <cell r="D12448" t="str">
            <v>DENVER , CO  </v>
          </cell>
        </row>
        <row r="12449">
          <cell r="A12449" t="str">
            <v>73738 </v>
          </cell>
          <cell r="C12449" t="str">
            <v>REDLAND INSURANCE CO </v>
          </cell>
          <cell r="D12449" t="str">
            <v>350 SANSOME ST STE 1000</v>
          </cell>
          <cell r="E12449" t="str">
            <v>FINANCIAL ASSURANCE</v>
          </cell>
        </row>
        <row r="12450">
          <cell r="D12450" t="str">
            <v>SAN FRANCISCO , CA  </v>
          </cell>
        </row>
        <row r="12451">
          <cell r="A12451" t="str">
            <v>73739 </v>
          </cell>
          <cell r="C12451" t="str">
            <v>REDLAND INSURANCE COMPANY </v>
          </cell>
          <cell r="D12451" t="str">
            <v>300 W BROADWAY STE 100</v>
          </cell>
          <cell r="E12451" t="str">
            <v>FINANCIAL ASSURANCE</v>
          </cell>
        </row>
        <row r="12452">
          <cell r="D12452" t="str">
            <v>COUNCIL BLUFFS , IA  </v>
          </cell>
        </row>
        <row r="12453">
          <cell r="A12453" t="str">
            <v>73750 </v>
          </cell>
          <cell r="C12453" t="str">
            <v>REDPATH JR* CHARLES A </v>
          </cell>
          <cell r="D12453" t="str">
            <v>2290 E FLOYD AVE</v>
          </cell>
        </row>
        <row r="12454">
          <cell r="D12454" t="str">
            <v>ENGLEWOOD , CO  </v>
          </cell>
        </row>
        <row r="12455">
          <cell r="A12455" t="str">
            <v>200137 </v>
          </cell>
          <cell r="C12455" t="str">
            <v>REDSTONE BANK </v>
          </cell>
          <cell r="D12455" t="str">
            <v>15765 E. ARAPAHOE RD</v>
          </cell>
        </row>
        <row r="12456">
          <cell r="D12456" t="str">
            <v>AURORA , CO  </v>
          </cell>
        </row>
        <row r="12457">
          <cell r="A12457" t="str">
            <v>100074 </v>
          </cell>
          <cell r="C12457" t="str">
            <v>REDWIN CORPORATION </v>
          </cell>
          <cell r="D12457" t="str">
            <v>1275 SHERMAN ST STE 101</v>
          </cell>
        </row>
        <row r="12458">
          <cell r="D12458" t="str">
            <v>DENVER , CO  </v>
          </cell>
        </row>
        <row r="12459">
          <cell r="A12459" t="str">
            <v>10107 </v>
          </cell>
          <cell r="C12459" t="str">
            <v>REDWINE RESOURCES INC </v>
          </cell>
          <cell r="D12459" t="str">
            <v>8214 WESTCHESTER STE 740</v>
          </cell>
          <cell r="E12459" t="str">
            <v>OPERATOR</v>
          </cell>
        </row>
        <row r="12460">
          <cell r="D12460" t="str">
            <v>DALLAS , TX  </v>
          </cell>
          <cell r="E12460" t="str">
            <v>PRODUCER</v>
          </cell>
        </row>
        <row r="12462">
          <cell r="A12462" t="str">
            <v>10107 </v>
          </cell>
          <cell r="B12462" t="str">
            <v>A </v>
          </cell>
          <cell r="C12462" t="str">
            <v>REDWINE RESOURCES INC </v>
          </cell>
          <cell r="D12462" t="str">
            <v>410 17TH STREET - SUITE 1320</v>
          </cell>
        </row>
        <row r="12463">
          <cell r="D12463" t="str">
            <v>DENVER , CO  </v>
          </cell>
        </row>
        <row r="12464">
          <cell r="A12464" t="str">
            <v>10287 </v>
          </cell>
          <cell r="C12464" t="str">
            <v>REDWING GAS SYSTEMS INC </v>
          </cell>
          <cell r="D12464" t="str">
            <v>2020 N BRAMBLEWOOD STREET</v>
          </cell>
          <cell r="E12464" t="str">
            <v>LEVY PAYOR</v>
          </cell>
        </row>
        <row r="12465">
          <cell r="D12465" t="str">
            <v>WICHITA , KS  </v>
          </cell>
        </row>
        <row r="12466">
          <cell r="A12466" t="str">
            <v>73758 </v>
          </cell>
          <cell r="C12466" t="str">
            <v>REED OPERATING COMPANY INC </v>
          </cell>
          <cell r="D12466" t="str">
            <v>P O BOX 2498</v>
          </cell>
          <cell r="E12466" t="str">
            <v>DRILLER</v>
          </cell>
        </row>
        <row r="12467">
          <cell r="D12467" t="str">
            <v>ROUND ROCK , TX  </v>
          </cell>
          <cell r="E12467" t="str">
            <v>LEVY PAYOR</v>
          </cell>
        </row>
        <row r="12468">
          <cell r="E12468" t="str">
            <v>OPERATOR</v>
          </cell>
        </row>
        <row r="12469">
          <cell r="E12469" t="str">
            <v>PRODUCER</v>
          </cell>
        </row>
        <row r="12471">
          <cell r="A12471" t="str">
            <v>73755 </v>
          </cell>
          <cell r="C12471" t="str">
            <v>REED* LEONARD </v>
          </cell>
          <cell r="D12471" t="str">
            <v>P O BOX 76</v>
          </cell>
          <cell r="E12471" t="str">
            <v>LEVY PAYOR</v>
          </cell>
        </row>
        <row r="12472">
          <cell r="D12472" t="str">
            <v>FORT LUPTON , CO  </v>
          </cell>
          <cell r="E12472" t="str">
            <v>OPERATOR</v>
          </cell>
        </row>
        <row r="12473">
          <cell r="E12473" t="str">
            <v>PRODUCER</v>
          </cell>
        </row>
        <row r="12475">
          <cell r="A12475" t="str">
            <v>73765 </v>
          </cell>
          <cell r="C12475" t="str">
            <v>REEF EXPLORATION, INC </v>
          </cell>
          <cell r="D12475" t="str">
            <v>718 17TH STREET</v>
          </cell>
        </row>
        <row r="12476">
          <cell r="D12476" t="str">
            <v>DENVER , CO  </v>
          </cell>
        </row>
        <row r="12477">
          <cell r="A12477" t="str">
            <v>73888 </v>
          </cell>
          <cell r="C12477" t="str">
            <v>REESE*VAL R. &amp; ASSOC. INC. </v>
          </cell>
          <cell r="D12477" t="str">
            <v>DENVER , CO  </v>
          </cell>
        </row>
        <row r="12478">
          <cell r="A12478" t="str">
            <v>10376 </v>
          </cell>
          <cell r="C12478" t="str">
            <v>REGAL DRILLING COMPANY </v>
          </cell>
          <cell r="D12478" t="str">
            <v>439 CONTINENTAL OIL BLDG</v>
          </cell>
          <cell r="E12478" t="str">
            <v>OPERATOR</v>
          </cell>
        </row>
        <row r="12479">
          <cell r="D12479" t="str">
            <v>DENVER , CO  </v>
          </cell>
        </row>
        <row r="12480">
          <cell r="A12480" t="str">
            <v>73980 </v>
          </cell>
          <cell r="C12480" t="str">
            <v>REGAL PETROLEUM LTD </v>
          </cell>
          <cell r="D12480" t="str">
            <v>550 POST OAK BLVD</v>
          </cell>
          <cell r="E12480" t="str">
            <v>LEVY PAYOR</v>
          </cell>
        </row>
        <row r="12481">
          <cell r="D12481" t="str">
            <v>HOUSTON , TX  </v>
          </cell>
        </row>
        <row r="12482">
          <cell r="A12482" t="str">
            <v>200421 </v>
          </cell>
          <cell r="C12482" t="str">
            <v>REGISTERED AGENTS INC </v>
          </cell>
          <cell r="D12482" t="str">
            <v>1942 BROADWAY STREET #314CC</v>
          </cell>
        </row>
        <row r="12483">
          <cell r="D12483" t="str">
            <v>BOULDER , CO  </v>
          </cell>
        </row>
        <row r="12484">
          <cell r="A12484" t="str">
            <v>200527 </v>
          </cell>
          <cell r="C12484" t="str">
            <v>REGULATORY &amp; REPORTING SPECIALIST LLC </v>
          </cell>
          <cell r="D12484" t="str">
            <v>6000 HOOD MESA TRAIL</v>
          </cell>
        </row>
        <row r="12485">
          <cell r="D12485" t="str">
            <v>FARMINGTON , NM  </v>
          </cell>
        </row>
        <row r="12486">
          <cell r="A12486" t="str">
            <v>73990 </v>
          </cell>
          <cell r="C12486" t="str">
            <v>REICHLINGER BUSINESS SERVICES </v>
          </cell>
          <cell r="D12486" t="str">
            <v>118 W 8TH AVE</v>
          </cell>
        </row>
        <row r="12487">
          <cell r="D12487" t="str">
            <v>YORK , NE  </v>
          </cell>
        </row>
        <row r="12488">
          <cell r="A12488" t="str">
            <v>73995 </v>
          </cell>
          <cell r="C12488" t="str">
            <v>REIDER OIL COMPANY </v>
          </cell>
          <cell r="D12488" t="str">
            <v>2000 SOUTH COLLEGE AVE</v>
          </cell>
        </row>
        <row r="12489">
          <cell r="D12489" t="str">
            <v>FORT COLLINS , CO  </v>
          </cell>
        </row>
        <row r="12490">
          <cell r="C12490" t="str">
            <v>REIDER OIL CORPORATION </v>
          </cell>
          <cell r="D12490" t="str">
            <v>2000 SOUTH COLLEGE AVE</v>
          </cell>
        </row>
        <row r="12491">
          <cell r="D12491" t="str">
            <v>FORT COLLINS , CO  </v>
          </cell>
        </row>
        <row r="12492">
          <cell r="A12492" t="str">
            <v>74010 </v>
          </cell>
          <cell r="C12492" t="str">
            <v>RELIABLE ENERGY INC </v>
          </cell>
          <cell r="D12492" t="str">
            <v>7512 DEL NORTE DRIVE</v>
          </cell>
          <cell r="E12492" t="str">
            <v>GATHERER</v>
          </cell>
        </row>
        <row r="12493">
          <cell r="D12493" t="str">
            <v>SCOTTSDALE , AZ  </v>
          </cell>
        </row>
        <row r="12494">
          <cell r="A12494" t="str">
            <v>74025 </v>
          </cell>
          <cell r="C12494" t="str">
            <v>RELIABLE EXPLORATION INC </v>
          </cell>
          <cell r="D12494" t="str">
            <v>2900 S 64TH STREET WEST</v>
          </cell>
          <cell r="E12494" t="str">
            <v>SEISMIC OPERATOR</v>
          </cell>
        </row>
        <row r="12495">
          <cell r="D12495" t="str">
            <v>BILLINGS , MT  </v>
          </cell>
        </row>
        <row r="12496">
          <cell r="A12496" t="str">
            <v>74020 </v>
          </cell>
          <cell r="C12496" t="str">
            <v>RELIANCE ENTERPRISES INC </v>
          </cell>
          <cell r="D12496" t="str">
            <v>23501 PARK SORRENTO</v>
          </cell>
          <cell r="E12496" t="str">
            <v>OPERATOR</v>
          </cell>
        </row>
        <row r="12497">
          <cell r="D12497" t="str">
            <v>CALABASAS , CA  </v>
          </cell>
        </row>
        <row r="12498">
          <cell r="A12498" t="str">
            <v>100181 </v>
          </cell>
          <cell r="C12498" t="str">
            <v>RELIANCE INSURANCE CO </v>
          </cell>
          <cell r="D12498" t="str">
            <v>4 PENN CENTER PLAZA</v>
          </cell>
          <cell r="E12498" t="str">
            <v>FINANCIAL ASSURANCE</v>
          </cell>
        </row>
        <row r="12499">
          <cell r="D12499" t="str">
            <v>PHILADELPHIA , PA  </v>
          </cell>
        </row>
        <row r="12500">
          <cell r="A12500" t="str">
            <v>74024 </v>
          </cell>
          <cell r="C12500" t="str">
            <v>RELIANCE INSURANCE COMPANY </v>
          </cell>
          <cell r="D12500" t="str">
            <v>7600 E ORCHARD RD STE 345-S</v>
          </cell>
          <cell r="E12500" t="str">
            <v>FINANCIAL ASSURANCE</v>
          </cell>
        </row>
        <row r="12501">
          <cell r="D12501" t="str">
            <v>ENGLEWOOD , CO  </v>
          </cell>
        </row>
        <row r="12502">
          <cell r="A12502" t="str">
            <v>74030 </v>
          </cell>
          <cell r="C12502" t="str">
            <v>RELIANCE PIPELINE COMPANY </v>
          </cell>
          <cell r="D12502" t="str">
            <v>1667 COLE BLVD</v>
          </cell>
        </row>
        <row r="12503">
          <cell r="D12503" t="str">
            <v>GOLDEN , CO  </v>
          </cell>
        </row>
        <row r="12504">
          <cell r="C12504" t="str">
            <v>REMUDA CORPORATION </v>
          </cell>
          <cell r="D12504" t="str">
            <v>P O BOX 7127</v>
          </cell>
        </row>
        <row r="12505">
          <cell r="D12505" t="str">
            <v>BILLINGS , MT  </v>
          </cell>
        </row>
        <row r="12506">
          <cell r="A12506" t="str">
            <v>74086 </v>
          </cell>
          <cell r="C12506" t="str">
            <v>REMUDA CORPORATION </v>
          </cell>
          <cell r="D12506" t="str">
            <v>1580 LINCOLN STREET</v>
          </cell>
        </row>
        <row r="12507">
          <cell r="D12507" t="str">
            <v>DENVER , CO  </v>
          </cell>
        </row>
        <row r="12508">
          <cell r="A12508" t="str">
            <v>74150 </v>
          </cell>
          <cell r="C12508" t="str">
            <v>RENCO GAS PIPELINE INC </v>
          </cell>
          <cell r="D12508" t="str">
            <v>11594 EATON CT</v>
          </cell>
          <cell r="E12508" t="str">
            <v>DOWNSTREAM GAS FAC</v>
          </cell>
        </row>
        <row r="12509">
          <cell r="D12509" t="str">
            <v>WESTMINSTER , CO  </v>
          </cell>
          <cell r="E12509" t="str">
            <v>GATHERER</v>
          </cell>
        </row>
        <row r="12510">
          <cell r="E12510" t="str">
            <v>OPERATOR</v>
          </cell>
        </row>
        <row r="12511">
          <cell r="E12511" t="str">
            <v>PRODUCER</v>
          </cell>
        </row>
        <row r="12513">
          <cell r="A12513" t="str">
            <v>74158 </v>
          </cell>
          <cell r="C12513" t="str">
            <v>RENCO, INC </v>
          </cell>
          <cell r="D12513" t="str">
            <v>DENER , CO  </v>
          </cell>
        </row>
        <row r="12514">
          <cell r="A12514" t="str">
            <v>74165 </v>
          </cell>
          <cell r="C12514" t="str">
            <v>RENEGADE OIL &amp; GAS COMPANY LLC </v>
          </cell>
          <cell r="D12514" t="str">
            <v>6155 S MAIN STREET #210</v>
          </cell>
          <cell r="E12514" t="str">
            <v>LEVY PAYOR</v>
          </cell>
        </row>
        <row r="12515">
          <cell r="D12515" t="str">
            <v>AURORA , CO  </v>
          </cell>
          <cell r="E12515" t="str">
            <v>OPERATOR</v>
          </cell>
        </row>
        <row r="12516">
          <cell r="E12516" t="str">
            <v>PRODUCER</v>
          </cell>
        </row>
        <row r="12518">
          <cell r="A12518" t="str">
            <v>10726 </v>
          </cell>
          <cell r="C12518" t="str">
            <v>REP PROCESSING LLC </v>
          </cell>
          <cell r="D12518" t="str">
            <v>5956 SHERRY LANE SUITE 825</v>
          </cell>
          <cell r="E12518" t="str">
            <v>DOWNSTREAM GAS FAC</v>
          </cell>
        </row>
        <row r="12519">
          <cell r="D12519" t="str">
            <v>DALLAS , TX  </v>
          </cell>
        </row>
        <row r="12520">
          <cell r="A12520" t="str">
            <v>10726 </v>
          </cell>
          <cell r="B12520" t="str">
            <v>A </v>
          </cell>
          <cell r="C12520" t="str">
            <v>REP PROCESSING LLC </v>
          </cell>
          <cell r="D12520" t="str">
            <v>44588 CR 29</v>
          </cell>
        </row>
        <row r="12521">
          <cell r="D12521" t="str">
            <v>PIERCE , CO  </v>
          </cell>
        </row>
        <row r="12522">
          <cell r="A12522" t="str">
            <v>74180 </v>
          </cell>
          <cell r="C12522" t="str">
            <v>REPETRO INC </v>
          </cell>
          <cell r="D12522" t="str">
            <v>DENVER , CO  </v>
          </cell>
        </row>
        <row r="12523">
          <cell r="A12523" t="str">
            <v>100075 </v>
          </cell>
          <cell r="C12523" t="str">
            <v>REPUBLIC ENGINEERS INC. </v>
          </cell>
          <cell r="D12523" t="str">
            <v>5630 YALE BLVD</v>
          </cell>
        </row>
        <row r="12524">
          <cell r="D12524" t="str">
            <v>DALLAS , TX  </v>
          </cell>
        </row>
        <row r="12525">
          <cell r="A12525" t="str">
            <v>74200 </v>
          </cell>
          <cell r="C12525" t="str">
            <v>REPUBLIC MINERAL CORP (FDIC) </v>
          </cell>
          <cell r="D12525" t="str">
            <v>5080 SPECTRUM DR</v>
          </cell>
        </row>
        <row r="12526">
          <cell r="D12526" t="str">
            <v>DALLAS , TX  </v>
          </cell>
        </row>
        <row r="12527">
          <cell r="A12527" t="str">
            <v>74237 </v>
          </cell>
          <cell r="C12527" t="str">
            <v>REPUBLIC NATURAL GAS COMPANY </v>
          </cell>
          <cell r="D12527" t="str">
            <v>BOX 98</v>
          </cell>
        </row>
        <row r="12528">
          <cell r="D12528" t="str">
            <v>HUGOTON , KS  </v>
          </cell>
        </row>
        <row r="12529">
          <cell r="A12529" t="str">
            <v>74210 </v>
          </cell>
          <cell r="C12529" t="str">
            <v>REPUBLIC RESOURCES INC </v>
          </cell>
          <cell r="D12529" t="str">
            <v>202 NORTH AVENUE #299</v>
          </cell>
        </row>
        <row r="12530">
          <cell r="D12530" t="str">
            <v>GRAND JUNCTION , CO  </v>
          </cell>
        </row>
        <row r="12531">
          <cell r="A12531" t="str">
            <v>74188 </v>
          </cell>
          <cell r="C12531" t="str">
            <v>RESERVE DRILLING CORP </v>
          </cell>
          <cell r="D12531" t="str">
            <v>DENVER , CO  </v>
          </cell>
        </row>
        <row r="12532">
          <cell r="A12532" t="str">
            <v>74189 </v>
          </cell>
          <cell r="C12532" t="str">
            <v>RESERVE OIL, INC. </v>
          </cell>
          <cell r="D12532" t="str">
            <v>DENVER , CO  </v>
          </cell>
        </row>
        <row r="12533">
          <cell r="A12533" t="str">
            <v>74208 </v>
          </cell>
          <cell r="C12533" t="str">
            <v>RESERVE PETROLEUM </v>
          </cell>
          <cell r="D12533" t="str">
            <v>DENVER , CO  </v>
          </cell>
        </row>
        <row r="12534">
          <cell r="A12534" t="str">
            <v>200182 </v>
          </cell>
          <cell r="C12534" t="str">
            <v>RESOLUTE NATURAL RESOURCES COMPANY LLC </v>
          </cell>
          <cell r="D12534" t="str">
            <v>1675 BROADWAY #1950</v>
          </cell>
          <cell r="E12534" t="str">
            <v>TRANSPORTER</v>
          </cell>
        </row>
        <row r="12535">
          <cell r="D12535" t="str">
            <v>DENVER , CO  </v>
          </cell>
        </row>
        <row r="12536">
          <cell r="A12536" t="str">
            <v>200182 </v>
          </cell>
          <cell r="B12536" t="str">
            <v>A </v>
          </cell>
          <cell r="C12536" t="str">
            <v>RESOLUTE NATURAL RESOURCES COMPANY LLC </v>
          </cell>
          <cell r="D12536" t="str">
            <v>23429 COUNTY ROAD 9</v>
          </cell>
        </row>
        <row r="12537">
          <cell r="D12537" t="str">
            <v>CORTEZ , CO  </v>
          </cell>
        </row>
        <row r="12538">
          <cell r="A12538" t="str">
            <v>74250 </v>
          </cell>
          <cell r="C12538" t="str">
            <v>RESOURCE DEVELOPMENT TECHNOLOGY LLC </v>
          </cell>
          <cell r="D12538" t="str">
            <v>PO BOX 1020</v>
          </cell>
          <cell r="E12538" t="str">
            <v>OPERATOR</v>
          </cell>
        </row>
        <row r="12539">
          <cell r="D12539" t="str">
            <v>MORRISON , CO  </v>
          </cell>
          <cell r="E12539" t="str">
            <v>PRODUCER</v>
          </cell>
        </row>
        <row r="12541">
          <cell r="A12541" t="str">
            <v>200210 </v>
          </cell>
          <cell r="C12541" t="str">
            <v>RESOURCE ENERGY CONSULTING INC </v>
          </cell>
          <cell r="D12541" t="str">
            <v>426 WHEAT BERRY DR</v>
          </cell>
        </row>
        <row r="12542">
          <cell r="D12542" t="str">
            <v>ERIE , CO  </v>
          </cell>
        </row>
        <row r="12543">
          <cell r="A12543" t="str">
            <v>74260 </v>
          </cell>
          <cell r="C12543" t="str">
            <v>RESOURCE ENTERPRISES INC </v>
          </cell>
          <cell r="D12543" t="str">
            <v>400 WAKARA WAY</v>
          </cell>
          <cell r="E12543" t="str">
            <v>INJECTION WELL OPER</v>
          </cell>
        </row>
        <row r="12544">
          <cell r="D12544" t="str">
            <v>SALT LAKE CITY , UT  </v>
          </cell>
          <cell r="E12544" t="str">
            <v>OPERATOR</v>
          </cell>
        </row>
        <row r="12546">
          <cell r="A12546" t="str">
            <v>74280 </v>
          </cell>
          <cell r="C12546" t="str">
            <v>RESOURCE TECHNOLOGY CORP </v>
          </cell>
          <cell r="D12546" t="str">
            <v>410 17TH ST</v>
          </cell>
          <cell r="E12546" t="str">
            <v>LEVY PAYOR</v>
          </cell>
        </row>
        <row r="12547">
          <cell r="D12547" t="str">
            <v>DENVER , CO  </v>
          </cell>
          <cell r="E12547" t="str">
            <v>OPERATOR</v>
          </cell>
        </row>
        <row r="12548">
          <cell r="E12548" t="str">
            <v>PRODUCER</v>
          </cell>
        </row>
        <row r="12549">
          <cell r="E12549" t="str">
            <v>TRANSPORTER</v>
          </cell>
        </row>
        <row r="12551">
          <cell r="A12551" t="str">
            <v>100537 </v>
          </cell>
          <cell r="C12551" t="str">
            <v>RESOURCES EXPLORATION LTD </v>
          </cell>
          <cell r="D12551" t="str">
            <v>1020 15TH ST STE 20-C</v>
          </cell>
        </row>
        <row r="12552">
          <cell r="D12552" t="str">
            <v>DENVER , CO  </v>
          </cell>
        </row>
        <row r="12553">
          <cell r="A12553" t="str">
            <v>100523 </v>
          </cell>
          <cell r="C12553" t="str">
            <v>RESOURCES INVESTMENT CORPORATION </v>
          </cell>
          <cell r="D12553" t="str">
            <v>3500 ANACONDA TOWER</v>
          </cell>
        </row>
        <row r="12554">
          <cell r="D12554" t="str">
            <v>DENVER , CO  </v>
          </cell>
        </row>
        <row r="12555">
          <cell r="A12555" t="str">
            <v>74290 </v>
          </cell>
          <cell r="C12555" t="str">
            <v>RETAMCO OPERATING INC </v>
          </cell>
          <cell r="D12555" t="str">
            <v>PO BOX 790</v>
          </cell>
          <cell r="E12555" t="str">
            <v>LEVY PAYOR</v>
          </cell>
        </row>
        <row r="12556">
          <cell r="D12556" t="str">
            <v>RED LODGE , MT  </v>
          </cell>
          <cell r="E12556" t="str">
            <v>OPERATOR</v>
          </cell>
        </row>
        <row r="12557">
          <cell r="E12557" t="str">
            <v>OPERATOR</v>
          </cell>
        </row>
        <row r="12558">
          <cell r="E12558" t="str">
            <v>PRODUCER</v>
          </cell>
        </row>
        <row r="12559">
          <cell r="E12559" t="str">
            <v>PRODUCER</v>
          </cell>
        </row>
        <row r="12561">
          <cell r="A12561" t="str">
            <v>200573 </v>
          </cell>
          <cell r="C12561" t="str">
            <v>RETTEW </v>
          </cell>
          <cell r="D12561" t="str">
            <v>110 NORTH RUBEY DRIVE #201</v>
          </cell>
        </row>
        <row r="12562">
          <cell r="D12562" t="str">
            <v>GOLDEN , CO  </v>
          </cell>
        </row>
        <row r="12563">
          <cell r="A12563" t="str">
            <v>10336 </v>
          </cell>
          <cell r="C12563" t="str">
            <v>REX ENERGY ROCKIES LLC </v>
          </cell>
          <cell r="D12563" t="str">
            <v>366 WALKER DRIVE</v>
          </cell>
          <cell r="E12563" t="str">
            <v>OPERATOR</v>
          </cell>
        </row>
        <row r="12564">
          <cell r="D12564" t="str">
            <v>STATE COLLEGE , PA  </v>
          </cell>
          <cell r="E12564" t="str">
            <v>PRODUCER</v>
          </cell>
        </row>
        <row r="12566">
          <cell r="A12566" t="str">
            <v>10336 </v>
          </cell>
          <cell r="B12566" t="str">
            <v>A </v>
          </cell>
          <cell r="C12566" t="str">
            <v>REX ENERGY ROCKIES LLC </v>
          </cell>
          <cell r="D12566" t="str">
            <v>476 ROLLING RIDGE DR - STE #300</v>
          </cell>
        </row>
        <row r="12567">
          <cell r="D12567" t="str">
            <v>STATE COLLEGE , PA  </v>
          </cell>
        </row>
        <row r="12568">
          <cell r="A12568" t="str">
            <v>74480 </v>
          </cell>
          <cell r="C12568" t="str">
            <v>REYMAN* D L JR </v>
          </cell>
          <cell r="D12568" t="str">
            <v>417 ASPEN</v>
          </cell>
        </row>
        <row r="12569">
          <cell r="D12569" t="str">
            <v>FORT MORGAN , CO  </v>
          </cell>
        </row>
        <row r="12570">
          <cell r="A12570" t="str">
            <v>74490 </v>
          </cell>
          <cell r="C12570" t="str">
            <v>REYNOLDS AND ASSOC FRED S </v>
          </cell>
          <cell r="D12570" t="str">
            <v>SUITE 2403</v>
          </cell>
        </row>
        <row r="12571">
          <cell r="D12571" t="str">
            <v>FORT WORTH , TX  </v>
          </cell>
        </row>
        <row r="12572">
          <cell r="A12572" t="str">
            <v>100919 </v>
          </cell>
          <cell r="C12572" t="str">
            <v>REYNOLDS E E ETAL </v>
          </cell>
          <cell r="D12572" t="str">
            <v>,  </v>
          </cell>
        </row>
        <row r="12573">
          <cell r="A12573" t="str">
            <v>74498 </v>
          </cell>
          <cell r="C12573" t="str">
            <v>REYNOLDS MINING CORPORATION </v>
          </cell>
          <cell r="D12573" t="str">
            <v>DENVER , CO  </v>
          </cell>
          <cell r="E12573" t="str">
            <v>OPERATOR</v>
          </cell>
        </row>
        <row r="12575">
          <cell r="A12575" t="str">
            <v>74500 </v>
          </cell>
          <cell r="C12575" t="str">
            <v>REYNOLDS* NOEL </v>
          </cell>
          <cell r="D12575" t="str">
            <v>BOX 356</v>
          </cell>
          <cell r="E12575" t="str">
            <v>LEVY PAYOR</v>
          </cell>
        </row>
        <row r="12576">
          <cell r="D12576" t="str">
            <v>FLORA VISTA , NM  </v>
          </cell>
          <cell r="E12576" t="str">
            <v>OPERATOR</v>
          </cell>
        </row>
        <row r="12577">
          <cell r="E12577" t="str">
            <v>PRODUCER</v>
          </cell>
        </row>
        <row r="12579">
          <cell r="A12579" t="str">
            <v>72940 </v>
          </cell>
          <cell r="C12579" t="str">
            <v>RFB PETROLEUM INC </v>
          </cell>
          <cell r="D12579" t="str">
            <v>5477 GLEN LAKES DRIVE</v>
          </cell>
        </row>
        <row r="12580">
          <cell r="D12580" t="str">
            <v>DALLAS , TX  </v>
          </cell>
        </row>
        <row r="12581">
          <cell r="A12581" t="str">
            <v>74510 </v>
          </cell>
          <cell r="C12581" t="str">
            <v>RGC OPERATING, INC. </v>
          </cell>
          <cell r="D12581" t="str">
            <v>12031 LAKE NICOL ROAD</v>
          </cell>
          <cell r="E12581" t="str">
            <v>OPERATOR</v>
          </cell>
        </row>
        <row r="12582">
          <cell r="D12582" t="str">
            <v>TUSCALOOSA , AL  </v>
          </cell>
        </row>
        <row r="12583">
          <cell r="A12583" t="str">
            <v>200222 </v>
          </cell>
          <cell r="C12583" t="str">
            <v>RH TOWERS INC </v>
          </cell>
          <cell r="D12583" t="str">
            <v>307 N MULBERRY STREET</v>
          </cell>
        </row>
        <row r="12584">
          <cell r="D12584" t="str">
            <v>FRUITA , CO  </v>
          </cell>
        </row>
        <row r="12585">
          <cell r="A12585" t="str">
            <v>74528 </v>
          </cell>
          <cell r="C12585" t="str">
            <v>RHODES DRILLING COMPANY </v>
          </cell>
          <cell r="D12585" t="str">
            <v>DENVER , CO  </v>
          </cell>
        </row>
        <row r="12586">
          <cell r="A12586" t="str">
            <v>74520 </v>
          </cell>
          <cell r="C12586" t="str">
            <v>RHODES* H N </v>
          </cell>
          <cell r="D12586" t="str">
            <v>3325 ANACONDA TOWER</v>
          </cell>
          <cell r="E12586" t="str">
            <v>OPERATOR</v>
          </cell>
        </row>
        <row r="12587">
          <cell r="D12587" t="str">
            <v>DENVER , CO  </v>
          </cell>
        </row>
        <row r="12588">
          <cell r="A12588" t="str">
            <v>74522 </v>
          </cell>
          <cell r="C12588" t="str">
            <v>RIATA ENERGY INC </v>
          </cell>
          <cell r="D12588" t="str">
            <v>1601 NW EXPRESSWAY STE 1600</v>
          </cell>
          <cell r="E12588" t="str">
            <v>DRILLER</v>
          </cell>
        </row>
        <row r="12589">
          <cell r="D12589" t="str">
            <v>OKLAHOMA CITY , OK  </v>
          </cell>
          <cell r="E12589" t="str">
            <v>GATHERER</v>
          </cell>
        </row>
        <row r="12590">
          <cell r="E12590" t="str">
            <v>LEVY PAYOR</v>
          </cell>
        </row>
        <row r="12591">
          <cell r="E12591" t="str">
            <v>OPERATOR</v>
          </cell>
        </row>
        <row r="12592">
          <cell r="E12592" t="str">
            <v>PRODUCER</v>
          </cell>
        </row>
        <row r="12593">
          <cell r="E12593" t="str">
            <v>TRANSPORTER</v>
          </cell>
        </row>
        <row r="12595">
          <cell r="A12595" t="str">
            <v>74522 </v>
          </cell>
          <cell r="B12595" t="str">
            <v>A </v>
          </cell>
          <cell r="C12595" t="str">
            <v>RIATA ENERGY INC </v>
          </cell>
          <cell r="D12595" t="str">
            <v>1429 AIRPORT RD</v>
          </cell>
        </row>
        <row r="12596">
          <cell r="D12596" t="str">
            <v>RIFLE , CO  </v>
          </cell>
        </row>
        <row r="12597">
          <cell r="A12597" t="str">
            <v>200240 </v>
          </cell>
          <cell r="C12597" t="str">
            <v>RICHARD GRIMMETTE </v>
          </cell>
          <cell r="D12597" t="str">
            <v>833 2ND AVENUE SOUTH</v>
          </cell>
        </row>
        <row r="12598">
          <cell r="D12598" t="str">
            <v>TIERRA VERDE , FL  </v>
          </cell>
        </row>
        <row r="12599">
          <cell r="A12599" t="str">
            <v>74530 </v>
          </cell>
          <cell r="C12599" t="str">
            <v>RICHARDS* STANLEY E. </v>
          </cell>
          <cell r="D12599" t="str">
            <v>P O BOX 52852</v>
          </cell>
        </row>
        <row r="12600">
          <cell r="D12600" t="str">
            <v>LAFAYETTE , LA  </v>
          </cell>
        </row>
        <row r="12601">
          <cell r="A12601" t="str">
            <v>74525 </v>
          </cell>
          <cell r="C12601" t="str">
            <v>RICHARDS/BELNAP INTERESTS, INC </v>
          </cell>
          <cell r="D12601" t="str">
            <v>P O BOX 52852</v>
          </cell>
          <cell r="E12601" t="str">
            <v>OPERATOR</v>
          </cell>
        </row>
        <row r="12602">
          <cell r="D12602" t="str">
            <v>LAFAYETTE , LA  </v>
          </cell>
          <cell r="E12602" t="str">
            <v>PRODUCER</v>
          </cell>
        </row>
        <row r="12604">
          <cell r="A12604" t="str">
            <v>74533 </v>
          </cell>
          <cell r="C12604" t="str">
            <v>RICHARDSON ENTERPRISES </v>
          </cell>
          <cell r="D12604" t="str">
            <v>DENVER , CO  </v>
          </cell>
        </row>
        <row r="12605">
          <cell r="A12605" t="str">
            <v>74535 </v>
          </cell>
          <cell r="C12605" t="str">
            <v>RICHARDSON JR* JOE C </v>
          </cell>
          <cell r="D12605" t="str">
            <v>500 THROCKMORTON ST</v>
          </cell>
        </row>
        <row r="12606">
          <cell r="D12606" t="str">
            <v>FORT WORTH , TX  </v>
          </cell>
        </row>
        <row r="12607">
          <cell r="A12607" t="str">
            <v>74540 </v>
          </cell>
          <cell r="C12607" t="str">
            <v>RICHARDSON OIL CO </v>
          </cell>
          <cell r="D12607" t="str">
            <v>309 WEST FIRST AVENUE</v>
          </cell>
        </row>
        <row r="12608">
          <cell r="D12608" t="str">
            <v>DENVER , CO  </v>
          </cell>
        </row>
        <row r="12609">
          <cell r="A12609" t="str">
            <v>60523 </v>
          </cell>
          <cell r="C12609" t="str">
            <v>RICHARDSON OPERATING COMPANY </v>
          </cell>
          <cell r="D12609" t="str">
            <v>6400 S FIDDLERS GREEN CIR#1330</v>
          </cell>
          <cell r="E12609" t="str">
            <v>LEVY PAYOR</v>
          </cell>
        </row>
        <row r="12610">
          <cell r="D12610" t="str">
            <v>GREENWOOD VILLAGE , CO  </v>
          </cell>
          <cell r="E12610" t="str">
            <v>OPERATOR</v>
          </cell>
        </row>
        <row r="12611">
          <cell r="E12611" t="str">
            <v>PRODUCER</v>
          </cell>
        </row>
        <row r="12613">
          <cell r="A12613" t="str">
            <v>74555 </v>
          </cell>
          <cell r="C12613" t="str">
            <v>RICHARDSON* ARLO </v>
          </cell>
          <cell r="D12613" t="str">
            <v>P O BOX 328</v>
          </cell>
          <cell r="E12613" t="str">
            <v>DOMESTIC WELL OPER</v>
          </cell>
        </row>
        <row r="12614">
          <cell r="D12614" t="str">
            <v>GREELEY , CO  </v>
          </cell>
        </row>
        <row r="12615">
          <cell r="A12615" t="str">
            <v>74541 </v>
          </cell>
          <cell r="C12615" t="str">
            <v>RICHAWK EXPLORATION </v>
          </cell>
          <cell r="D12615" t="str">
            <v>DENVER , CO  </v>
          </cell>
        </row>
        <row r="12616">
          <cell r="A12616" t="str">
            <v>74545 </v>
          </cell>
          <cell r="C12616" t="str">
            <v>RICHFIELD DRILLING </v>
          </cell>
          <cell r="D12616" t="str">
            <v>PO BOX F</v>
          </cell>
          <cell r="E12616" t="str">
            <v>DRILLER</v>
          </cell>
        </row>
        <row r="12617">
          <cell r="D12617" t="str">
            <v>MILAN , NM  </v>
          </cell>
        </row>
        <row r="12618">
          <cell r="A12618" t="str">
            <v>74544 </v>
          </cell>
          <cell r="C12618" t="str">
            <v>RICHMOND PETROLEUM INC </v>
          </cell>
          <cell r="D12618" t="str">
            <v>4925 GREENVILLE STE 925</v>
          </cell>
          <cell r="E12618" t="str">
            <v>LEVY PAYOR</v>
          </cell>
        </row>
        <row r="12619">
          <cell r="D12619" t="str">
            <v>DALLAS , TX  </v>
          </cell>
          <cell r="E12619" t="str">
            <v>OPERATOR</v>
          </cell>
        </row>
        <row r="12620">
          <cell r="E12620" t="str">
            <v>PRODUCER</v>
          </cell>
        </row>
        <row r="12622">
          <cell r="A12622" t="str">
            <v>74546 </v>
          </cell>
          <cell r="C12622" t="str">
            <v>RICKER FARMS INC </v>
          </cell>
          <cell r="D12622" t="str">
            <v>4612 SORREL LANE</v>
          </cell>
          <cell r="E12622" t="str">
            <v>DOMESTIC WELL OPER</v>
          </cell>
        </row>
        <row r="12623">
          <cell r="D12623" t="str">
            <v>JOHNSTOWN , CO  </v>
          </cell>
          <cell r="E12623" t="str">
            <v>OPERATOR</v>
          </cell>
        </row>
        <row r="12625">
          <cell r="A12625" t="str">
            <v>100076 </v>
          </cell>
          <cell r="C12625" t="str">
            <v>RICKS &amp; DEMUTH OPERATING CO </v>
          </cell>
          <cell r="D12625" t="str">
            <v>660 0 ST</v>
          </cell>
        </row>
        <row r="12626">
          <cell r="D12626" t="str">
            <v>GREELEY , CO  </v>
          </cell>
        </row>
        <row r="12627">
          <cell r="A12627" t="str">
            <v>74548 </v>
          </cell>
          <cell r="C12627" t="str">
            <v>RICKS EXPLORATION, INC </v>
          </cell>
          <cell r="D12627" t="str">
            <v>210 PARK AVE STE 3000</v>
          </cell>
          <cell r="E12627" t="str">
            <v>OPERATOR</v>
          </cell>
        </row>
        <row r="12628">
          <cell r="D12628" t="str">
            <v>OKLAHOMA CITY , OK  </v>
          </cell>
        </row>
        <row r="12629">
          <cell r="A12629" t="str">
            <v>74549 </v>
          </cell>
          <cell r="C12629" t="str">
            <v>RICO RESOURCES </v>
          </cell>
          <cell r="D12629" t="str">
            <v>621 17TH ST</v>
          </cell>
          <cell r="E12629" t="str">
            <v>LEVY PAYOR</v>
          </cell>
        </row>
        <row r="12630">
          <cell r="D12630" t="str">
            <v>DENVER , CO  </v>
          </cell>
          <cell r="E12630" t="str">
            <v>OPERATOR</v>
          </cell>
        </row>
        <row r="12631">
          <cell r="E12631" t="str">
            <v>PRODUCER</v>
          </cell>
        </row>
        <row r="12633">
          <cell r="C12633" t="str">
            <v>RICO TOWN </v>
          </cell>
          <cell r="D12633" t="str">
            <v>,  </v>
          </cell>
        </row>
        <row r="12634">
          <cell r="A12634" t="str">
            <v>100785 </v>
          </cell>
          <cell r="C12634" t="str">
            <v>RIDDLE &amp; J GOTTLIEB* M A </v>
          </cell>
          <cell r="D12634" t="str">
            <v>1125 NATIONAL BANK OF COMMERCE BLDG</v>
          </cell>
        </row>
        <row r="12635">
          <cell r="D12635" t="str">
            <v>SAN ANTONIO , TX  </v>
          </cell>
        </row>
        <row r="12636">
          <cell r="A12636" t="str">
            <v>74558 </v>
          </cell>
          <cell r="C12636" t="str">
            <v>RIDEMAN CORPORATION </v>
          </cell>
          <cell r="D12636" t="str">
            <v>212 N WAHSATCH AVE STE 205</v>
          </cell>
        </row>
        <row r="12637">
          <cell r="D12637" t="str">
            <v>COLORADO SPRGS , CO  </v>
          </cell>
        </row>
        <row r="12638">
          <cell r="A12638" t="str">
            <v>200060 </v>
          </cell>
          <cell r="C12638" t="str">
            <v>RIDGEWAY PETROLEUM CO </v>
          </cell>
          <cell r="D12638" t="str">
            <v>,  </v>
          </cell>
        </row>
        <row r="12639">
          <cell r="A12639" t="str">
            <v>74550 </v>
          </cell>
          <cell r="C12639" t="str">
            <v>RIDGEWAY* LAWSON </v>
          </cell>
          <cell r="D12639" t="str">
            <v>DENVER , CO  </v>
          </cell>
        </row>
        <row r="12640">
          <cell r="C12640" t="str">
            <v>RIDGWAY TOWN </v>
          </cell>
          <cell r="D12640" t="str">
            <v>,  </v>
          </cell>
        </row>
        <row r="12641">
          <cell r="A12641" t="str">
            <v>74561 </v>
          </cell>
          <cell r="C12641" t="str">
            <v>RIEDMAN CORP-COLORADO SPRGS </v>
          </cell>
          <cell r="D12641" t="str">
            <v>212 N WAHSATCH AVE #205</v>
          </cell>
          <cell r="E12641" t="str">
            <v>INSURANCE AGENT</v>
          </cell>
        </row>
        <row r="12642">
          <cell r="D12642" t="str">
            <v>COLORADO SPRINGS , CO  </v>
          </cell>
        </row>
        <row r="12643">
          <cell r="A12643" t="str">
            <v>74556 </v>
          </cell>
          <cell r="C12643" t="str">
            <v>RIEDMAN INSURANCE NEW YORK </v>
          </cell>
          <cell r="D12643" t="str">
            <v>822 LINCOLN AVE</v>
          </cell>
          <cell r="E12643" t="str">
            <v>INSURANCE AGENT</v>
          </cell>
        </row>
        <row r="12644">
          <cell r="D12644" t="str">
            <v>STEAMBOAT SPGS , CO  </v>
          </cell>
        </row>
        <row r="12645">
          <cell r="A12645" t="str">
            <v>74557 </v>
          </cell>
          <cell r="C12645" t="str">
            <v>RIEDMAN INSURANCE STEAMBOAT </v>
          </cell>
          <cell r="D12645" t="str">
            <v>45 EAST AVENUE</v>
          </cell>
          <cell r="E12645" t="str">
            <v>INSURANCE AGENT</v>
          </cell>
        </row>
        <row r="12646">
          <cell r="D12646" t="str">
            <v>ROCHESTER , NY  </v>
          </cell>
        </row>
        <row r="12647">
          <cell r="A12647" t="str">
            <v>74560 </v>
          </cell>
          <cell r="C12647" t="str">
            <v>RIEDMAN INSURANCE CO-DENVER </v>
          </cell>
          <cell r="D12647" t="str">
            <v>3600 S BEELER ST STE 300</v>
          </cell>
          <cell r="E12647" t="str">
            <v>INSURANCE AGENT</v>
          </cell>
        </row>
        <row r="12648">
          <cell r="D12648" t="str">
            <v>DENVER , CO  </v>
          </cell>
        </row>
        <row r="12649">
          <cell r="A12649" t="str">
            <v>74570 </v>
          </cell>
          <cell r="C12649" t="str">
            <v>RIFE OIL PROPERTIES INC </v>
          </cell>
          <cell r="D12649" t="str">
            <v>5020 COLLINGWOOD AVE</v>
          </cell>
          <cell r="E12649" t="str">
            <v>LEVY PAYOR</v>
          </cell>
        </row>
        <row r="12650">
          <cell r="D12650" t="str">
            <v>FORT WORTH , TX  </v>
          </cell>
          <cell r="E12650" t="str">
            <v>OPERATOR</v>
          </cell>
        </row>
        <row r="12651">
          <cell r="E12651" t="str">
            <v>PRODUCER</v>
          </cell>
        </row>
        <row r="12653">
          <cell r="A12653" t="str">
            <v>95758 </v>
          </cell>
          <cell r="C12653" t="str">
            <v>RIFLE INSURANCE AGENCY </v>
          </cell>
          <cell r="D12653" t="str">
            <v>P O BOX 1700</v>
          </cell>
          <cell r="E12653" t="str">
            <v>INSURANCE AGENT</v>
          </cell>
        </row>
        <row r="12654">
          <cell r="D12654" t="str">
            <v>RIFLE , CO  </v>
          </cell>
        </row>
        <row r="12655">
          <cell r="A12655" t="str">
            <v>74590 </v>
          </cell>
          <cell r="C12655" t="str">
            <v>RIGGS* ELLIOT A </v>
          </cell>
          <cell r="D12655" t="str">
            <v>P O BOX 711</v>
          </cell>
        </row>
        <row r="12656">
          <cell r="D12656" t="str">
            <v>FARMINGTON , NM  </v>
          </cell>
        </row>
        <row r="12657">
          <cell r="A12657" t="str">
            <v>74610 </v>
          </cell>
          <cell r="C12657" t="str">
            <v>RIGGS* JOHN C </v>
          </cell>
          <cell r="D12657" t="str">
            <v>537 COOK ST</v>
          </cell>
        </row>
        <row r="12658">
          <cell r="D12658" t="str">
            <v>DENVER , CO  </v>
          </cell>
        </row>
        <row r="12659">
          <cell r="A12659" t="str">
            <v>74620 </v>
          </cell>
          <cell r="C12659" t="str">
            <v>RIGNEY PETROLEUM INC </v>
          </cell>
          <cell r="D12659" t="str">
            <v>5231 SO SANTA FE DR</v>
          </cell>
        </row>
        <row r="12660">
          <cell r="D12660" t="str">
            <v>LITTLETON , CO  </v>
          </cell>
        </row>
        <row r="12661">
          <cell r="A12661" t="str">
            <v>200530 </v>
          </cell>
          <cell r="C12661" t="str">
            <v>RIGUP </v>
          </cell>
          <cell r="D12661" t="str">
            <v>13656 TEAGUE LN UNIT 21</v>
          </cell>
        </row>
        <row r="12662">
          <cell r="D12662" t="str">
            <v>CORPUS CHRISTI , TX  </v>
          </cell>
        </row>
        <row r="12663">
          <cell r="A12663" t="str">
            <v>200530 </v>
          </cell>
          <cell r="B12663" t="str">
            <v>A </v>
          </cell>
          <cell r="C12663" t="str">
            <v>RIGUP </v>
          </cell>
          <cell r="D12663" t="str">
            <v>98 SAN JACINTO BLVD #550</v>
          </cell>
        </row>
        <row r="12664">
          <cell r="D12664" t="str">
            <v>AUSTIN , TX  </v>
          </cell>
        </row>
        <row r="12665">
          <cell r="A12665" t="str">
            <v>74650 </v>
          </cell>
          <cell r="C12665" t="str">
            <v>RIM OPERATING INC </v>
          </cell>
          <cell r="D12665" t="str">
            <v>5 INVERNESS DRIVE EAST</v>
          </cell>
          <cell r="E12665" t="str">
            <v>INJECTION WELL OPER</v>
          </cell>
        </row>
        <row r="12666">
          <cell r="D12666" t="str">
            <v>ENGLEWOOD , CO  </v>
          </cell>
          <cell r="E12666" t="str">
            <v>LEVY PAYOR</v>
          </cell>
        </row>
        <row r="12667">
          <cell r="E12667" t="str">
            <v>OPERATOR</v>
          </cell>
        </row>
        <row r="12668">
          <cell r="E12668" t="str">
            <v>PRODUCER</v>
          </cell>
        </row>
        <row r="12670">
          <cell r="A12670" t="str">
            <v>74660 </v>
          </cell>
          <cell r="C12670" t="str">
            <v>RINCON OPERATING CO </v>
          </cell>
          <cell r="D12670" t="str">
            <v>1580 LINCOLN ST</v>
          </cell>
          <cell r="E12670" t="str">
            <v>OPERATOR</v>
          </cell>
        </row>
        <row r="12671">
          <cell r="D12671" t="str">
            <v>DENVER , CO  </v>
          </cell>
        </row>
        <row r="12672">
          <cell r="A12672" t="str">
            <v>100771 </v>
          </cell>
          <cell r="C12672" t="str">
            <v>RINE DRILLING COMPANY* THE R W </v>
          </cell>
          <cell r="D12672" t="str">
            <v>420 UNION CENTER</v>
          </cell>
        </row>
        <row r="12673">
          <cell r="D12673" t="str">
            <v>WICHITA , KS  </v>
          </cell>
        </row>
        <row r="12674">
          <cell r="A12674" t="str">
            <v>74666 </v>
          </cell>
          <cell r="C12674" t="str">
            <v>RING-WEST PETROLEUM CORP </v>
          </cell>
          <cell r="D12674" t="str">
            <v>DENVER , CO  </v>
          </cell>
        </row>
        <row r="12675">
          <cell r="A12675" t="str">
            <v>74713 </v>
          </cell>
          <cell r="C12675" t="str">
            <v>RIO BLANCO CNTY COMMISSIONERS </v>
          </cell>
          <cell r="D12675" t="str">
            <v>P O BOX 584</v>
          </cell>
        </row>
        <row r="12676">
          <cell r="D12676" t="str">
            <v>MEEKER , CO  </v>
          </cell>
        </row>
        <row r="12677">
          <cell r="A12677" t="str">
            <v>74708 </v>
          </cell>
          <cell r="C12677" t="str">
            <v>RIO BLANCO CNTY DEVELOPMT DEPT </v>
          </cell>
          <cell r="D12677" t="str">
            <v>P O BOX 599</v>
          </cell>
        </row>
        <row r="12678">
          <cell r="D12678" t="str">
            <v>MEEKER , CO  </v>
          </cell>
        </row>
        <row r="12679">
          <cell r="C12679" t="str">
            <v>Rio Blanco County </v>
          </cell>
          <cell r="D12679" t="str">
            <v>Meeker , CO  </v>
          </cell>
        </row>
        <row r="12680">
          <cell r="C12680" t="str">
            <v>RIO BLANCO NATURAL GAS CO </v>
          </cell>
          <cell r="D12680" t="str">
            <v>P O BOX 887</v>
          </cell>
        </row>
        <row r="12681">
          <cell r="D12681" t="str">
            <v>BRECKENRIDGE , CO  </v>
          </cell>
        </row>
        <row r="12682">
          <cell r="A12682" t="str">
            <v>74715 </v>
          </cell>
          <cell r="C12682" t="str">
            <v>RIO BLANCO NATURAL GAS CO </v>
          </cell>
          <cell r="D12682" t="str">
            <v>P O BOX 887</v>
          </cell>
          <cell r="E12682" t="str">
            <v>OPERATOR</v>
          </cell>
        </row>
        <row r="12683">
          <cell r="D12683" t="str">
            <v>BRECKENRIDGE , CO  </v>
          </cell>
        </row>
        <row r="12684">
          <cell r="A12684" t="str">
            <v>100077 </v>
          </cell>
          <cell r="C12684" t="str">
            <v>RIO COLORADO OIL &amp; GAS INC </v>
          </cell>
          <cell r="D12684" t="str">
            <v>1546 COLE BLVD STE 100</v>
          </cell>
        </row>
        <row r="12685">
          <cell r="D12685" t="str">
            <v>GOLDEN , CO  </v>
          </cell>
        </row>
        <row r="12686">
          <cell r="A12686" t="str">
            <v>74720 </v>
          </cell>
          <cell r="C12686" t="str">
            <v>RIO CUCHARAS PIPELINE CO. INC. </v>
          </cell>
          <cell r="D12686" t="str">
            <v>1302 NORTH GRAND</v>
          </cell>
          <cell r="E12686" t="str">
            <v>GATHERER</v>
          </cell>
        </row>
        <row r="12687">
          <cell r="D12687" t="str">
            <v>HUTCHISON , KS  </v>
          </cell>
        </row>
        <row r="12688">
          <cell r="C12688" t="str">
            <v>Rio Grande County </v>
          </cell>
          <cell r="D12688" t="str">
            <v>925 6TH Street</v>
          </cell>
        </row>
        <row r="12689">
          <cell r="D12689" t="str">
            <v>Del Norte , CO  </v>
          </cell>
        </row>
        <row r="12690">
          <cell r="A12690" t="str">
            <v>74730 </v>
          </cell>
          <cell r="C12690" t="str">
            <v>RIO GRANDE DRILLING CO </v>
          </cell>
          <cell r="D12690" t="str">
            <v>4040 BROADWAY</v>
          </cell>
          <cell r="E12690" t="str">
            <v>DRILLER</v>
          </cell>
        </row>
        <row r="12691">
          <cell r="D12691" t="str">
            <v>SAN ANTONIO , TX  </v>
          </cell>
        </row>
        <row r="12692">
          <cell r="A12692" t="str">
            <v>74734 </v>
          </cell>
          <cell r="C12692" t="str">
            <v>RIO GRANDE SAVINGS AND LOAN </v>
          </cell>
          <cell r="D12692" t="str">
            <v>901 FIRST AVE</v>
          </cell>
          <cell r="E12692" t="str">
            <v>FINANCIAL ASSURANCE</v>
          </cell>
        </row>
        <row r="12693">
          <cell r="D12693" t="str">
            <v>MONTE VISTA , CO  </v>
          </cell>
        </row>
        <row r="12694">
          <cell r="A12694" t="str">
            <v>74740 </v>
          </cell>
          <cell r="C12694" t="str">
            <v>RIO MESA RESOURCES INC </v>
          </cell>
          <cell r="D12694" t="str">
            <v>P.O. BOX 984</v>
          </cell>
          <cell r="E12694" t="str">
            <v>LEVY PAYOR</v>
          </cell>
        </row>
        <row r="12695">
          <cell r="D12695" t="str">
            <v>RANGELY , CO  </v>
          </cell>
          <cell r="E12695" t="str">
            <v>OPERATOR</v>
          </cell>
        </row>
        <row r="12696">
          <cell r="E12696" t="str">
            <v>PRODUCER</v>
          </cell>
        </row>
        <row r="12698">
          <cell r="A12698" t="str">
            <v>74750 </v>
          </cell>
          <cell r="C12698" t="str">
            <v>RIPPY JR DBA RIPPY SALES &amp; SERVICE* WILLIAM </v>
          </cell>
          <cell r="D12698" t="str">
            <v>P O BOX 426</v>
          </cell>
          <cell r="E12698" t="str">
            <v>OPERATOR</v>
          </cell>
        </row>
        <row r="12699">
          <cell r="D12699" t="str">
            <v>CRAIG , CO  </v>
          </cell>
          <cell r="E12699" t="str">
            <v>PRODUCER</v>
          </cell>
        </row>
        <row r="12701">
          <cell r="A12701" t="str">
            <v>74758 </v>
          </cell>
          <cell r="C12701" t="str">
            <v>RISING* KEITH L. </v>
          </cell>
          <cell r="D12701" t="str">
            <v>DENVER , CO  </v>
          </cell>
        </row>
        <row r="12702">
          <cell r="A12702" t="str">
            <v>74770 </v>
          </cell>
          <cell r="C12702" t="str">
            <v>RITCHIE EXPLORATION INC </v>
          </cell>
          <cell r="D12702" t="str">
            <v>P O BOX 783188</v>
          </cell>
          <cell r="E12702" t="str">
            <v>INJECTION WELL OPER</v>
          </cell>
        </row>
        <row r="12703">
          <cell r="D12703" t="str">
            <v>WICHITA , KS  </v>
          </cell>
          <cell r="E12703" t="str">
            <v>OPERATOR</v>
          </cell>
        </row>
        <row r="12704">
          <cell r="E12704" t="str">
            <v>PRODUCER</v>
          </cell>
        </row>
        <row r="12706">
          <cell r="A12706" t="str">
            <v>100401 </v>
          </cell>
          <cell r="C12706" t="str">
            <v>RITE-WAY OIL &amp; INVESTMENT CO </v>
          </cell>
          <cell r="D12706" t="str">
            <v>1640 COURT PLACE</v>
          </cell>
        </row>
        <row r="12707">
          <cell r="D12707" t="str">
            <v>DENVER , CO  </v>
          </cell>
        </row>
        <row r="12708">
          <cell r="A12708" t="str">
            <v>74760 </v>
          </cell>
          <cell r="C12708" t="str">
            <v>RIVAL DRILLING CO INC </v>
          </cell>
          <cell r="D12708" t="str">
            <v>15550 HWY 34</v>
          </cell>
          <cell r="E12708" t="str">
            <v>DRILLER</v>
          </cell>
        </row>
        <row r="12709">
          <cell r="D12709" t="str">
            <v>FORT MORGAN , CO  </v>
          </cell>
          <cell r="E12709" t="str">
            <v>LEVY PAYOR</v>
          </cell>
        </row>
        <row r="12711">
          <cell r="A12711" t="str">
            <v>74765 </v>
          </cell>
          <cell r="C12711" t="str">
            <v>RIVAL SERVICES </v>
          </cell>
          <cell r="D12711" t="str">
            <v>14400 HIGHWAY 34</v>
          </cell>
          <cell r="E12711" t="str">
            <v>DRILLER</v>
          </cell>
        </row>
        <row r="12712">
          <cell r="D12712" t="str">
            <v>FORT MORGAN , CO  </v>
          </cell>
        </row>
        <row r="12713">
          <cell r="A12713" t="str">
            <v>10157 </v>
          </cell>
          <cell r="C12713" t="str">
            <v>RIVER OIL &amp; GAS INC </v>
          </cell>
          <cell r="D12713" t="str">
            <v>2500 WEST LOOP SOUTH STE 460</v>
          </cell>
          <cell r="E12713" t="str">
            <v>LEVY PAYOR</v>
          </cell>
        </row>
        <row r="12714">
          <cell r="D12714" t="str">
            <v>HOUSTON , TX  </v>
          </cell>
          <cell r="E12714" t="str">
            <v>OPERATOR</v>
          </cell>
        </row>
        <row r="12715">
          <cell r="E12715" t="str">
            <v>PRODUCER</v>
          </cell>
        </row>
        <row r="12717">
          <cell r="A12717" t="str">
            <v>100666 </v>
          </cell>
          <cell r="C12717" t="str">
            <v>RIVERS, JAMES M CLINE, &amp; JOHN T NELSON* E L </v>
          </cell>
          <cell r="D12717" t="str">
            <v>,  </v>
          </cell>
        </row>
        <row r="12718">
          <cell r="A12718" t="str">
            <v>74780 </v>
          </cell>
          <cell r="C12718" t="str">
            <v>RIVERSIDE PRODUCTION CO </v>
          </cell>
          <cell r="D12718" t="str">
            <v>CONROE , TX  </v>
          </cell>
        </row>
        <row r="12719">
          <cell r="A12719" t="str">
            <v>74785 </v>
          </cell>
          <cell r="C12719" t="str">
            <v>RIVIERA DRILLING &amp; EXPLORATION COMPANY </v>
          </cell>
          <cell r="D12719" t="str">
            <v>1350 17TH STREET #206</v>
          </cell>
          <cell r="E12719" t="str">
            <v>LEVY PAYOR</v>
          </cell>
        </row>
        <row r="12720">
          <cell r="D12720" t="str">
            <v>DENVER , CO  </v>
          </cell>
          <cell r="E12720" t="str">
            <v>OPERATOR</v>
          </cell>
        </row>
        <row r="12721">
          <cell r="E12721" t="str">
            <v>PRODUCER</v>
          </cell>
        </row>
        <row r="12723">
          <cell r="A12723" t="str">
            <v>74785 </v>
          </cell>
          <cell r="B12723" t="str">
            <v>R </v>
          </cell>
          <cell r="C12723" t="str">
            <v>RIVIERA DRILLING &amp; EXPLORATION COMPANY </v>
          </cell>
          <cell r="D12723" t="str">
            <v>P.O. BOX 95</v>
          </cell>
        </row>
        <row r="12724">
          <cell r="D12724" t="str">
            <v>CRAWFORD , CO  </v>
          </cell>
        </row>
        <row r="12725">
          <cell r="A12725" t="str">
            <v>200259 </v>
          </cell>
          <cell r="C12725" t="str">
            <v>RIVINGTON FINANCIAL SERVICES INC </v>
          </cell>
          <cell r="D12725" t="str">
            <v>7935 EAST PRENTICE AVE #301-W</v>
          </cell>
        </row>
        <row r="12726">
          <cell r="D12726" t="str">
            <v>GREENWOOD VILLAGE , CO  </v>
          </cell>
        </row>
        <row r="12727">
          <cell r="A12727" t="str">
            <v>70613 </v>
          </cell>
          <cell r="C12727" t="str">
            <v>RLI INSURANCE COMPANY </v>
          </cell>
          <cell r="D12727" t="str">
            <v>2925 RICHMOND AVENUE #1600</v>
          </cell>
          <cell r="E12727" t="str">
            <v>FINANCIAL ASSURANCE</v>
          </cell>
        </row>
        <row r="12728">
          <cell r="D12728" t="str">
            <v>HOUSTON , TX  </v>
          </cell>
        </row>
        <row r="12729">
          <cell r="A12729" t="str">
            <v>74790 </v>
          </cell>
          <cell r="C12729" t="str">
            <v>RLI INSURANCE COMPANY </v>
          </cell>
          <cell r="D12729" t="str">
            <v>2925 RICHMOND AVENUE #1600</v>
          </cell>
          <cell r="E12729" t="str">
            <v>FINANCIAL ASSURANCE</v>
          </cell>
        </row>
        <row r="12730">
          <cell r="D12730" t="str">
            <v>HOUSTON , TX  </v>
          </cell>
        </row>
        <row r="12731">
          <cell r="A12731" t="str">
            <v>74790 </v>
          </cell>
          <cell r="B12731" t="str">
            <v>A </v>
          </cell>
          <cell r="C12731" t="str">
            <v>RLI INSURANCE COMPANY </v>
          </cell>
          <cell r="D12731" t="str">
            <v>9025 N LINDBERGH DR</v>
          </cell>
        </row>
        <row r="12732">
          <cell r="D12732" t="str">
            <v>PEORIA , IL  </v>
          </cell>
        </row>
        <row r="12733">
          <cell r="A12733" t="str">
            <v>74850 </v>
          </cell>
          <cell r="C12733" t="str">
            <v>RME PETROLEUM COMPANY </v>
          </cell>
          <cell r="D12733" t="str">
            <v>P O BOX 1330</v>
          </cell>
          <cell r="E12733" t="str">
            <v>INJECTION WELL OPER</v>
          </cell>
        </row>
        <row r="12734">
          <cell r="D12734" t="str">
            <v>HOUSTON , TX  </v>
          </cell>
          <cell r="E12734" t="str">
            <v>LEVY PAYOR</v>
          </cell>
        </row>
        <row r="12735">
          <cell r="E12735" t="str">
            <v>OPERATOR</v>
          </cell>
        </row>
        <row r="12736">
          <cell r="E12736" t="str">
            <v>PRODUCER</v>
          </cell>
        </row>
        <row r="12737">
          <cell r="E12737" t="str">
            <v>TRANSPORTER</v>
          </cell>
        </row>
        <row r="12739">
          <cell r="A12739" t="str">
            <v>200315 </v>
          </cell>
          <cell r="C12739" t="str">
            <v>RMG CORPORATION </v>
          </cell>
          <cell r="D12739" t="str">
            <v>5700 CO RD 129</v>
          </cell>
        </row>
        <row r="12740">
          <cell r="D12740" t="str">
            <v>WESTCLIFFE , CO  </v>
          </cell>
        </row>
        <row r="12741">
          <cell r="A12741" t="str">
            <v>74815 </v>
          </cell>
          <cell r="C12741" t="str">
            <v>RMI ENVIRONMENTAL SERVICES INC </v>
          </cell>
          <cell r="D12741" t="str">
            <v>2080 AFTON PLACE</v>
          </cell>
          <cell r="E12741" t="str">
            <v>GATHERER</v>
          </cell>
        </row>
        <row r="12742">
          <cell r="D12742" t="str">
            <v>FARMINGTON , NM  </v>
          </cell>
        </row>
        <row r="12743">
          <cell r="A12743" t="str">
            <v>74820 </v>
          </cell>
          <cell r="C12743" t="str">
            <v>RMT PROPERTIES INC </v>
          </cell>
          <cell r="D12743" t="str">
            <v>6060 S WILLOW DRIVE</v>
          </cell>
        </row>
        <row r="12744">
          <cell r="D12744" t="str">
            <v>ENGLEWOOD , CO  </v>
          </cell>
        </row>
        <row r="12745">
          <cell r="A12745" t="str">
            <v>42601 </v>
          </cell>
          <cell r="C12745" t="str">
            <v>RMT RESOURCES </v>
          </cell>
          <cell r="D12745" t="str">
            <v>P O BOX 678</v>
          </cell>
        </row>
        <row r="12746">
          <cell r="D12746" t="str">
            <v>BRIGHAM CITY , UT  </v>
          </cell>
        </row>
        <row r="12747">
          <cell r="A12747" t="str">
            <v>74825 </v>
          </cell>
          <cell r="C12747" t="str">
            <v>ROACH &amp; PIERCE DRILLING </v>
          </cell>
          <cell r="D12747" t="str">
            <v>5575 S SYRACUSE ST</v>
          </cell>
          <cell r="E12747" t="str">
            <v>DRILLER</v>
          </cell>
        </row>
        <row r="12748">
          <cell r="D12748" t="str">
            <v>LITTLETON , CO  </v>
          </cell>
        </row>
        <row r="12749">
          <cell r="A12749" t="str">
            <v>200139 </v>
          </cell>
          <cell r="C12749" t="str">
            <v>ROADRUNNER OIL &amp; GAS INC </v>
          </cell>
          <cell r="D12749" t="str">
            <v>1850, 717 7TH AVE SW</v>
          </cell>
        </row>
        <row r="12750">
          <cell r="D12750" t="str">
            <v>CALGARY , AB  </v>
          </cell>
        </row>
        <row r="12751">
          <cell r="A12751" t="str">
            <v>42605 </v>
          </cell>
          <cell r="C12751" t="str">
            <v>ROANOKE CORP </v>
          </cell>
          <cell r="D12751" t="str">
            <v>6000 WESTERN PL</v>
          </cell>
        </row>
        <row r="12752">
          <cell r="D12752" t="str">
            <v>FORT WORTH , TX  </v>
          </cell>
        </row>
        <row r="12753">
          <cell r="A12753" t="str">
            <v>100402 </v>
          </cell>
          <cell r="C12753" t="str">
            <v>ROBAK &amp; ASSOCIATES* CLEO F. </v>
          </cell>
          <cell r="D12753" t="str">
            <v>BEDROCK BLDG</v>
          </cell>
        </row>
        <row r="12754">
          <cell r="D12754" t="str">
            <v>COLUMBUS , NE  </v>
          </cell>
        </row>
        <row r="12755">
          <cell r="A12755" t="str">
            <v>200081 </v>
          </cell>
          <cell r="C12755" t="str">
            <v>ROBBINS OIL &amp; GAS CONSULTING SERVICES INC </v>
          </cell>
          <cell r="D12755" t="str">
            <v>1065 WASHINGTON ST</v>
          </cell>
        </row>
        <row r="12756">
          <cell r="D12756" t="str">
            <v>DENVER , CO  </v>
          </cell>
        </row>
        <row r="12757">
          <cell r="A12757" t="str">
            <v>200507 </v>
          </cell>
          <cell r="C12757" t="str">
            <v>ROBERT AND KEENAN LLC </v>
          </cell>
          <cell r="D12757" t="str">
            <v>PO BOX 481</v>
          </cell>
        </row>
        <row r="12758">
          <cell r="D12758" t="str">
            <v>GUYMON , OK  </v>
          </cell>
        </row>
        <row r="12759">
          <cell r="A12759" t="str">
            <v>200224 </v>
          </cell>
          <cell r="C12759" t="str">
            <v>ROBERT BROWN WORLDWIDE CONSULTING INC </v>
          </cell>
          <cell r="D12759" t="str">
            <v>PO BOX 216</v>
          </cell>
        </row>
        <row r="12760">
          <cell r="D12760" t="str">
            <v>PARACHUTE , CO  </v>
          </cell>
        </row>
        <row r="12761">
          <cell r="A12761" t="str">
            <v>100007 </v>
          </cell>
          <cell r="C12761" t="str">
            <v>ROBERT H WILLIAMS DBA DALBO </v>
          </cell>
          <cell r="D12761" t="str">
            <v>98 RANNEY ST</v>
          </cell>
        </row>
        <row r="12762">
          <cell r="D12762" t="str">
            <v>CRAIG , CO  </v>
          </cell>
        </row>
        <row r="12763">
          <cell r="A12763" t="str">
            <v>6720 </v>
          </cell>
          <cell r="C12763" t="str">
            <v>ROBERT L BAYLESS PRODUCER LLC </v>
          </cell>
          <cell r="D12763" t="str">
            <v>621 17TH ST STE 2300</v>
          </cell>
          <cell r="E12763" t="str">
            <v>INJECTION WELL OPER</v>
          </cell>
        </row>
        <row r="12764">
          <cell r="D12764" t="str">
            <v>DENVER , CO  </v>
          </cell>
          <cell r="E12764" t="str">
            <v>LEVY PAYOR</v>
          </cell>
        </row>
        <row r="12765">
          <cell r="E12765" t="str">
            <v>OPERATOR</v>
          </cell>
        </row>
        <row r="12766">
          <cell r="E12766" t="str">
            <v>PRODUCER</v>
          </cell>
        </row>
        <row r="12767">
          <cell r="E12767" t="str">
            <v>TRANSPORTER</v>
          </cell>
        </row>
        <row r="12769">
          <cell r="A12769" t="str">
            <v>6720 </v>
          </cell>
          <cell r="B12769" t="str">
            <v>A </v>
          </cell>
          <cell r="C12769" t="str">
            <v>ROBERT L BAYLESS PRODUCER LLC </v>
          </cell>
          <cell r="D12769" t="str">
            <v>P O BOX 168</v>
          </cell>
        </row>
        <row r="12770">
          <cell r="D12770" t="str">
            <v>FARMINGTON , NM  </v>
          </cell>
        </row>
        <row r="12771">
          <cell r="A12771" t="str">
            <v>41755 </v>
          </cell>
          <cell r="C12771" t="str">
            <v>ROBERT R DUNCAN, ESQ </v>
          </cell>
          <cell r="D12771" t="str">
            <v>7800 E. UNION AVE</v>
          </cell>
        </row>
        <row r="12772">
          <cell r="D12772" t="str">
            <v>DENVER , CO  </v>
          </cell>
        </row>
        <row r="12773">
          <cell r="A12773" t="str">
            <v>74828 </v>
          </cell>
          <cell r="C12773" t="str">
            <v>ROBERTS* ELVIS </v>
          </cell>
          <cell r="D12773" t="str">
            <v>DENVER , CO  </v>
          </cell>
        </row>
        <row r="12774">
          <cell r="A12774" t="str">
            <v>24045 </v>
          </cell>
          <cell r="C12774" t="str">
            <v>ROBERTSON* DEXTER </v>
          </cell>
          <cell r="D12774" t="str">
            <v>13006 HIGHWAY 34</v>
          </cell>
          <cell r="E12774" t="str">
            <v>DOMESTIC WELL OPER</v>
          </cell>
        </row>
        <row r="12775">
          <cell r="D12775" t="str">
            <v>YUMA , CO  </v>
          </cell>
        </row>
        <row r="12776">
          <cell r="A12776" t="str">
            <v>74827 </v>
          </cell>
          <cell r="C12776" t="str">
            <v>ROBFAM COMPANY </v>
          </cell>
          <cell r="D12776" t="str">
            <v>875 KALAMATH</v>
          </cell>
          <cell r="E12776" t="str">
            <v>OPERATOR</v>
          </cell>
        </row>
        <row r="12777">
          <cell r="D12777" t="str">
            <v>DENVER , CO  </v>
          </cell>
        </row>
        <row r="12778">
          <cell r="A12778" t="str">
            <v>74829 </v>
          </cell>
          <cell r="C12778" t="str">
            <v>ROBIDOUX LIVING TRUST </v>
          </cell>
          <cell r="D12778" t="str">
            <v>P O BOX 159</v>
          </cell>
          <cell r="E12778" t="str">
            <v>OPERATOR</v>
          </cell>
        </row>
        <row r="12779">
          <cell r="D12779" t="str">
            <v>RAWLINS , WY  </v>
          </cell>
          <cell r="E12779" t="str">
            <v>PRODUCER</v>
          </cell>
        </row>
        <row r="12781">
          <cell r="A12781" t="str">
            <v>10627 </v>
          </cell>
          <cell r="C12781" t="str">
            <v>ROBIDOUX RANCH LLC </v>
          </cell>
          <cell r="D12781" t="str">
            <v>PO BOX 11</v>
          </cell>
          <cell r="E12781" t="str">
            <v>OPERATOR</v>
          </cell>
        </row>
        <row r="12782">
          <cell r="D12782" t="str">
            <v>SLATER , CO  </v>
          </cell>
          <cell r="E12782" t="str">
            <v>PRODUCER</v>
          </cell>
        </row>
        <row r="12784">
          <cell r="A12784" t="str">
            <v>74833 </v>
          </cell>
          <cell r="C12784" t="str">
            <v>ROBINSON RES EXPL PROGRAM </v>
          </cell>
          <cell r="D12784" t="str">
            <v>MOVED LEFT NO FORWARDING</v>
          </cell>
          <cell r="E12784" t="str">
            <v>OPERATOR</v>
          </cell>
        </row>
        <row r="12785">
          <cell r="D12785" t="str">
            <v>DENVER , CO  </v>
          </cell>
        </row>
        <row r="12786">
          <cell r="A12786" t="str">
            <v>74830 </v>
          </cell>
          <cell r="C12786" t="str">
            <v>ROBINSON* C S </v>
          </cell>
          <cell r="D12786" t="str">
            <v>1651 S BLANEY ST</v>
          </cell>
          <cell r="E12786" t="str">
            <v>OPERATOR</v>
          </cell>
        </row>
        <row r="12787">
          <cell r="D12787" t="str">
            <v>SAN JOSE , CA  </v>
          </cell>
        </row>
        <row r="12788">
          <cell r="A12788" t="str">
            <v>100876 </v>
          </cell>
          <cell r="C12788" t="str">
            <v>ROC GAS COMPANY </v>
          </cell>
          <cell r="D12788" t="str">
            <v>701 S TAYLOR STE 430</v>
          </cell>
          <cell r="E12788" t="str">
            <v>GATHERER</v>
          </cell>
        </row>
        <row r="12789">
          <cell r="D12789" t="str">
            <v>AMARILLO , TX  </v>
          </cell>
          <cell r="E12789" t="str">
            <v>OPERATOR</v>
          </cell>
        </row>
        <row r="12790">
          <cell r="E12790" t="str">
            <v>TRANSPORTER</v>
          </cell>
        </row>
        <row r="12792">
          <cell r="A12792" t="str">
            <v>200550 </v>
          </cell>
          <cell r="C12792" t="str">
            <v>ROCHE CONSTRUCTORS INC </v>
          </cell>
          <cell r="D12792" t="str">
            <v>361 71 ST AVE</v>
          </cell>
        </row>
        <row r="12793">
          <cell r="D12793" t="str">
            <v>GREELEY , CO  </v>
          </cell>
        </row>
        <row r="12794">
          <cell r="A12794" t="str">
            <v>10648 </v>
          </cell>
          <cell r="C12794" t="str">
            <v>ROCK CREEK RESOURCES LLC </v>
          </cell>
          <cell r="D12794" t="str">
            <v>9781 S MERIDIAN BLVD SUITE 325</v>
          </cell>
          <cell r="E12794" t="str">
            <v>LEVY PAYOR</v>
          </cell>
        </row>
        <row r="12795">
          <cell r="D12795" t="str">
            <v>ENGLEWOOD , CO  </v>
          </cell>
          <cell r="E12795" t="str">
            <v>OPERATOR</v>
          </cell>
        </row>
        <row r="12796">
          <cell r="E12796" t="str">
            <v>PRODUCER</v>
          </cell>
        </row>
        <row r="12798">
          <cell r="A12798" t="str">
            <v>74865 </v>
          </cell>
          <cell r="C12798" t="str">
            <v>ROCK ISLAND REFINING CORPORATION </v>
          </cell>
          <cell r="D12798" t="str">
            <v>717 COLORADO BLDG</v>
          </cell>
        </row>
        <row r="12799">
          <cell r="D12799" t="str">
            <v>DENVER , CO  </v>
          </cell>
        </row>
        <row r="12800">
          <cell r="A12800" t="str">
            <v>74870 </v>
          </cell>
          <cell r="C12800" t="str">
            <v>ROCK OIL CORP </v>
          </cell>
          <cell r="D12800" t="str">
            <v>SUITE 600</v>
          </cell>
          <cell r="E12800" t="str">
            <v>LEVY PAYOR</v>
          </cell>
        </row>
        <row r="12801">
          <cell r="D12801" t="str">
            <v>HOUSTON , TX  </v>
          </cell>
          <cell r="E12801" t="str">
            <v>OPERATOR</v>
          </cell>
        </row>
        <row r="12802">
          <cell r="E12802" t="str">
            <v>PRODUCER</v>
          </cell>
        </row>
        <row r="12804">
          <cell r="A12804" t="str">
            <v>74873 </v>
          </cell>
          <cell r="C12804" t="str">
            <v>ROCKET DRILLING CO </v>
          </cell>
          <cell r="D12804" t="str">
            <v>DENVER , CO  </v>
          </cell>
        </row>
        <row r="12805">
          <cell r="A12805" t="str">
            <v>74875 </v>
          </cell>
          <cell r="C12805" t="str">
            <v>ROCKET PETROLEUM COMPANY </v>
          </cell>
          <cell r="D12805" t="str">
            <v>15901 HIGHWAY 144</v>
          </cell>
          <cell r="E12805" t="str">
            <v>LEVY PAYOR</v>
          </cell>
        </row>
        <row r="12806">
          <cell r="D12806" t="str">
            <v>FORT MORGAN , CO  </v>
          </cell>
          <cell r="E12806" t="str">
            <v>OPERATOR</v>
          </cell>
        </row>
        <row r="12807">
          <cell r="E12807" t="str">
            <v>PRODUCER</v>
          </cell>
        </row>
        <row r="12809">
          <cell r="A12809" t="str">
            <v>74878 </v>
          </cell>
          <cell r="C12809" t="str">
            <v>ROCKIES OIL &amp; GAS INC </v>
          </cell>
          <cell r="D12809" t="str">
            <v>871 GREELEY AVE</v>
          </cell>
          <cell r="E12809" t="str">
            <v>DRILLER</v>
          </cell>
        </row>
        <row r="12810">
          <cell r="D12810" t="str">
            <v>JOHNSTOWN , CO  </v>
          </cell>
          <cell r="E12810" t="str">
            <v>LEVY PAYOR</v>
          </cell>
        </row>
        <row r="12811">
          <cell r="E12811" t="str">
            <v>OPERATOR</v>
          </cell>
        </row>
        <row r="12812">
          <cell r="E12812" t="str">
            <v>PRODUCER</v>
          </cell>
        </row>
        <row r="12814">
          <cell r="A12814" t="str">
            <v>74840 </v>
          </cell>
          <cell r="C12814" t="str">
            <v>ROCKLAND PIPELINE SYSTEM </v>
          </cell>
          <cell r="D12814" t="str">
            <v>860 CITY CORP CENTER</v>
          </cell>
        </row>
        <row r="12815">
          <cell r="D12815" t="str">
            <v>HOUSTON , TX  </v>
          </cell>
        </row>
        <row r="12816">
          <cell r="A12816" t="str">
            <v>100372 </v>
          </cell>
          <cell r="C12816" t="str">
            <v>ROCKY FORD CITY </v>
          </cell>
          <cell r="D12816" t="str">
            <v>,  </v>
          </cell>
        </row>
        <row r="12817">
          <cell r="A12817" t="str">
            <v>74844 </v>
          </cell>
          <cell r="C12817" t="str">
            <v>ROCKY FORD FEDERAL SAVINGS AND LOAN </v>
          </cell>
          <cell r="D12817" t="str">
            <v>P O BOX 32</v>
          </cell>
          <cell r="E12817" t="str">
            <v>FINANCIAL ASSURANCE</v>
          </cell>
        </row>
        <row r="12818">
          <cell r="D12818" t="str">
            <v>ROCKY FORD , CO  </v>
          </cell>
        </row>
        <row r="12819">
          <cell r="A12819" t="str">
            <v>74852 </v>
          </cell>
          <cell r="C12819" t="str">
            <v>ROCKY MOUNTAIN BANK </v>
          </cell>
          <cell r="D12819" t="str">
            <v>2209 CENTRAL AVE</v>
          </cell>
          <cell r="E12819" t="str">
            <v>FINANCIAL ASSURANCE</v>
          </cell>
        </row>
        <row r="12820">
          <cell r="D12820" t="str">
            <v>BILLINGS , MT  </v>
          </cell>
        </row>
        <row r="12821">
          <cell r="A12821" t="str">
            <v>74853 </v>
          </cell>
          <cell r="C12821" t="str">
            <v>ROCKY MOUNTAIN BANK &amp; TRUST </v>
          </cell>
          <cell r="D12821" t="str">
            <v>101 EAST MAIN</v>
          </cell>
          <cell r="E12821" t="str">
            <v>FINANCIAL ASSURANCE</v>
          </cell>
        </row>
        <row r="12822">
          <cell r="D12822" t="str">
            <v>FLORENCE , CO  </v>
          </cell>
        </row>
        <row r="12823">
          <cell r="A12823" t="str">
            <v>101100 </v>
          </cell>
          <cell r="C12823" t="str">
            <v>ROCKY MOUNTAIN BLUEBIRD RANCH, A CAL CORP </v>
          </cell>
          <cell r="D12823" t="str">
            <v>5826 PRESLEY WAY</v>
          </cell>
          <cell r="E12823" t="str">
            <v>OPERATOR</v>
          </cell>
        </row>
        <row r="12824">
          <cell r="D12824" t="str">
            <v>OAKLAND , CA  </v>
          </cell>
        </row>
        <row r="12825">
          <cell r="A12825" t="str">
            <v>74860 </v>
          </cell>
          <cell r="C12825" t="str">
            <v>ROCKY MOUNTAIN BOXCAR INC </v>
          </cell>
          <cell r="D12825" t="str">
            <v>P O BOX 39164</v>
          </cell>
        </row>
        <row r="12826">
          <cell r="D12826" t="str">
            <v>DENVER , CO  </v>
          </cell>
        </row>
        <row r="12827">
          <cell r="A12827" t="str">
            <v>10607 </v>
          </cell>
          <cell r="C12827" t="str">
            <v>ROCKY MOUNTAIN CRUDE OIL LLC </v>
          </cell>
          <cell r="D12827" t="str">
            <v>5690 DTC BLVD #510W</v>
          </cell>
          <cell r="E12827" t="str">
            <v>LEVY PAYOR</v>
          </cell>
        </row>
        <row r="12828">
          <cell r="D12828" t="str">
            <v>GREENWOOD VILLAGE , CO  </v>
          </cell>
          <cell r="E12828" t="str">
            <v>TRANSPORTER</v>
          </cell>
        </row>
        <row r="12830">
          <cell r="C12830" t="str">
            <v>ROCKY MOUNTAIN CRUDE OIL LLC </v>
          </cell>
          <cell r="D12830" t="str">
            <v>5690 DTC BLVD #510W</v>
          </cell>
        </row>
        <row r="12831">
          <cell r="D12831" t="str">
            <v>GREENWOOD VILLAGE , CO  </v>
          </cell>
        </row>
        <row r="12832">
          <cell r="A12832" t="str">
            <v>74880 </v>
          </cell>
          <cell r="C12832" t="str">
            <v>ROCKY MOUNTAIN DRILLING INC </v>
          </cell>
          <cell r="D12832" t="str">
            <v>1226 ELM AVE</v>
          </cell>
          <cell r="E12832" t="str">
            <v>DRILLER</v>
          </cell>
        </row>
        <row r="12833">
          <cell r="D12833" t="str">
            <v>CANON CITY , CO  </v>
          </cell>
        </row>
        <row r="12834">
          <cell r="A12834" t="str">
            <v>74895 </v>
          </cell>
          <cell r="C12834" t="str">
            <v>ROCKY MOUNTAIN FARM UNION </v>
          </cell>
          <cell r="D12834" t="str">
            <v>SUITE 450</v>
          </cell>
        </row>
        <row r="12835">
          <cell r="D12835" t="str">
            <v>AURORA , CO  </v>
          </cell>
        </row>
        <row r="12836">
          <cell r="A12836" t="str">
            <v>74945 </v>
          </cell>
          <cell r="C12836" t="str">
            <v>ROCKY MOUNTAIN GAS SUPPLY LLC </v>
          </cell>
          <cell r="D12836" t="str">
            <v>P O BOX 1837</v>
          </cell>
          <cell r="E12836" t="str">
            <v>OPERATOR</v>
          </cell>
        </row>
        <row r="12837">
          <cell r="D12837" t="str">
            <v>ROSWELL , NM  </v>
          </cell>
          <cell r="E12837" t="str">
            <v>PRODUCER</v>
          </cell>
        </row>
        <row r="12839">
          <cell r="A12839" t="str">
            <v>10716 </v>
          </cell>
          <cell r="C12839" t="str">
            <v>ROCKY MOUNTAIN MIDSTREAM LLC </v>
          </cell>
          <cell r="D12839" t="str">
            <v>ONE WILLIAMS CENTER</v>
          </cell>
          <cell r="E12839" t="str">
            <v>DOWNSTREAM GAS FAC</v>
          </cell>
        </row>
        <row r="12840">
          <cell r="D12840" t="str">
            <v>TULSA , OK  </v>
          </cell>
          <cell r="E12840" t="str">
            <v>GATHERER</v>
          </cell>
        </row>
        <row r="12841">
          <cell r="E12841" t="str">
            <v>OPERATOR</v>
          </cell>
        </row>
        <row r="12842">
          <cell r="E12842" t="str">
            <v>TRANSPORTER</v>
          </cell>
        </row>
        <row r="12844">
          <cell r="A12844" t="str">
            <v>10716 </v>
          </cell>
          <cell r="B12844" t="str">
            <v>A </v>
          </cell>
          <cell r="C12844" t="str">
            <v>ROCKY MOUNTAIN MIDSTREAM LLC </v>
          </cell>
          <cell r="D12844" t="str">
            <v>3601 STAGECOACH ROAD SUITE 202</v>
          </cell>
        </row>
        <row r="12845">
          <cell r="D12845" t="str">
            <v>LONGMONT , CO  </v>
          </cell>
        </row>
        <row r="12846">
          <cell r="A12846" t="str">
            <v>74900 </v>
          </cell>
          <cell r="C12846" t="str">
            <v>ROCKY MOUNTAIN NATURAL GAS CO </v>
          </cell>
          <cell r="D12846" t="str">
            <v>370 VAN GORDON ST STE 4000</v>
          </cell>
          <cell r="E12846" t="str">
            <v>GATHERER</v>
          </cell>
        </row>
        <row r="12847">
          <cell r="D12847" t="str">
            <v>LAKEWOOD , CO  </v>
          </cell>
          <cell r="E12847" t="str">
            <v>OPERATOR</v>
          </cell>
        </row>
        <row r="12848">
          <cell r="E12848" t="str">
            <v>TRANSPORTER</v>
          </cell>
        </row>
        <row r="12850">
          <cell r="A12850" t="str">
            <v>74901 </v>
          </cell>
          <cell r="C12850" t="str">
            <v>ROCKY MOUNTAIN NATURAL GAS CO </v>
          </cell>
          <cell r="D12850" t="str">
            <v>12055 W 2ND PL</v>
          </cell>
          <cell r="E12850" t="str">
            <v>GATHERER</v>
          </cell>
        </row>
        <row r="12851">
          <cell r="D12851" t="str">
            <v>LAKEWOOD , CO  </v>
          </cell>
          <cell r="E12851" t="str">
            <v>LEVY PAYOR</v>
          </cell>
        </row>
        <row r="12852">
          <cell r="E12852" t="str">
            <v>PRODUCER</v>
          </cell>
        </row>
        <row r="12854">
          <cell r="A12854" t="str">
            <v>74920 </v>
          </cell>
          <cell r="C12854" t="str">
            <v>ROCKY MOUNTAIN NEWS </v>
          </cell>
          <cell r="D12854" t="str">
            <v>P O BOX 719</v>
          </cell>
        </row>
        <row r="12855">
          <cell r="D12855" t="str">
            <v>DENVER , CO  </v>
          </cell>
        </row>
        <row r="12856">
          <cell r="A12856" t="str">
            <v>74930 </v>
          </cell>
          <cell r="C12856" t="str">
            <v>ROCKY MOUNTAIN OIL &amp; GAS ASSN </v>
          </cell>
          <cell r="D12856" t="str">
            <v>SUITE 2501</v>
          </cell>
        </row>
        <row r="12857">
          <cell r="D12857" t="str">
            <v>DENVER , CO  </v>
          </cell>
        </row>
        <row r="12858">
          <cell r="A12858" t="str">
            <v>74966 </v>
          </cell>
          <cell r="C12858" t="str">
            <v>ROCKY MOUNTAIN OIL &amp; GAS CO. </v>
          </cell>
          <cell r="D12858" t="str">
            <v>DENVER , CO  </v>
          </cell>
        </row>
        <row r="12859">
          <cell r="A12859" t="str">
            <v>100994 </v>
          </cell>
          <cell r="C12859" t="str">
            <v>ROCKY MOUNTAIN OIL FINDERS </v>
          </cell>
          <cell r="D12859" t="str">
            <v>,  </v>
          </cell>
        </row>
        <row r="12860">
          <cell r="A12860" t="str">
            <v>59600 </v>
          </cell>
          <cell r="C12860" t="str">
            <v>ROCKY MOUNTAIN OIL JOURNAL </v>
          </cell>
          <cell r="D12860" t="str">
            <v>906 S PEARL</v>
          </cell>
        </row>
        <row r="12861">
          <cell r="D12861" t="str">
            <v>DENVER , CO  </v>
          </cell>
        </row>
        <row r="12862">
          <cell r="A12862" t="str">
            <v>74931 </v>
          </cell>
          <cell r="C12862" t="str">
            <v>ROCKY MOUNTAIN OILFIELD CONTR </v>
          </cell>
          <cell r="D12862" t="str">
            <v>DENVER , CO  </v>
          </cell>
        </row>
        <row r="12863">
          <cell r="A12863" t="str">
            <v>75050 </v>
          </cell>
          <cell r="C12863" t="str">
            <v>ROCKY MOUNTAIN OPERATING COMPANY INC </v>
          </cell>
          <cell r="D12863" t="str">
            <v>921 E BELLEVIEW AVE</v>
          </cell>
          <cell r="E12863" t="str">
            <v>LEVY PAYOR</v>
          </cell>
        </row>
        <row r="12864">
          <cell r="D12864" t="str">
            <v>LITTLETON , CO  </v>
          </cell>
          <cell r="E12864" t="str">
            <v>OPERATOR</v>
          </cell>
        </row>
        <row r="12865">
          <cell r="E12865" t="str">
            <v>PRODUCER</v>
          </cell>
        </row>
        <row r="12867">
          <cell r="A12867" t="str">
            <v>200093 </v>
          </cell>
          <cell r="C12867" t="str">
            <v>ROCKY MOUNTAIN PERMITTING LLC </v>
          </cell>
          <cell r="D12867" t="str">
            <v>10835 DOVER STREET #1400</v>
          </cell>
        </row>
        <row r="12868">
          <cell r="D12868" t="str">
            <v>WESTMINSTER , CO  </v>
          </cell>
        </row>
        <row r="12869">
          <cell r="A12869" t="str">
            <v>100873 </v>
          </cell>
          <cell r="C12869" t="str">
            <v>ROCKY MOUNTAIN PETROLEUM GAS CO </v>
          </cell>
          <cell r="D12869" t="str">
            <v>,  </v>
          </cell>
        </row>
        <row r="12870">
          <cell r="A12870" t="str">
            <v>74890 </v>
          </cell>
          <cell r="C12870" t="str">
            <v>ROCKY MOUNTAIN PROD CO </v>
          </cell>
          <cell r="D12870" t="str">
            <v>6012 REEF POINT LANE #A</v>
          </cell>
          <cell r="E12870" t="str">
            <v>GATHERER</v>
          </cell>
        </row>
        <row r="12871">
          <cell r="D12871" t="str">
            <v>FORT WORTH , TX  </v>
          </cell>
          <cell r="E12871" t="str">
            <v>OPERATOR</v>
          </cell>
        </row>
        <row r="12872">
          <cell r="E12872" t="str">
            <v>PIT OPERATOR</v>
          </cell>
        </row>
        <row r="12874">
          <cell r="A12874" t="str">
            <v>74928 </v>
          </cell>
          <cell r="C12874" t="str">
            <v>ROCKY MOUNTAIN PRODUCTION CO </v>
          </cell>
          <cell r="D12874" t="str">
            <v>DENVER , CO  </v>
          </cell>
        </row>
        <row r="12875">
          <cell r="A12875" t="str">
            <v>74998 </v>
          </cell>
          <cell r="C12875" t="str">
            <v>ROCKY MOUNTAIN STANDARD, INC </v>
          </cell>
          <cell r="D12875" t="str">
            <v>DENVER , CO  </v>
          </cell>
        </row>
        <row r="12876">
          <cell r="A12876" t="str">
            <v>74996 </v>
          </cell>
          <cell r="C12876" t="str">
            <v>ROCKY MOUNTAIN STATE BANK </v>
          </cell>
          <cell r="D12876" t="str">
            <v>AKA 1ST NAT BK OF THE ROCKIES</v>
          </cell>
          <cell r="E12876" t="str">
            <v>FINANCIAL ASSURANCE</v>
          </cell>
        </row>
        <row r="12877">
          <cell r="D12877" t="str">
            <v>RANGELY , CO  </v>
          </cell>
        </row>
        <row r="12878">
          <cell r="A12878" t="str">
            <v>74910 </v>
          </cell>
          <cell r="C12878" t="str">
            <v>ROCKY MTN NAT GAS&amp;ELECTRIC LLC </v>
          </cell>
          <cell r="D12878" t="str">
            <v>8122 SOUTH PARK LN #204</v>
          </cell>
          <cell r="E12878" t="str">
            <v>OPERATOR</v>
          </cell>
        </row>
        <row r="12879">
          <cell r="D12879" t="str">
            <v>LITTLETON , CO  </v>
          </cell>
          <cell r="E12879" t="str">
            <v>PRODUCER</v>
          </cell>
        </row>
        <row r="12881">
          <cell r="A12881" t="str">
            <v>100321 </v>
          </cell>
          <cell r="C12881" t="str">
            <v>ROCKY MTN NATURAL GAS LLC ADBA BLACK HILLS ENERGY </v>
          </cell>
          <cell r="D12881" t="str">
            <v>1515 WYNKOOP STREET #500</v>
          </cell>
          <cell r="E12881" t="str">
            <v>DOWNSTREAM GAS FAC</v>
          </cell>
        </row>
        <row r="12882">
          <cell r="D12882" t="str">
            <v>DENVER , CO  </v>
          </cell>
          <cell r="E12882" t="str">
            <v>INJECTION WELL OPER</v>
          </cell>
        </row>
        <row r="12883">
          <cell r="E12883" t="str">
            <v>LEVY PAYOR</v>
          </cell>
        </row>
        <row r="12884">
          <cell r="E12884" t="str">
            <v>OPERATOR</v>
          </cell>
        </row>
        <row r="12885">
          <cell r="E12885" t="str">
            <v>PRODUCER</v>
          </cell>
        </row>
        <row r="12886">
          <cell r="E12886" t="str">
            <v>TRANSPORTER</v>
          </cell>
        </row>
        <row r="12888">
          <cell r="A12888" t="str">
            <v>100321 </v>
          </cell>
          <cell r="B12888" t="str">
            <v>A </v>
          </cell>
          <cell r="C12888" t="str">
            <v>ROCKY MTN NATURAL GAS LLC ADBA BLACK HILLS ENERGY </v>
          </cell>
          <cell r="D12888" t="str">
            <v>0096 COUNTY ROAD 160</v>
          </cell>
        </row>
        <row r="12889">
          <cell r="D12889" t="str">
            <v>GLENWOOD SPRINGS , CO  </v>
          </cell>
        </row>
        <row r="12890">
          <cell r="A12890" t="str">
            <v>74948 </v>
          </cell>
          <cell r="C12890" t="str">
            <v>RODEN &amp; MCRAE DRILLING CORP </v>
          </cell>
          <cell r="D12890" t="str">
            <v>DENVER , CO  </v>
          </cell>
        </row>
        <row r="12891">
          <cell r="A12891" t="str">
            <v>74950 </v>
          </cell>
          <cell r="C12891" t="str">
            <v>RODEN OIL COMPANY </v>
          </cell>
          <cell r="D12891" t="str">
            <v>P O BOX 10909</v>
          </cell>
          <cell r="E12891" t="str">
            <v>LEVY PAYOR</v>
          </cell>
        </row>
        <row r="12892">
          <cell r="D12892" t="str">
            <v>MIDLAND , TX  </v>
          </cell>
        </row>
        <row r="12893">
          <cell r="C12893" t="str">
            <v>RODEN, DARDEN, &amp; MCRAE LTD </v>
          </cell>
          <cell r="D12893" t="str">
            <v>DENVER , CO  </v>
          </cell>
        </row>
        <row r="12894">
          <cell r="A12894" t="str">
            <v>74988 </v>
          </cell>
          <cell r="C12894" t="str">
            <v>RODEN, DARDEN, &amp; MCRAE, LTD </v>
          </cell>
          <cell r="D12894" t="str">
            <v>DENVER , CO  </v>
          </cell>
        </row>
        <row r="12895">
          <cell r="A12895" t="str">
            <v>100722 </v>
          </cell>
          <cell r="C12895" t="str">
            <v>RODMAN GAS COMPANY &amp; BASIN PETROLEUM CORPORATION </v>
          </cell>
          <cell r="D12895" t="str">
            <v>P O BOX 3826</v>
          </cell>
        </row>
        <row r="12896">
          <cell r="D12896" t="str">
            <v>ODESSA , TX  </v>
          </cell>
        </row>
        <row r="12897">
          <cell r="A12897" t="str">
            <v>74968 </v>
          </cell>
          <cell r="C12897" t="str">
            <v>ROEHRS* ROBERT C. </v>
          </cell>
          <cell r="D12897" t="str">
            <v>4505 S YOSEMMITE ST</v>
          </cell>
        </row>
        <row r="12898">
          <cell r="D12898" t="str">
            <v>DENVER , CO  </v>
          </cell>
        </row>
        <row r="12899">
          <cell r="A12899" t="str">
            <v>74970 </v>
          </cell>
          <cell r="C12899" t="str">
            <v>ROEMER OIL COMPANY </v>
          </cell>
          <cell r="D12899" t="str">
            <v>600 17TH ST</v>
          </cell>
          <cell r="E12899" t="str">
            <v>LEVY PAYOR</v>
          </cell>
        </row>
        <row r="12900">
          <cell r="D12900" t="str">
            <v>DENVER , CO  </v>
          </cell>
          <cell r="E12900" t="str">
            <v>OPERATOR</v>
          </cell>
        </row>
        <row r="12901">
          <cell r="E12901" t="str">
            <v>PRODUCER</v>
          </cell>
        </row>
        <row r="12903">
          <cell r="A12903" t="str">
            <v>74547 </v>
          </cell>
          <cell r="C12903" t="str">
            <v>ROGER DEMUTH CONSULTING </v>
          </cell>
          <cell r="D12903" t="str">
            <v>4922 10TH ST</v>
          </cell>
        </row>
        <row r="12904">
          <cell r="D12904" t="str">
            <v>GREELEY , CO  </v>
          </cell>
        </row>
        <row r="12905">
          <cell r="A12905" t="str">
            <v>100403 </v>
          </cell>
          <cell r="C12905" t="str">
            <v>ROGERS DRILLING CO* W F </v>
          </cell>
          <cell r="D12905" t="str">
            <v>1202 FOURTH AVE</v>
          </cell>
        </row>
        <row r="12906">
          <cell r="D12906" t="str">
            <v>SCOTTSDALE , NE  </v>
          </cell>
        </row>
        <row r="12907">
          <cell r="A12907" t="str">
            <v>74980 </v>
          </cell>
          <cell r="C12907" t="str">
            <v>ROGERS OPERATING* MARTIN L </v>
          </cell>
          <cell r="D12907" t="str">
            <v>3737 14TH ST S E</v>
          </cell>
        </row>
        <row r="12908">
          <cell r="D12908" t="str">
            <v>LOVELAND , CO  </v>
          </cell>
        </row>
        <row r="12909">
          <cell r="A12909" t="str">
            <v>75005 </v>
          </cell>
          <cell r="C12909" t="str">
            <v>ROGERS* RUBY MAE </v>
          </cell>
          <cell r="D12909" t="str">
            <v>PO BOX 84</v>
          </cell>
        </row>
        <row r="12910">
          <cell r="D12910" t="str">
            <v>HAYDEN , CO  </v>
          </cell>
        </row>
        <row r="12911">
          <cell r="A12911" t="str">
            <v>100238 </v>
          </cell>
          <cell r="C12911" t="str">
            <v>ROGERS* W G </v>
          </cell>
          <cell r="D12911" t="str">
            <v>13601 PRESTON RD</v>
          </cell>
        </row>
        <row r="12912">
          <cell r="D12912" t="str">
            <v>DALLAS , TX  </v>
          </cell>
        </row>
        <row r="12913">
          <cell r="A12913" t="str">
            <v>75010 </v>
          </cell>
          <cell r="C12913" t="str">
            <v>ROGGEN GAS PROCESSING CO. </v>
          </cell>
          <cell r="D12913" t="str">
            <v>FWD ORDER EXPIRED</v>
          </cell>
          <cell r="E12913" t="str">
            <v>GATHERER</v>
          </cell>
        </row>
        <row r="12914">
          <cell r="D12914" t="str">
            <v>DENVER , CO  </v>
          </cell>
        </row>
        <row r="12915">
          <cell r="A12915" t="str">
            <v>75020 </v>
          </cell>
          <cell r="C12915" t="str">
            <v>ROHRET* MATTHEW T </v>
          </cell>
          <cell r="D12915" t="str">
            <v>2499 S ELDRIDGE ST</v>
          </cell>
        </row>
        <row r="12916">
          <cell r="D12916" t="str">
            <v>LAKEWOOD , CO  </v>
          </cell>
        </row>
        <row r="12917">
          <cell r="A12917" t="str">
            <v>75033 </v>
          </cell>
          <cell r="C12917" t="str">
            <v>ROLAND* W F </v>
          </cell>
          <cell r="D12917" t="str">
            <v>2406 AVENUE B</v>
          </cell>
        </row>
        <row r="12918">
          <cell r="D12918" t="str">
            <v>SCOTTSBLUFF , NE  </v>
          </cell>
        </row>
        <row r="12919">
          <cell r="A12919" t="str">
            <v>200359 </v>
          </cell>
          <cell r="C12919" t="str">
            <v>ROLLING COAL CONSULTING LLC </v>
          </cell>
          <cell r="D12919" t="str">
            <v>4012 1970 ROAD</v>
          </cell>
        </row>
        <row r="12920">
          <cell r="D12920" t="str">
            <v>DELTA , CO  </v>
          </cell>
        </row>
        <row r="12921">
          <cell r="A12921" t="str">
            <v>75025 </v>
          </cell>
          <cell r="C12921" t="str">
            <v>ROMAC EXPLORATION CO INC </v>
          </cell>
          <cell r="D12921" t="str">
            <v>4505 S YOSEMITE ST</v>
          </cell>
          <cell r="E12921" t="str">
            <v>OPERATOR</v>
          </cell>
        </row>
        <row r="12922">
          <cell r="D12922" t="str">
            <v>DENVER , CO  </v>
          </cell>
          <cell r="E12922" t="str">
            <v>PRODUCER</v>
          </cell>
        </row>
        <row r="12924">
          <cell r="A12924" t="str">
            <v>100469 </v>
          </cell>
          <cell r="C12924" t="str">
            <v>ROMEO TOWN </v>
          </cell>
          <cell r="D12924" t="str">
            <v>,  </v>
          </cell>
        </row>
        <row r="12925">
          <cell r="C12925" t="str">
            <v>Root Creek Water System </v>
          </cell>
          <cell r="D12925" t="str">
            <v>BAYFIELD , CO  </v>
          </cell>
        </row>
        <row r="12926">
          <cell r="A12926" t="str">
            <v>75063 </v>
          </cell>
          <cell r="C12926" t="str">
            <v>ROPER* A B </v>
          </cell>
          <cell r="D12926" t="str">
            <v>124 PHELPS</v>
          </cell>
        </row>
        <row r="12927">
          <cell r="D12927" t="str">
            <v>STERLING , CO  </v>
          </cell>
        </row>
        <row r="12928">
          <cell r="A12928" t="str">
            <v>200370 </v>
          </cell>
          <cell r="C12928" t="str">
            <v>ROSE KELLINGER </v>
          </cell>
          <cell r="D12928" t="str">
            <v>102 LINDA COURT</v>
          </cell>
        </row>
        <row r="12929">
          <cell r="D12929" t="str">
            <v>DURANGO , CO  </v>
          </cell>
        </row>
        <row r="12930">
          <cell r="A12930" t="str">
            <v>10512 </v>
          </cell>
          <cell r="C12930" t="str">
            <v>ROSE ROCK MIDSTREAM FIELD SERVICES LLC </v>
          </cell>
          <cell r="D12930" t="str">
            <v>3030 NW EXPRESSWAY SUITE 1100</v>
          </cell>
          <cell r="E12930" t="str">
            <v>TRANSPORTER</v>
          </cell>
        </row>
        <row r="12931">
          <cell r="D12931" t="str">
            <v>OKLAHOMA CITY , OK  </v>
          </cell>
        </row>
        <row r="12932">
          <cell r="A12932" t="str">
            <v>75028 </v>
          </cell>
          <cell r="C12932" t="str">
            <v>ROSE* JOSEPH S </v>
          </cell>
          <cell r="D12932" t="str">
            <v>25958 GENESEE TRAIL RD</v>
          </cell>
        </row>
        <row r="12933">
          <cell r="D12933" t="str">
            <v>GOLDEN , CO  </v>
          </cell>
        </row>
        <row r="12934">
          <cell r="A12934" t="str">
            <v>200061 </v>
          </cell>
          <cell r="C12934" t="str">
            <v>ROSEBUD PETROLEUM </v>
          </cell>
          <cell r="D12934" t="str">
            <v>1660 LINCOLN ST #1500</v>
          </cell>
        </row>
        <row r="12935">
          <cell r="D12935" t="str">
            <v>DENVER , CO  </v>
          </cell>
        </row>
        <row r="12936">
          <cell r="A12936" t="str">
            <v>75029 </v>
          </cell>
          <cell r="C12936" t="str">
            <v>ROSEN OIL COMPANY </v>
          </cell>
          <cell r="D12936" t="str">
            <v>DENVER , CO  </v>
          </cell>
        </row>
        <row r="12937">
          <cell r="A12937" t="str">
            <v>10159 </v>
          </cell>
          <cell r="C12937" t="str">
            <v>ROSETTA RESOURCES OPERATING LP </v>
          </cell>
          <cell r="D12937" t="str">
            <v>1111 BAGBY STREET #1600</v>
          </cell>
          <cell r="E12937" t="str">
            <v>GATHERER</v>
          </cell>
        </row>
        <row r="12938">
          <cell r="D12938" t="str">
            <v>HOUSTON , TX  </v>
          </cell>
          <cell r="E12938" t="str">
            <v>LEVY PAYOR</v>
          </cell>
        </row>
        <row r="12939">
          <cell r="E12939" t="str">
            <v>OPERATOR</v>
          </cell>
        </row>
        <row r="12940">
          <cell r="E12940" t="str">
            <v>PRODUCER</v>
          </cell>
        </row>
        <row r="12942">
          <cell r="A12942" t="str">
            <v>10159 </v>
          </cell>
          <cell r="B12942" t="str">
            <v>A </v>
          </cell>
          <cell r="C12942" t="str">
            <v>ROSETTA RESOURCES OPERATING LP </v>
          </cell>
          <cell r="D12942" t="str">
            <v>1200 17TH ST STE 770</v>
          </cell>
        </row>
        <row r="12943">
          <cell r="D12943" t="str">
            <v>DENVER , CO  </v>
          </cell>
        </row>
        <row r="12944">
          <cell r="A12944" t="str">
            <v>75027 </v>
          </cell>
          <cell r="C12944" t="str">
            <v>ROSEWOOD RESOURCES INC </v>
          </cell>
          <cell r="D12944" t="str">
            <v>2101 CEDAR SPRINGS RD STE 1500</v>
          </cell>
          <cell r="E12944" t="str">
            <v>DOWNSTREAM GAS FAC</v>
          </cell>
        </row>
        <row r="12945">
          <cell r="D12945" t="str">
            <v>DALLAS , TX  </v>
          </cell>
          <cell r="E12945" t="str">
            <v>GATHERER</v>
          </cell>
        </row>
        <row r="12946">
          <cell r="E12946" t="str">
            <v>LEVY PAYOR</v>
          </cell>
        </row>
        <row r="12947">
          <cell r="E12947" t="str">
            <v>OPERATOR</v>
          </cell>
        </row>
        <row r="12948">
          <cell r="E12948" t="str">
            <v>PRODUCER</v>
          </cell>
        </row>
        <row r="12949">
          <cell r="E12949" t="str">
            <v>SEISMIC OPERATOR</v>
          </cell>
        </row>
        <row r="12951">
          <cell r="A12951" t="str">
            <v>75027 </v>
          </cell>
          <cell r="B12951" t="str">
            <v>A </v>
          </cell>
          <cell r="C12951" t="str">
            <v>ROSEWOOD RESOURCES INC </v>
          </cell>
          <cell r="D12951" t="str">
            <v>PO BOX 227</v>
          </cell>
        </row>
        <row r="12952">
          <cell r="D12952" t="str">
            <v>YUMA , CO  </v>
          </cell>
        </row>
        <row r="12953">
          <cell r="A12953" t="str">
            <v>75030 </v>
          </cell>
          <cell r="C12953" t="str">
            <v>ROTHWELL* PAUL A </v>
          </cell>
          <cell r="D12953" t="str">
            <v>470 DENVER CLUB BLDG</v>
          </cell>
          <cell r="E12953" t="str">
            <v>OPERATOR</v>
          </cell>
        </row>
        <row r="12954">
          <cell r="D12954" t="str">
            <v>DENVER , CO  </v>
          </cell>
        </row>
        <row r="12955">
          <cell r="A12955" t="str">
            <v>75230 </v>
          </cell>
          <cell r="C12955" t="str">
            <v>ROUNDS CO* DON M </v>
          </cell>
          <cell r="D12955" t="str">
            <v>DENVER , CO  </v>
          </cell>
        </row>
        <row r="12956">
          <cell r="A12956" t="str">
            <v>75260 </v>
          </cell>
          <cell r="C12956" t="str">
            <v>ROUNDUP RESOURCES INC </v>
          </cell>
          <cell r="D12956" t="str">
            <v>P O DRAWER 2337</v>
          </cell>
          <cell r="E12956" t="str">
            <v>OPERATOR</v>
          </cell>
        </row>
        <row r="12957">
          <cell r="D12957" t="str">
            <v>BILLINGS , MT  </v>
          </cell>
        </row>
        <row r="12958">
          <cell r="A12958" t="str">
            <v>75270 </v>
          </cell>
          <cell r="C12958" t="str">
            <v>ROUSE * JACK </v>
          </cell>
          <cell r="D12958" t="str">
            <v>P O BOX 871</v>
          </cell>
        </row>
        <row r="12959">
          <cell r="D12959" t="str">
            <v>SARATOGA , WY  </v>
          </cell>
        </row>
        <row r="12960">
          <cell r="A12960" t="str">
            <v>75271 </v>
          </cell>
          <cell r="C12960" t="str">
            <v>ROUSE* JAMES P. </v>
          </cell>
          <cell r="D12960" t="str">
            <v>SUITE 200</v>
          </cell>
        </row>
        <row r="12961">
          <cell r="D12961" t="str">
            <v>DENVER , CO  </v>
          </cell>
        </row>
        <row r="12962">
          <cell r="C12962" t="str">
            <v>ROUTT COUNTY PLANNING DEPARTMENT </v>
          </cell>
          <cell r="D12962" t="str">
            <v>PO BOX 773749</v>
          </cell>
        </row>
        <row r="12963">
          <cell r="D12963" t="str">
            <v>STEAMBOAT SPRINGS , CO  </v>
          </cell>
        </row>
        <row r="12964">
          <cell r="A12964" t="str">
            <v>75273 </v>
          </cell>
          <cell r="C12964" t="str">
            <v>ROUTT COUNTY REGIONAL </v>
          </cell>
          <cell r="D12964" t="str">
            <v>P O BOX 773749</v>
          </cell>
        </row>
        <row r="12965">
          <cell r="D12965" t="str">
            <v>STEAMBOAT SPGS , CO  </v>
          </cell>
        </row>
        <row r="12966">
          <cell r="A12966" t="str">
            <v>10305 </v>
          </cell>
          <cell r="C12966" t="str">
            <v>ROVER RESOURCES INC </v>
          </cell>
          <cell r="D12966" t="str">
            <v>2549 W MAIN ST STE 202</v>
          </cell>
          <cell r="E12966" t="str">
            <v>OPERATOR</v>
          </cell>
        </row>
        <row r="12967">
          <cell r="D12967" t="str">
            <v>LITTLETON , CO  </v>
          </cell>
          <cell r="E12967" t="str">
            <v>PRODUCER</v>
          </cell>
        </row>
        <row r="12969">
          <cell r="A12969" t="str">
            <v>75300 </v>
          </cell>
          <cell r="C12969" t="str">
            <v>ROXY RESOURCES INC </v>
          </cell>
          <cell r="D12969" t="str">
            <v>(BAD ADDRESS &amp; PHONE #)</v>
          </cell>
          <cell r="E12969" t="str">
            <v>OPERATOR</v>
          </cell>
        </row>
        <row r="12970">
          <cell r="D12970" t="str">
            <v>DENVER , CO  </v>
          </cell>
        </row>
        <row r="12971">
          <cell r="A12971" t="str">
            <v>75343 </v>
          </cell>
          <cell r="C12971" t="str">
            <v>ROY L COOK </v>
          </cell>
          <cell r="D12971" t="str">
            <v>402 HERMOSA DR SE</v>
          </cell>
        </row>
        <row r="12972">
          <cell r="D12972" t="str">
            <v>ALBUQUERQUE , NM  </v>
          </cell>
        </row>
        <row r="12973">
          <cell r="A12973" t="str">
            <v>100634 </v>
          </cell>
          <cell r="C12973" t="str">
            <v>ROYAL DEVELOPMENT CORP </v>
          </cell>
          <cell r="D12973" t="str">
            <v>610 PATTERSON BLDG</v>
          </cell>
        </row>
        <row r="12974">
          <cell r="D12974" t="str">
            <v>DENVER , CO  </v>
          </cell>
        </row>
        <row r="12975">
          <cell r="A12975" t="str">
            <v>75303 </v>
          </cell>
          <cell r="C12975" t="str">
            <v>ROYAL INDEMNITY CO </v>
          </cell>
          <cell r="D12975" t="str">
            <v>P O BOX 1000</v>
          </cell>
          <cell r="E12975" t="str">
            <v>FINANCIAL ASSURANCE</v>
          </cell>
        </row>
        <row r="12976">
          <cell r="D12976" t="str">
            <v>CHARLOTTE , NC  </v>
          </cell>
        </row>
        <row r="12977">
          <cell r="A12977" t="str">
            <v>75308 </v>
          </cell>
          <cell r="C12977" t="str">
            <v>ROYAL RESOURCES CORPORATION </v>
          </cell>
          <cell r="D12977" t="str">
            <v>DENVER , CO  </v>
          </cell>
          <cell r="E12977" t="str">
            <v>OPERATOR</v>
          </cell>
        </row>
        <row r="12979">
          <cell r="A12979" t="str">
            <v>75330 </v>
          </cell>
          <cell r="C12979" t="str">
            <v>ROYALL* TUCKER B </v>
          </cell>
          <cell r="D12979" t="str">
            <v>P O BOX 202</v>
          </cell>
          <cell r="E12979" t="str">
            <v>LEVY PAYOR</v>
          </cell>
        </row>
        <row r="12980">
          <cell r="D12980" t="str">
            <v>PALESTINE , TX  </v>
          </cell>
        </row>
        <row r="12981">
          <cell r="A12981" t="str">
            <v>100301 </v>
          </cell>
          <cell r="C12981" t="str">
            <v>ROYSTER* HARRY </v>
          </cell>
          <cell r="D12981" t="str">
            <v>228 PATTERSON BLDG</v>
          </cell>
        </row>
        <row r="12982">
          <cell r="D12982" t="str">
            <v>DENVER , CO  </v>
          </cell>
        </row>
        <row r="12983">
          <cell r="A12983" t="str">
            <v>200095 </v>
          </cell>
          <cell r="C12983" t="str">
            <v>RPM CONSULTING INC </v>
          </cell>
          <cell r="D12983" t="str">
            <v>1600 BROADWAY STE 1510</v>
          </cell>
        </row>
        <row r="12984">
          <cell r="D12984" t="str">
            <v>DENVER , CO  </v>
          </cell>
        </row>
        <row r="12985">
          <cell r="A12985" t="str">
            <v>10303 </v>
          </cell>
          <cell r="C12985" t="str">
            <v>RUBICON OIL &amp; GAS LLC </v>
          </cell>
          <cell r="D12985" t="str">
            <v>508 W WALL AVE STE 500</v>
          </cell>
          <cell r="E12985" t="str">
            <v>OPERATOR</v>
          </cell>
        </row>
        <row r="12986">
          <cell r="D12986" t="str">
            <v>MIDLAND , TX  </v>
          </cell>
          <cell r="E12986" t="str">
            <v>PRODUCER</v>
          </cell>
        </row>
        <row r="12988">
          <cell r="A12988" t="str">
            <v>75285 </v>
          </cell>
          <cell r="C12988" t="str">
            <v>RUFF* DOROTHY </v>
          </cell>
          <cell r="D12988" t="str">
            <v>1703 14TH ST</v>
          </cell>
        </row>
        <row r="12989">
          <cell r="D12989" t="str">
            <v>GREELEY , CO  </v>
          </cell>
        </row>
        <row r="12990">
          <cell r="A12990" t="str">
            <v>75352 </v>
          </cell>
          <cell r="C12990" t="str">
            <v>RULISON GAS COMPANY LLC </v>
          </cell>
          <cell r="D12990" t="str">
            <v>P O BOX 281304</v>
          </cell>
          <cell r="E12990" t="str">
            <v>GATHERER</v>
          </cell>
        </row>
        <row r="12991">
          <cell r="D12991" t="str">
            <v>LAKEWOOD , CO  </v>
          </cell>
        </row>
        <row r="12992">
          <cell r="A12992" t="str">
            <v>10221 </v>
          </cell>
          <cell r="C12992" t="str">
            <v>RUNNING FOXES PETROLEUM INC </v>
          </cell>
          <cell r="D12992" t="str">
            <v>14550 EAST EASTER AVE #200</v>
          </cell>
          <cell r="E12992" t="str">
            <v>OPERATOR</v>
          </cell>
        </row>
        <row r="12993">
          <cell r="D12993" t="str">
            <v>CENTENNIAL , CO  </v>
          </cell>
          <cell r="E12993" t="str">
            <v>PRODUCER</v>
          </cell>
        </row>
        <row r="12995">
          <cell r="A12995" t="str">
            <v>100538 </v>
          </cell>
          <cell r="C12995" t="str">
            <v>RUSH* R L AND J L </v>
          </cell>
          <cell r="D12995" t="str">
            <v>1205 MERCANTILE SECURITIES BLDG</v>
          </cell>
        </row>
        <row r="12996">
          <cell r="D12996" t="str">
            <v>DALLAS , TX  </v>
          </cell>
        </row>
        <row r="12997">
          <cell r="A12997" t="str">
            <v>200062 </v>
          </cell>
          <cell r="C12997" t="str">
            <v>RUSHMORE PETROLEUM CO INC </v>
          </cell>
          <cell r="D12997" t="str">
            <v>2851 S PARKER RD #720</v>
          </cell>
        </row>
        <row r="12998">
          <cell r="D12998" t="str">
            <v>AURORA , CO  </v>
          </cell>
        </row>
        <row r="12999">
          <cell r="A12999" t="str">
            <v>100921 </v>
          </cell>
          <cell r="C12999" t="str">
            <v>RUSSELL HUBBARD ET AL </v>
          </cell>
          <cell r="D12999" t="str">
            <v>,  </v>
          </cell>
        </row>
        <row r="13000">
          <cell r="A13000" t="str">
            <v>75275 </v>
          </cell>
          <cell r="C13000" t="str">
            <v>RUSSELL OIL CO </v>
          </cell>
          <cell r="D13000" t="str">
            <v>DENVER , CO  </v>
          </cell>
        </row>
        <row r="13001">
          <cell r="A13001" t="str">
            <v>75400 </v>
          </cell>
          <cell r="C13001" t="str">
            <v>RUSSELL OIL CO </v>
          </cell>
          <cell r="D13001" t="str">
            <v>DENVER , CO  </v>
          </cell>
        </row>
        <row r="13002">
          <cell r="A13002" t="str">
            <v>75420 </v>
          </cell>
          <cell r="C13002" t="str">
            <v>RUSSELL WELL SERVICE </v>
          </cell>
          <cell r="D13002" t="str">
            <v>12640 WELD COUNTY ROAD 14 1/2</v>
          </cell>
          <cell r="E13002" t="str">
            <v>DRILLER</v>
          </cell>
        </row>
        <row r="13003">
          <cell r="D13003" t="str">
            <v>FORT LUPTON , CO  </v>
          </cell>
        </row>
        <row r="13004">
          <cell r="A13004" t="str">
            <v>90902 </v>
          </cell>
          <cell r="C13004" t="str">
            <v>RUTH* ULA PEARL </v>
          </cell>
          <cell r="D13004" t="str">
            <v>2607 15TH AVE</v>
          </cell>
          <cell r="E13004" t="str">
            <v>LEVY PAYOR</v>
          </cell>
        </row>
        <row r="13005">
          <cell r="D13005" t="str">
            <v>GREELEY , CO  </v>
          </cell>
          <cell r="E13005" t="str">
            <v>OPERATOR</v>
          </cell>
        </row>
        <row r="13006">
          <cell r="E13006" t="str">
            <v>PRODUCER</v>
          </cell>
        </row>
        <row r="13008">
          <cell r="A13008" t="str">
            <v>75430 </v>
          </cell>
          <cell r="C13008" t="str">
            <v>RUTLEDGE AND FRANK E BOARD JR* IVAN W </v>
          </cell>
          <cell r="D13008" t="str">
            <v>322 E 17TH AVE</v>
          </cell>
        </row>
        <row r="13009">
          <cell r="D13009" t="str">
            <v>DENVER , CO  </v>
          </cell>
        </row>
        <row r="13010">
          <cell r="A13010" t="str">
            <v>75475 </v>
          </cell>
          <cell r="C13010" t="str">
            <v>RWK RESOURCES INC </v>
          </cell>
          <cell r="D13010" t="str">
            <v>2533 S HWY 101</v>
          </cell>
        </row>
        <row r="13011">
          <cell r="D13011" t="str">
            <v>CARDIFF , CA  </v>
          </cell>
        </row>
        <row r="13012">
          <cell r="A13012" t="str">
            <v>75480 </v>
          </cell>
          <cell r="C13012" t="str">
            <v>RWL ENTERPRISES </v>
          </cell>
          <cell r="D13012" t="str">
            <v>P O BOX 2312</v>
          </cell>
          <cell r="E13012" t="str">
            <v>LEVY PAYOR</v>
          </cell>
        </row>
        <row r="13013">
          <cell r="D13013" t="str">
            <v>BAKERSFIELD , CA  </v>
          </cell>
          <cell r="E13013" t="str">
            <v>OPERATOR</v>
          </cell>
        </row>
        <row r="13014">
          <cell r="E13014" t="str">
            <v>PRODUCER</v>
          </cell>
        </row>
        <row r="13016">
          <cell r="A13016" t="str">
            <v>75500 </v>
          </cell>
          <cell r="C13016" t="str">
            <v>RYAN OIL CO </v>
          </cell>
          <cell r="D13016" t="str">
            <v>DENVER , CO  </v>
          </cell>
        </row>
        <row r="13017">
          <cell r="A13017" t="str">
            <v>100509 </v>
          </cell>
          <cell r="C13017" t="str">
            <v>RYE TOWN </v>
          </cell>
          <cell r="D13017" t="str">
            <v>,  </v>
          </cell>
        </row>
        <row r="13018">
          <cell r="A13018" t="str">
            <v>10362 </v>
          </cell>
          <cell r="C13018" t="str">
            <v>S &amp; D LLC </v>
          </cell>
          <cell r="D13018" t="str">
            <v>7119 SILVER MOON LANE</v>
          </cell>
          <cell r="E13018" t="str">
            <v>LEVY PAYOR</v>
          </cell>
        </row>
        <row r="13019">
          <cell r="D13019" t="str">
            <v>FORT COLLINS , CO  </v>
          </cell>
          <cell r="E13019" t="str">
            <v>OPERATOR</v>
          </cell>
        </row>
        <row r="13020">
          <cell r="E13020" t="str">
            <v>PRODUCER</v>
          </cell>
        </row>
        <row r="13022">
          <cell r="A13022" t="str">
            <v>75760 </v>
          </cell>
          <cell r="C13022" t="str">
            <v>S &amp; I OIL COMPANY </v>
          </cell>
          <cell r="D13022" t="str">
            <v>#286 HIGHWAY 64</v>
          </cell>
          <cell r="E13022" t="str">
            <v>LEVY PAYOR</v>
          </cell>
        </row>
        <row r="13023">
          <cell r="D13023" t="str">
            <v>FARMINGTON , NM  </v>
          </cell>
          <cell r="E13023" t="str">
            <v>OPERATOR</v>
          </cell>
        </row>
        <row r="13024">
          <cell r="E13024" t="str">
            <v>PRODUCER</v>
          </cell>
        </row>
        <row r="13026">
          <cell r="A13026" t="str">
            <v>100247 </v>
          </cell>
          <cell r="C13026" t="str">
            <v>S &amp; J OIL AND GAS COMPANY </v>
          </cell>
          <cell r="D13026" t="str">
            <v>,  </v>
          </cell>
        </row>
        <row r="13027">
          <cell r="A13027" t="str">
            <v>75770 </v>
          </cell>
          <cell r="C13027" t="str">
            <v>S &amp; M OIL &amp; GAS </v>
          </cell>
          <cell r="D13027" t="str">
            <v>1620 N 1ST ST</v>
          </cell>
        </row>
        <row r="13028">
          <cell r="D13028" t="str">
            <v>GRAND JUNCTION , CO  </v>
          </cell>
        </row>
        <row r="13029">
          <cell r="A13029" t="str">
            <v>10114 </v>
          </cell>
          <cell r="C13029" t="str">
            <v>S &amp; S OIL &amp; GAS OPERATING </v>
          </cell>
          <cell r="D13029" t="str">
            <v>107 N 4TH STE 209</v>
          </cell>
          <cell r="E13029" t="str">
            <v>OPERATOR</v>
          </cell>
        </row>
        <row r="13030">
          <cell r="D13030" t="str">
            <v>PONCA CITY , OK  </v>
          </cell>
          <cell r="E13030" t="str">
            <v>PRODUCER</v>
          </cell>
        </row>
        <row r="13032">
          <cell r="A13032" t="str">
            <v>75775 </v>
          </cell>
          <cell r="C13032" t="str">
            <v>S &amp; S OIL PRODUCTION CO </v>
          </cell>
          <cell r="D13032" t="str">
            <v>NO MAIL RECEPT</v>
          </cell>
          <cell r="E13032" t="str">
            <v>OPERATOR</v>
          </cell>
        </row>
        <row r="13033">
          <cell r="D13033" t="str">
            <v>COMMERCE CITY , CO  </v>
          </cell>
        </row>
        <row r="13034">
          <cell r="A13034" t="str">
            <v>75785 </v>
          </cell>
          <cell r="C13034" t="str">
            <v>S &amp; S SERVICES </v>
          </cell>
          <cell r="D13034" t="str">
            <v>721 SURREY CT</v>
          </cell>
        </row>
        <row r="13035">
          <cell r="D13035" t="str">
            <v>CLINTON , IA  </v>
          </cell>
        </row>
        <row r="13036">
          <cell r="A13036" t="str">
            <v>75780 </v>
          </cell>
          <cell r="C13036" t="str">
            <v>S &amp; W PETR CONSULTANTS INC </v>
          </cell>
          <cell r="D13036" t="str">
            <v>4040 W 134TH PL</v>
          </cell>
        </row>
        <row r="13037">
          <cell r="D13037" t="str">
            <v>BROOMFIELD , CO  </v>
          </cell>
        </row>
        <row r="13038">
          <cell r="A13038" t="str">
            <v>75790 </v>
          </cell>
          <cell r="C13038" t="str">
            <v>S ENTERPRISE </v>
          </cell>
          <cell r="D13038" t="str">
            <v>2121 LOLIE AVE</v>
          </cell>
        </row>
        <row r="13039">
          <cell r="D13039" t="str">
            <v>KINSMAN , AZ  </v>
          </cell>
        </row>
        <row r="13040">
          <cell r="A13040" t="str">
            <v>200306 </v>
          </cell>
          <cell r="C13040" t="str">
            <v>S UTE INDIAN GROWTH FUND &amp; ENVIR COMPL MGT GROUP </v>
          </cell>
          <cell r="D13040" t="str">
            <v>65 MERCADO STREET SUITE 205</v>
          </cell>
        </row>
        <row r="13041">
          <cell r="D13041" t="str">
            <v>DURANGO , CO  </v>
          </cell>
        </row>
        <row r="13042">
          <cell r="A13042" t="str">
            <v>10333 </v>
          </cell>
          <cell r="C13042" t="str">
            <v>S&amp;P ENERGY LLC </v>
          </cell>
          <cell r="D13042" t="str">
            <v>88 INVERNESS CIR EAST UNIT J</v>
          </cell>
          <cell r="E13042" t="str">
            <v>OPERATOR</v>
          </cell>
        </row>
        <row r="13043">
          <cell r="D13043" t="str">
            <v>CENTENNIAL , CO  </v>
          </cell>
          <cell r="E13043" t="str">
            <v>PRODUCER</v>
          </cell>
        </row>
        <row r="13045">
          <cell r="A13045" t="str">
            <v>10571 </v>
          </cell>
          <cell r="C13045" t="str">
            <v>SABINE OIL AND GAS CORPORATION </v>
          </cell>
          <cell r="D13045" t="str">
            <v>1415 LOUISIANA SUITE 1600</v>
          </cell>
          <cell r="E13045" t="str">
            <v>OPERATOR</v>
          </cell>
        </row>
        <row r="13046">
          <cell r="D13046" t="str">
            <v>HOUSTON , TX  </v>
          </cell>
          <cell r="E13046" t="str">
            <v>PRODUCER</v>
          </cell>
        </row>
        <row r="13048">
          <cell r="C13048" t="str">
            <v>SABINE PRODUCTION CO </v>
          </cell>
          <cell r="D13048" t="str">
            <v>1700 PACIFIC AVE SUITE 1200</v>
          </cell>
        </row>
        <row r="13049">
          <cell r="D13049" t="str">
            <v>DALLAS , TX  </v>
          </cell>
        </row>
        <row r="13050">
          <cell r="A13050" t="str">
            <v>75810 </v>
          </cell>
          <cell r="C13050" t="str">
            <v>SABINE PRODUCTION CO </v>
          </cell>
          <cell r="D13050" t="str">
            <v>2001 ROSS AVE</v>
          </cell>
          <cell r="E13050" t="str">
            <v>OPERATOR</v>
          </cell>
        </row>
        <row r="13051">
          <cell r="D13051" t="str">
            <v>DALLAS , TX  </v>
          </cell>
        </row>
        <row r="13052">
          <cell r="C13052" t="str">
            <v>SABLE, SCHWAB &amp; MCLEAN ENERGY </v>
          </cell>
          <cell r="D13052" t="str">
            <v>P O BOX 2677</v>
          </cell>
        </row>
        <row r="13053">
          <cell r="D13053" t="str">
            <v>DURANGO , CO  </v>
          </cell>
        </row>
        <row r="13054">
          <cell r="A13054" t="str">
            <v>200523 </v>
          </cell>
          <cell r="C13054" t="str">
            <v>SACHEN CONSULTING SERVICES </v>
          </cell>
          <cell r="D13054" t="str">
            <v>5350 S BOSTON ST</v>
          </cell>
        </row>
        <row r="13055">
          <cell r="D13055" t="str">
            <v>GREENWOOD VILLAGE , CO  </v>
          </cell>
        </row>
        <row r="13056">
          <cell r="A13056" t="str">
            <v>10579 </v>
          </cell>
          <cell r="C13056" t="str">
            <v>SADDLE BUTTE ROCKIES MIDSTREAM LLC </v>
          </cell>
          <cell r="D13056" t="str">
            <v>858 MAIN AVENUE #301</v>
          </cell>
          <cell r="E13056" t="str">
            <v>GATHERER</v>
          </cell>
        </row>
        <row r="13057">
          <cell r="D13057" t="str">
            <v>DURANGO , CO  </v>
          </cell>
        </row>
        <row r="13058">
          <cell r="A13058" t="str">
            <v>10601 </v>
          </cell>
          <cell r="C13058" t="str">
            <v>SADDLE BUTTE ROCKIES STORAGE AND TERMINALS LLC </v>
          </cell>
          <cell r="D13058" t="str">
            <v>858 MAIN AVE SUITE 301</v>
          </cell>
          <cell r="E13058" t="str">
            <v>GATHERER</v>
          </cell>
        </row>
        <row r="13059">
          <cell r="D13059" t="str">
            <v>DURANGO , CO  </v>
          </cell>
        </row>
        <row r="13060">
          <cell r="A13060" t="str">
            <v>100078 </v>
          </cell>
          <cell r="C13060" t="str">
            <v>SAFARI DRILLING CO </v>
          </cell>
          <cell r="D13060" t="str">
            <v>610 FIRST NAT BK BLDG</v>
          </cell>
        </row>
        <row r="13061">
          <cell r="D13061" t="str">
            <v>ABILENE , TX  </v>
          </cell>
        </row>
        <row r="13062">
          <cell r="A13062" t="str">
            <v>75949 </v>
          </cell>
          <cell r="C13062" t="str">
            <v>SAFECO INSURANCE COMPANY OF AMERICA </v>
          </cell>
          <cell r="D13062" t="str">
            <v>PO BOX 34754</v>
          </cell>
          <cell r="E13062" t="str">
            <v>FINANCIAL ASSURANCE</v>
          </cell>
        </row>
        <row r="13063">
          <cell r="D13063" t="str">
            <v>SEATTLE , WA  </v>
          </cell>
        </row>
        <row r="13064">
          <cell r="A13064" t="str">
            <v>76009 </v>
          </cell>
          <cell r="C13064" t="str">
            <v>SAFECO INSURANCE COMPANY OF AMERICA </v>
          </cell>
          <cell r="D13064" t="str">
            <v>OF AMERICA</v>
          </cell>
          <cell r="E13064" t="str">
            <v>FINANCIAL ASSURANCE</v>
          </cell>
        </row>
        <row r="13065">
          <cell r="D13065" t="str">
            <v>PLANO , TX  </v>
          </cell>
        </row>
        <row r="13066">
          <cell r="A13066" t="str">
            <v>76008 </v>
          </cell>
          <cell r="C13066" t="str">
            <v>SAFECO INSURANCE COMPANY OF AMERICA </v>
          </cell>
          <cell r="D13066" t="str">
            <v>8350 NORTH CENTRAL EXPY STE850</v>
          </cell>
          <cell r="E13066" t="str">
            <v>FINANCIAL ASSURANCE</v>
          </cell>
        </row>
        <row r="13067">
          <cell r="D13067" t="str">
            <v>DALLAS , TX  </v>
          </cell>
        </row>
        <row r="13068">
          <cell r="A13068" t="str">
            <v>100373 </v>
          </cell>
          <cell r="C13068" t="str">
            <v>SAFECO INSURANCE COMPANY OF AMERICA </v>
          </cell>
          <cell r="D13068" t="str">
            <v>1600 N. COLLINS BLVD</v>
          </cell>
          <cell r="E13068" t="str">
            <v>FINANCIAL ASSURANCE</v>
          </cell>
        </row>
        <row r="13069">
          <cell r="D13069" t="str">
            <v>RICHARDSON , TX  </v>
          </cell>
        </row>
        <row r="13070">
          <cell r="A13070" t="str">
            <v>100793 </v>
          </cell>
          <cell r="C13070" t="str">
            <v>SAFECO INSURANCE COMPANY OF AMERICA </v>
          </cell>
          <cell r="D13070" t="str">
            <v>2800 W HIGGINS RD STE 1100</v>
          </cell>
          <cell r="E13070" t="str">
            <v>FINANCIAL ASSURANCE</v>
          </cell>
        </row>
        <row r="13071">
          <cell r="D13071" t="str">
            <v>HOFFMAN ESTATES , IL  </v>
          </cell>
        </row>
        <row r="13072">
          <cell r="A13072" t="str">
            <v>100883 </v>
          </cell>
          <cell r="C13072" t="str">
            <v>SAFECO INSURANCE COMPANY OF AMERICA </v>
          </cell>
          <cell r="D13072" t="str">
            <v>1 S WACKER ST STE 2200</v>
          </cell>
          <cell r="E13072" t="str">
            <v>FINANCIAL ASSURANCE</v>
          </cell>
        </row>
        <row r="13073">
          <cell r="D13073" t="str">
            <v>CHICAGO , IL  </v>
          </cell>
        </row>
        <row r="13074">
          <cell r="A13074" t="str">
            <v>100936 </v>
          </cell>
          <cell r="C13074" t="str">
            <v>SAFECO INSURANCE COMPANY OF AMERICA </v>
          </cell>
          <cell r="D13074" t="str">
            <v>8044 MONTGOMERY STE 150E</v>
          </cell>
        </row>
        <row r="13075">
          <cell r="D13075" t="str">
            <v>CINCINNATI , OH  </v>
          </cell>
        </row>
        <row r="13076">
          <cell r="A13076" t="str">
            <v>200105 </v>
          </cell>
          <cell r="C13076" t="str">
            <v>SAFECO INSURANCE COMPANY OF AMERICA </v>
          </cell>
          <cell r="D13076" t="str">
            <v>71 STEVENSON ST STE 600</v>
          </cell>
          <cell r="E13076" t="str">
            <v>FINANCIAL ASSURANCE</v>
          </cell>
        </row>
        <row r="13077">
          <cell r="D13077" t="str">
            <v>SAN FRANCISCO , CA  </v>
          </cell>
        </row>
        <row r="13078">
          <cell r="A13078" t="str">
            <v>200112 </v>
          </cell>
          <cell r="C13078" t="str">
            <v>SAFECO INSURANCE COMPANY OF AMERICA </v>
          </cell>
          <cell r="D13078" t="str">
            <v>1001 4TH AVE STE 1700</v>
          </cell>
          <cell r="E13078" t="str">
            <v>FINANCIAL ASSURANCE</v>
          </cell>
        </row>
        <row r="13079">
          <cell r="D13079" t="str">
            <v>SEATTLE , WA  </v>
          </cell>
        </row>
        <row r="13080">
          <cell r="A13080" t="str">
            <v>200122 </v>
          </cell>
          <cell r="C13080" t="str">
            <v>SAFECO INSURANCE COMPANY OF AMERICA </v>
          </cell>
          <cell r="D13080" t="str">
            <v>1001 4TH AVENUE - SUITE 1700</v>
          </cell>
        </row>
        <row r="13081">
          <cell r="D13081" t="str">
            <v>SEATTLE , WA  </v>
          </cell>
        </row>
        <row r="13082">
          <cell r="A13082" t="str">
            <v>200153 </v>
          </cell>
          <cell r="C13082" t="str">
            <v>SAFECO INSURANCE COMPANY OF AMERICA </v>
          </cell>
          <cell r="D13082" t="str">
            <v>12750 MERIT DRIVE #710</v>
          </cell>
        </row>
        <row r="13083">
          <cell r="D13083" t="str">
            <v>DALLAS , TX  </v>
          </cell>
        </row>
        <row r="13084">
          <cell r="A13084" t="str">
            <v>101101 </v>
          </cell>
          <cell r="C13084" t="str">
            <v>SAGA PETROLEUM LIMITED LIABILITY CO OF CO </v>
          </cell>
          <cell r="D13084" t="str">
            <v>1050 17TH STREET STE 2460</v>
          </cell>
          <cell r="E13084" t="str">
            <v>LEVY PAYOR</v>
          </cell>
        </row>
        <row r="13085">
          <cell r="D13085" t="str">
            <v>DENVER , CO  </v>
          </cell>
          <cell r="E13085" t="str">
            <v>OPERATOR</v>
          </cell>
        </row>
        <row r="13086">
          <cell r="E13086" t="str">
            <v>PRODUCER</v>
          </cell>
        </row>
        <row r="13088">
          <cell r="A13088" t="str">
            <v>75950 </v>
          </cell>
          <cell r="C13088" t="str">
            <v>SAGE DRILLING CO INC </v>
          </cell>
          <cell r="D13088" t="str">
            <v>FORWARDING ORDER EXPIRED</v>
          </cell>
          <cell r="E13088" t="str">
            <v>DRILLER</v>
          </cell>
        </row>
        <row r="13089">
          <cell r="D13089" t="str">
            <v>WICHITA , KS  </v>
          </cell>
          <cell r="E13089" t="str">
            <v>OPERATOR</v>
          </cell>
        </row>
        <row r="13091">
          <cell r="A13091" t="str">
            <v>75951 </v>
          </cell>
          <cell r="C13091" t="str">
            <v>SAGE DRILLING CO. INC. </v>
          </cell>
          <cell r="D13091" t="str">
            <v>222 SOUTH ST FRANCIS</v>
          </cell>
          <cell r="E13091" t="str">
            <v>PIT OPERATOR</v>
          </cell>
        </row>
        <row r="13092">
          <cell r="D13092" t="str">
            <v>WICHITA , KS  </v>
          </cell>
        </row>
        <row r="13093">
          <cell r="A13093" t="str">
            <v>200510 </v>
          </cell>
          <cell r="C13093" t="str">
            <v>SAGEBRUSH ADVISORS </v>
          </cell>
          <cell r="D13093" t="str">
            <v>632 CANYON POINT CIRCLE</v>
          </cell>
        </row>
        <row r="13094">
          <cell r="D13094" t="str">
            <v>GOLDEN , CO  </v>
          </cell>
        </row>
        <row r="13095">
          <cell r="A13095" t="str">
            <v>10166 </v>
          </cell>
          <cell r="C13095" t="str">
            <v>SAGEBRUSH PIPELINE LLC </v>
          </cell>
          <cell r="D13095" t="str">
            <v>1429 AIRPORT RD #9</v>
          </cell>
          <cell r="E13095" t="str">
            <v>DOWNSTREAM GAS FAC</v>
          </cell>
        </row>
        <row r="13096">
          <cell r="D13096" t="str">
            <v>RIFLE , CO  </v>
          </cell>
          <cell r="E13096" t="str">
            <v>GATHERER</v>
          </cell>
        </row>
        <row r="13098">
          <cell r="A13098" t="str">
            <v>75959 </v>
          </cell>
          <cell r="C13098" t="str">
            <v>SAGLE SCHWAB &amp; MCLEAN ENERGY </v>
          </cell>
          <cell r="D13098" t="str">
            <v>P O BOX 2677</v>
          </cell>
        </row>
        <row r="13099">
          <cell r="D13099" t="str">
            <v>DURANGO , CO  </v>
          </cell>
        </row>
        <row r="13100">
          <cell r="A13100" t="str">
            <v>10055 </v>
          </cell>
          <cell r="C13100" t="str">
            <v>SAGOUSPE* JEAN P </v>
          </cell>
          <cell r="D13100" t="str">
            <v>P O BOX 1365</v>
          </cell>
          <cell r="E13100" t="str">
            <v>DOMESTIC WELL OPER</v>
          </cell>
        </row>
        <row r="13101">
          <cell r="D13101" t="str">
            <v>LOS BANOS , CA  </v>
          </cell>
        </row>
        <row r="13102">
          <cell r="A13102" t="str">
            <v>75966 </v>
          </cell>
          <cell r="C13102" t="str">
            <v>SAGUACHE COUNTY ADMINISTRATOR </v>
          </cell>
          <cell r="D13102" t="str">
            <v>P O BOX 655</v>
          </cell>
        </row>
        <row r="13103">
          <cell r="D13103" t="str">
            <v>SAGUACHE , CO  </v>
          </cell>
        </row>
        <row r="13104">
          <cell r="A13104" t="str">
            <v>75970 </v>
          </cell>
          <cell r="C13104" t="str">
            <v>SAGUARO OIL CO </v>
          </cell>
          <cell r="D13104" t="str">
            <v>P O BOX 51</v>
          </cell>
        </row>
        <row r="13105">
          <cell r="D13105" t="str">
            <v>FARMINGTON , NM  </v>
          </cell>
        </row>
        <row r="13106">
          <cell r="A13106" t="str">
            <v>75980 </v>
          </cell>
          <cell r="C13106" t="str">
            <v>SAKET PETROLEUM COMPANY </v>
          </cell>
          <cell r="D13106" t="str">
            <v>2330 CLAY STREET</v>
          </cell>
          <cell r="E13106" t="str">
            <v>OPERATOR</v>
          </cell>
        </row>
        <row r="13107">
          <cell r="D13107" t="str">
            <v>DENVER , CO  </v>
          </cell>
        </row>
        <row r="13108">
          <cell r="A13108" t="str">
            <v>75990 </v>
          </cell>
          <cell r="C13108" t="str">
            <v>SALAZAR BROTHERS DRILLING INC </v>
          </cell>
          <cell r="D13108" t="str">
            <v>1001 GABALDON RD NW</v>
          </cell>
          <cell r="E13108" t="str">
            <v>DRILLER</v>
          </cell>
        </row>
        <row r="13109">
          <cell r="D13109" t="str">
            <v>ALBUQUWRQUE , NM  </v>
          </cell>
        </row>
        <row r="13110">
          <cell r="A13110" t="str">
            <v>76043 </v>
          </cell>
          <cell r="C13110" t="str">
            <v>SALIDA BUILDING AND LOAN ASSOC </v>
          </cell>
          <cell r="D13110" t="str">
            <v>130 W SECOND ST</v>
          </cell>
          <cell r="E13110" t="str">
            <v>FINANCIAL ASSURANCE</v>
          </cell>
        </row>
        <row r="13111">
          <cell r="D13111" t="str">
            <v>SALIDA , CO  </v>
          </cell>
        </row>
        <row r="13112">
          <cell r="A13112" t="str">
            <v>100772 </v>
          </cell>
          <cell r="C13112" t="str">
            <v>SALIDA CITY </v>
          </cell>
          <cell r="D13112" t="str">
            <v>,  </v>
          </cell>
        </row>
        <row r="13113">
          <cell r="A13113" t="str">
            <v>100773 </v>
          </cell>
          <cell r="C13113" t="str">
            <v>SALIDA OIL &amp; DEVELOPMENT CO* THE </v>
          </cell>
          <cell r="D13113" t="str">
            <v>,  </v>
          </cell>
        </row>
        <row r="13114">
          <cell r="A13114" t="str">
            <v>10563 </v>
          </cell>
          <cell r="C13114" t="str">
            <v>SALLEE INC </v>
          </cell>
          <cell r="D13114" t="str">
            <v>1201 E TRAIL ST</v>
          </cell>
          <cell r="E13114" t="str">
            <v>TRANSPORTER</v>
          </cell>
        </row>
        <row r="13115">
          <cell r="D13115" t="str">
            <v>DODGE CITY , KS  </v>
          </cell>
        </row>
        <row r="13116">
          <cell r="A13116" t="str">
            <v>100404 </v>
          </cell>
          <cell r="C13116" t="str">
            <v>SALTMOUNT OIL COMPANY </v>
          </cell>
          <cell r="D13116" t="str">
            <v>FIRST NAT'L BANK BLDG</v>
          </cell>
        </row>
        <row r="13117">
          <cell r="D13117" t="str">
            <v>DENVER , CO  </v>
          </cell>
        </row>
        <row r="13118">
          <cell r="A13118" t="str">
            <v>200245 </v>
          </cell>
          <cell r="C13118" t="str">
            <v>SAM L SPEAR PUMPING SERVICE LLC </v>
          </cell>
          <cell r="D13118" t="str">
            <v>244 HICKORY AVENUE</v>
          </cell>
        </row>
        <row r="13119">
          <cell r="D13119" t="str">
            <v>AKRON , CO  </v>
          </cell>
        </row>
        <row r="13120">
          <cell r="A13120" t="str">
            <v>76095 </v>
          </cell>
          <cell r="C13120" t="str">
            <v>SAMECO PRODUCTION CO </v>
          </cell>
          <cell r="D13120" t="str">
            <v>25949 RD 'T' 9</v>
          </cell>
        </row>
        <row r="13121">
          <cell r="D13121" t="str">
            <v>BRUSH , CO  </v>
          </cell>
        </row>
        <row r="13122">
          <cell r="A13122" t="str">
            <v>76100 </v>
          </cell>
          <cell r="C13122" t="str">
            <v>SAMEDAN OIL CORPORATION </v>
          </cell>
          <cell r="D13122" t="str">
            <v>1625 BROADWAY #2200</v>
          </cell>
          <cell r="E13122" t="str">
            <v>INJECTION WELL OPER</v>
          </cell>
        </row>
        <row r="13123">
          <cell r="D13123" t="str">
            <v>DENVER , CO  </v>
          </cell>
          <cell r="E13123" t="str">
            <v>LEVY PAYOR</v>
          </cell>
        </row>
        <row r="13124">
          <cell r="E13124" t="str">
            <v>OPERATOR</v>
          </cell>
        </row>
        <row r="13125">
          <cell r="E13125" t="str">
            <v>PRODUCER</v>
          </cell>
        </row>
        <row r="13127">
          <cell r="A13127" t="str">
            <v>76100 </v>
          </cell>
          <cell r="B13127" t="str">
            <v>A </v>
          </cell>
          <cell r="C13127" t="str">
            <v>SAMEDAN OIL CORPORATION </v>
          </cell>
          <cell r="D13127" t="str">
            <v>12600 NORTHBOROUGH STE 250</v>
          </cell>
        </row>
        <row r="13128">
          <cell r="D13128" t="str">
            <v>HOUSTON , TX  </v>
          </cell>
        </row>
        <row r="13129">
          <cell r="A13129" t="str">
            <v>76105 </v>
          </cell>
          <cell r="C13129" t="str">
            <v>SAMOTLOR PETROLEUM INVESTMENTS LLC </v>
          </cell>
          <cell r="D13129" t="str">
            <v>2603 OAK LAWN AVE STE 300</v>
          </cell>
          <cell r="E13129" t="str">
            <v>INJECTION WELL OPER</v>
          </cell>
        </row>
        <row r="13130">
          <cell r="D13130" t="str">
            <v>DALLAS , TX  </v>
          </cell>
          <cell r="E13130" t="str">
            <v>OPERATOR</v>
          </cell>
        </row>
        <row r="13131">
          <cell r="E13131" t="str">
            <v>PRODUCER</v>
          </cell>
        </row>
        <row r="13133">
          <cell r="A13133" t="str">
            <v>76102 </v>
          </cell>
          <cell r="C13133" t="str">
            <v>SAMPLES/MESMER* ROBERT &amp; DAVE </v>
          </cell>
          <cell r="D13133" t="str">
            <v>25949 RD T 9</v>
          </cell>
          <cell r="E13133" t="str">
            <v>LEVY PAYOR</v>
          </cell>
        </row>
        <row r="13134">
          <cell r="D13134" t="str">
            <v>BRUSH , CO  </v>
          </cell>
          <cell r="E13134" t="str">
            <v>OPERATOR</v>
          </cell>
        </row>
        <row r="13135">
          <cell r="E13135" t="str">
            <v>PRODUCER</v>
          </cell>
        </row>
        <row r="13137">
          <cell r="A13137" t="str">
            <v>76103 </v>
          </cell>
          <cell r="C13137" t="str">
            <v>SAMSON OIL COMPANY </v>
          </cell>
          <cell r="D13137" t="str">
            <v>P O BOX 27710</v>
          </cell>
          <cell r="E13137" t="str">
            <v>LEVY PAYOR</v>
          </cell>
        </row>
        <row r="13138">
          <cell r="D13138" t="str">
            <v>DENVER , CO  </v>
          </cell>
          <cell r="E13138" t="str">
            <v>OPERATOR</v>
          </cell>
        </row>
        <row r="13139">
          <cell r="E13139" t="str">
            <v>PRODUCER</v>
          </cell>
        </row>
        <row r="13141">
          <cell r="A13141" t="str">
            <v>76104 </v>
          </cell>
          <cell r="C13141" t="str">
            <v>SAMSON RESOURCES COMPANY </v>
          </cell>
          <cell r="D13141" t="str">
            <v>15 E 5TH STREET STE 1000</v>
          </cell>
          <cell r="E13141" t="str">
            <v>INJECTION WELL OPER</v>
          </cell>
        </row>
        <row r="13142">
          <cell r="D13142" t="str">
            <v>TULSA , OK  </v>
          </cell>
          <cell r="E13142" t="str">
            <v>LEVY PAYOR</v>
          </cell>
        </row>
        <row r="13143">
          <cell r="E13143" t="str">
            <v>OPERATOR</v>
          </cell>
        </row>
        <row r="13144">
          <cell r="E13144" t="str">
            <v>PRODUCER</v>
          </cell>
        </row>
        <row r="13146">
          <cell r="A13146" t="str">
            <v>200281 </v>
          </cell>
          <cell r="C13146" t="str">
            <v>SAMSON* HARRY E </v>
          </cell>
          <cell r="D13146" t="str">
            <v>247 RED CLIFFS DR</v>
          </cell>
        </row>
        <row r="13147">
          <cell r="D13147" t="str">
            <v>FRUITA , CO  </v>
          </cell>
        </row>
        <row r="13148">
          <cell r="A13148" t="str">
            <v>32701 </v>
          </cell>
          <cell r="C13148" t="str">
            <v>SAMUEL GARY </v>
          </cell>
          <cell r="D13148" t="str">
            <v>1121 MILE HIGH CENTER</v>
          </cell>
          <cell r="E13148" t="str">
            <v>OPERATOR</v>
          </cell>
        </row>
        <row r="13149">
          <cell r="D13149" t="str">
            <v>DENVER , CO  </v>
          </cell>
        </row>
        <row r="13150">
          <cell r="A13150" t="str">
            <v>32705 </v>
          </cell>
          <cell r="C13150" t="str">
            <v>SAMUEL* GARY JR. &amp; ASSOC, INC </v>
          </cell>
          <cell r="D13150" t="str">
            <v>1515 WYNKOOP STE 700</v>
          </cell>
          <cell r="E13150" t="str">
            <v>GATHERER</v>
          </cell>
        </row>
        <row r="13151">
          <cell r="D13151" t="str">
            <v>DENVER , CO  </v>
          </cell>
          <cell r="E13151" t="str">
            <v>LEVY PAYOR</v>
          </cell>
        </row>
        <row r="13152">
          <cell r="E13152" t="str">
            <v>OPERATOR</v>
          </cell>
        </row>
        <row r="13153">
          <cell r="E13153" t="str">
            <v>OPERATOR</v>
          </cell>
        </row>
        <row r="13154">
          <cell r="E13154" t="str">
            <v>PRODUCER</v>
          </cell>
        </row>
        <row r="13155">
          <cell r="E13155" t="str">
            <v>TRANSPORTER</v>
          </cell>
        </row>
        <row r="13157">
          <cell r="A13157" t="str">
            <v>100774 </v>
          </cell>
          <cell r="C13157" t="str">
            <v>SAN CARLOS OIL &amp; REFINING COMPANY </v>
          </cell>
          <cell r="D13157" t="str">
            <v>,  </v>
          </cell>
        </row>
        <row r="13158">
          <cell r="A13158" t="str">
            <v>76110 </v>
          </cell>
          <cell r="C13158" t="str">
            <v>SAN JUAN BASIN CONSORTIUM LTD </v>
          </cell>
          <cell r="D13158" t="str">
            <v>370 17TH ST</v>
          </cell>
          <cell r="E13158" t="str">
            <v>LEVY PAYOR</v>
          </cell>
        </row>
        <row r="13159">
          <cell r="D13159" t="str">
            <v>DENVER , CO  </v>
          </cell>
          <cell r="E13159" t="str">
            <v>OPERATOR</v>
          </cell>
        </row>
        <row r="13160">
          <cell r="E13160" t="str">
            <v>PRODUCER</v>
          </cell>
        </row>
        <row r="13162">
          <cell r="A13162" t="str">
            <v>5950 </v>
          </cell>
          <cell r="C13162" t="str">
            <v>SAN JUAN BASIN HEALTH DEPT. </v>
          </cell>
          <cell r="D13162" t="str">
            <v>PO BOX 140</v>
          </cell>
        </row>
        <row r="13163">
          <cell r="D13163" t="str">
            <v>DURANGO , CO  </v>
          </cell>
        </row>
        <row r="13164">
          <cell r="A13164" t="str">
            <v>95576 </v>
          </cell>
          <cell r="C13164" t="str">
            <v>SAN JUAN CITIZENS ALLIANCE </v>
          </cell>
          <cell r="D13164" t="str">
            <v>PO BOX 2461</v>
          </cell>
        </row>
        <row r="13165">
          <cell r="D13165" t="str">
            <v>DURANGO , CO  </v>
          </cell>
        </row>
        <row r="13166">
          <cell r="C13166" t="str">
            <v>SAN JUAN COUNTY </v>
          </cell>
          <cell r="D13166" t="str">
            <v>,  </v>
          </cell>
        </row>
        <row r="13167">
          <cell r="C13167" t="str">
            <v>SAN JUAN RIVER RESORT POA </v>
          </cell>
          <cell r="D13167" t="str">
            <v>PO BOX 5551</v>
          </cell>
        </row>
        <row r="13168">
          <cell r="D13168" t="str">
            <v>PAGOSA SPRINGS , CO  </v>
          </cell>
        </row>
        <row r="13169">
          <cell r="A13169" t="str">
            <v>76119 </v>
          </cell>
          <cell r="C13169" t="str">
            <v>SAN LUIS VALLEY FEDERAL SAVINGS &amp; LOAN </v>
          </cell>
          <cell r="D13169" t="str">
            <v>P O BOX 780</v>
          </cell>
          <cell r="E13169" t="str">
            <v>FINANCIAL ASSURANCE</v>
          </cell>
        </row>
        <row r="13170">
          <cell r="D13170" t="str">
            <v>ALAMOSA , CO  </v>
          </cell>
        </row>
        <row r="13171">
          <cell r="A13171" t="str">
            <v>200063 </v>
          </cell>
          <cell r="C13171" t="str">
            <v>SAN LUIS VALLEY OIL &amp; GAS </v>
          </cell>
          <cell r="D13171" t="str">
            <v>,  </v>
          </cell>
        </row>
        <row r="13172">
          <cell r="A13172" t="str">
            <v>74975 </v>
          </cell>
          <cell r="C13172" t="str">
            <v>SAN MARCO PETROLEUM INC </v>
          </cell>
          <cell r="D13172" t="str">
            <v>240 MILWAUKEE ST STE 200</v>
          </cell>
          <cell r="E13172" t="str">
            <v>LEVY PAYOR</v>
          </cell>
        </row>
        <row r="13173">
          <cell r="D13173" t="str">
            <v>DENVER , CO  </v>
          </cell>
          <cell r="E13173" t="str">
            <v>OPERATOR</v>
          </cell>
        </row>
        <row r="13174">
          <cell r="E13174" t="str">
            <v>PRODUCER</v>
          </cell>
        </row>
        <row r="13176">
          <cell r="C13176" t="str">
            <v>SAN MIGUEL COUNTY </v>
          </cell>
          <cell r="D13176" t="str">
            <v>PO BOX 1170</v>
          </cell>
        </row>
        <row r="13177">
          <cell r="D13177" t="str">
            <v>TELLURIDE , CO  </v>
          </cell>
        </row>
        <row r="13178">
          <cell r="A13178" t="str">
            <v>76113 </v>
          </cell>
          <cell r="C13178" t="str">
            <v>SAN MIGUEL COUNTY ASSESSOR OFF </v>
          </cell>
          <cell r="D13178" t="str">
            <v>P O BOX 506</v>
          </cell>
        </row>
        <row r="13179">
          <cell r="D13179" t="str">
            <v>TELLURIDE , CO  </v>
          </cell>
        </row>
        <row r="13180">
          <cell r="C13180" t="str">
            <v>SANCHEZ OIL &amp; GAS CORPORATION </v>
          </cell>
          <cell r="D13180" t="str">
            <v>5847 SAN FELIPE</v>
          </cell>
        </row>
        <row r="13181">
          <cell r="D13181" t="str">
            <v>HOUSTON , TX  </v>
          </cell>
        </row>
        <row r="13182">
          <cell r="A13182" t="str">
            <v>76115 </v>
          </cell>
          <cell r="C13182" t="str">
            <v>SANCHEZ OIL &amp; GAS CORPORATION </v>
          </cell>
          <cell r="D13182" t="str">
            <v>5847 SAN FELIPE</v>
          </cell>
          <cell r="E13182" t="str">
            <v>LEVY PAYOR</v>
          </cell>
        </row>
        <row r="13183">
          <cell r="D13183" t="str">
            <v>HOUSTON , TX  </v>
          </cell>
          <cell r="E13183" t="str">
            <v>OPERATOR</v>
          </cell>
        </row>
        <row r="13184">
          <cell r="E13184" t="str">
            <v>PRODUCER</v>
          </cell>
        </row>
        <row r="13186">
          <cell r="A13186" t="str">
            <v>76120 </v>
          </cell>
          <cell r="C13186" t="str">
            <v>SAND HILLS SOCIETY </v>
          </cell>
          <cell r="D13186" t="str">
            <v>8310 S VALLEY HWY 3RD FLR</v>
          </cell>
          <cell r="E13186" t="str">
            <v>LEVY PAYOR</v>
          </cell>
        </row>
        <row r="13187">
          <cell r="D13187" t="str">
            <v>ENGLEWOOD , CO  </v>
          </cell>
          <cell r="E13187" t="str">
            <v>OPERATOR</v>
          </cell>
        </row>
        <row r="13188">
          <cell r="E13188" t="str">
            <v>PRODUCER</v>
          </cell>
        </row>
        <row r="13190">
          <cell r="A13190" t="str">
            <v>76120 </v>
          </cell>
          <cell r="B13190" t="str">
            <v>R </v>
          </cell>
          <cell r="C13190" t="str">
            <v>SAND HILLS SOCIETY </v>
          </cell>
          <cell r="D13190" t="str">
            <v>518 17TH. ST. SUITE 230</v>
          </cell>
        </row>
        <row r="13191">
          <cell r="D13191" t="str">
            <v>DENVER , CO  </v>
          </cell>
        </row>
        <row r="13192">
          <cell r="A13192" t="str">
            <v>76125 </v>
          </cell>
          <cell r="C13192" t="str">
            <v>SANDERS OILFIELD </v>
          </cell>
          <cell r="D13192" t="str">
            <v>P O BOX 295</v>
          </cell>
          <cell r="E13192" t="str">
            <v>DRILLER</v>
          </cell>
        </row>
        <row r="13193">
          <cell r="D13193" t="str">
            <v>BRIGHTON , CO  </v>
          </cell>
          <cell r="E13193" t="str">
            <v>LEVY PAYOR</v>
          </cell>
        </row>
        <row r="13195">
          <cell r="A13195" t="str">
            <v>76175 </v>
          </cell>
          <cell r="C13195" t="str">
            <v>SANDLIN OIL CORP </v>
          </cell>
          <cell r="D13195" t="str">
            <v>621 17TH ST</v>
          </cell>
          <cell r="E13195" t="str">
            <v>INJECTION WELL OPER</v>
          </cell>
        </row>
        <row r="13196">
          <cell r="D13196" t="str">
            <v>DENVER , CO  </v>
          </cell>
          <cell r="E13196" t="str">
            <v>LEVY PAYOR</v>
          </cell>
        </row>
        <row r="13197">
          <cell r="E13197" t="str">
            <v>OPERATOR</v>
          </cell>
        </row>
        <row r="13198">
          <cell r="E13198" t="str">
            <v>PRODUCER</v>
          </cell>
        </row>
        <row r="13200">
          <cell r="A13200" t="str">
            <v>76199 </v>
          </cell>
          <cell r="C13200" t="str">
            <v>SANDOVAL LAND &amp; CATTLE CO INC </v>
          </cell>
          <cell r="D13200" t="str">
            <v>7801 COUNTY RD 85.5</v>
          </cell>
          <cell r="E13200" t="str">
            <v>DOMESTIC WELL OPER</v>
          </cell>
        </row>
        <row r="13201">
          <cell r="D13201" t="str">
            <v>TRINCHERA , CO  </v>
          </cell>
        </row>
        <row r="13202">
          <cell r="A13202" t="str">
            <v>10197 </v>
          </cell>
          <cell r="C13202" t="str">
            <v>SANDRIDGE ENERGY INC (FEDERAL WELLS ONLY) </v>
          </cell>
          <cell r="D13202" t="str">
            <v>1601 NW EXPRESSWAY STE 1600</v>
          </cell>
          <cell r="E13202" t="str">
            <v>DRILLER</v>
          </cell>
        </row>
        <row r="13203">
          <cell r="D13203" t="str">
            <v>OKLAHOMA CITY , OK  </v>
          </cell>
          <cell r="E13203" t="str">
            <v>GATHERER</v>
          </cell>
        </row>
        <row r="13204">
          <cell r="E13204" t="str">
            <v>LEVY PAYOR</v>
          </cell>
        </row>
        <row r="13205">
          <cell r="E13205" t="str">
            <v>OPERATOR</v>
          </cell>
        </row>
        <row r="13206">
          <cell r="E13206" t="str">
            <v>PRODUCER</v>
          </cell>
        </row>
        <row r="13207">
          <cell r="E13207" t="str">
            <v>TRANSPORTER</v>
          </cell>
        </row>
        <row r="13209">
          <cell r="A13209" t="str">
            <v>10197 </v>
          </cell>
          <cell r="B13209" t="str">
            <v>A </v>
          </cell>
          <cell r="C13209" t="str">
            <v>SANDRIDGE ENERGY INC (FEDERAL WELLS ONLY) </v>
          </cell>
          <cell r="D13209" t="str">
            <v>1429 AIRPORT RD</v>
          </cell>
        </row>
        <row r="13210">
          <cell r="D13210" t="str">
            <v>RIFLE , CO  </v>
          </cell>
        </row>
        <row r="13211">
          <cell r="A13211" t="str">
            <v>10598 </v>
          </cell>
          <cell r="C13211" t="str">
            <v>SANDRIDGE EXPLORATION &amp; PRODUCTION LLC </v>
          </cell>
          <cell r="D13211" t="str">
            <v>123 ROBERT S KERR AVE</v>
          </cell>
          <cell r="E13211" t="str">
            <v>LEVY PAYOR</v>
          </cell>
        </row>
        <row r="13212">
          <cell r="D13212" t="str">
            <v>OKLAHOMA CITY , OK  </v>
          </cell>
          <cell r="E13212" t="str">
            <v>OPERATOR</v>
          </cell>
        </row>
        <row r="13213">
          <cell r="E13213" t="str">
            <v>PRODUCER</v>
          </cell>
        </row>
        <row r="13215">
          <cell r="A13215" t="str">
            <v>100694 </v>
          </cell>
          <cell r="C13215" t="str">
            <v>SANDS OIL COMPANY </v>
          </cell>
          <cell r="D13215" t="str">
            <v>3808 E 55TH ST</v>
          </cell>
        </row>
        <row r="13216">
          <cell r="D13216" t="str">
            <v>TULSA , OK  </v>
          </cell>
        </row>
        <row r="13217">
          <cell r="A13217" t="str">
            <v>76251 </v>
          </cell>
          <cell r="C13217" t="str">
            <v>SANDS-AMERICAN CORP </v>
          </cell>
          <cell r="D13217" t="str">
            <v>6464 SO QUEBEC</v>
          </cell>
        </row>
        <row r="13218">
          <cell r="D13218" t="str">
            <v>ENGLEWOOD , CO  </v>
          </cell>
        </row>
        <row r="13219">
          <cell r="A13219" t="str">
            <v>76250 </v>
          </cell>
          <cell r="C13219" t="str">
            <v>SANDS-AMERICAN CORP </v>
          </cell>
          <cell r="D13219" t="str">
            <v>6464 SO QUEBEC</v>
          </cell>
        </row>
        <row r="13220">
          <cell r="D13220" t="str">
            <v>ENGLEWOOD , CO  </v>
          </cell>
        </row>
        <row r="13221">
          <cell r="A13221" t="str">
            <v>76258 </v>
          </cell>
          <cell r="C13221" t="str">
            <v>SANFORD PRODUCTION CO, INC </v>
          </cell>
          <cell r="D13221" t="str">
            <v>DENVER , CO  </v>
          </cell>
        </row>
        <row r="13222">
          <cell r="C13222" t="str">
            <v>SANFORD TOWN </v>
          </cell>
          <cell r="D13222" t="str">
            <v>,  </v>
          </cell>
        </row>
        <row r="13223">
          <cell r="A13223" t="str">
            <v>76268 </v>
          </cell>
          <cell r="C13223" t="str">
            <v>SANFORD-ROUNDS-FELDT &amp; ROBINSON </v>
          </cell>
          <cell r="D13223" t="str">
            <v>620 COLORADO BLDG</v>
          </cell>
        </row>
        <row r="13224">
          <cell r="D13224" t="str">
            <v>DENVER , CO  </v>
          </cell>
        </row>
        <row r="13225">
          <cell r="A13225" t="str">
            <v>200558 </v>
          </cell>
          <cell r="C13225" t="str">
            <v>SANIBEL OPERATING LLC </v>
          </cell>
          <cell r="D13225" t="str">
            <v>1165 DELAWARE STREET #160</v>
          </cell>
        </row>
        <row r="13226">
          <cell r="D13226" t="str">
            <v>DENVER, CO , CO  </v>
          </cell>
        </row>
        <row r="13227">
          <cell r="A13227" t="str">
            <v>100001 </v>
          </cell>
          <cell r="C13227" t="str">
            <v>SANTA FE MINERALS INC </v>
          </cell>
          <cell r="D13227" t="str">
            <v>3333 LEE PARKWAY</v>
          </cell>
        </row>
        <row r="13228">
          <cell r="D13228" t="str">
            <v>DALLAS , TX  </v>
          </cell>
        </row>
        <row r="13229">
          <cell r="A13229" t="str">
            <v>100079 </v>
          </cell>
          <cell r="C13229" t="str">
            <v>SANTA FE MINERALS, INC. </v>
          </cell>
          <cell r="D13229" t="str">
            <v>P O BOX 85664</v>
          </cell>
        </row>
        <row r="13230">
          <cell r="D13230" t="str">
            <v>DALLAS , TX  </v>
          </cell>
        </row>
        <row r="13231">
          <cell r="A13231" t="str">
            <v>76270 </v>
          </cell>
          <cell r="C13231" t="str">
            <v>SANTA FE MINING INC </v>
          </cell>
          <cell r="D13231" t="str">
            <v>,  </v>
          </cell>
          <cell r="E13231" t="str">
            <v>OPERATOR</v>
          </cell>
        </row>
        <row r="13233">
          <cell r="A13233" t="str">
            <v>10525 </v>
          </cell>
          <cell r="C13233" t="str">
            <v>SANTA FE NATURAL RESOURCES INC </v>
          </cell>
          <cell r="D13233" t="str">
            <v>4833 FRONT STREET UNIT B 506</v>
          </cell>
          <cell r="E13233" t="str">
            <v>OPERATOR</v>
          </cell>
        </row>
        <row r="13234">
          <cell r="D13234" t="str">
            <v>CASTLE ROCK , CO  </v>
          </cell>
          <cell r="E13234" t="str">
            <v>PRODUCER</v>
          </cell>
        </row>
        <row r="13236">
          <cell r="A13236" t="str">
            <v>76260 </v>
          </cell>
          <cell r="C13236" t="str">
            <v>SANTA FE SNYDER CORPORATION </v>
          </cell>
          <cell r="D13236" t="str">
            <v>840 GESSNER STE 1400</v>
          </cell>
          <cell r="E13236" t="str">
            <v>GATHERER</v>
          </cell>
        </row>
        <row r="13237">
          <cell r="D13237" t="str">
            <v>HOUSTON , TX  </v>
          </cell>
          <cell r="E13237" t="str">
            <v>INJECTION WELL OPER</v>
          </cell>
        </row>
        <row r="13238">
          <cell r="E13238" t="str">
            <v>LEVY PAYOR</v>
          </cell>
        </row>
        <row r="13239">
          <cell r="E13239" t="str">
            <v>OPERATOR</v>
          </cell>
        </row>
        <row r="13240">
          <cell r="E13240" t="str">
            <v>PRODUCER</v>
          </cell>
        </row>
        <row r="13242">
          <cell r="A13242" t="str">
            <v>76260 </v>
          </cell>
          <cell r="B13242" t="str">
            <v>A </v>
          </cell>
          <cell r="C13242" t="str">
            <v>SANTA FE SNYDER CORPORATION </v>
          </cell>
          <cell r="D13242" t="str">
            <v>1625 BROADWAY STE 2200</v>
          </cell>
        </row>
        <row r="13243">
          <cell r="D13243" t="str">
            <v>DENVER , CO  </v>
          </cell>
        </row>
        <row r="13244">
          <cell r="A13244" t="str">
            <v>76264 </v>
          </cell>
          <cell r="C13244" t="str">
            <v>SANTA MONICA BANK </v>
          </cell>
          <cell r="D13244" t="str">
            <v>SANTA MONICA , CA  </v>
          </cell>
        </row>
        <row r="13245">
          <cell r="A13245" t="str">
            <v>76265 </v>
          </cell>
          <cell r="C13245" t="str">
            <v>SANTA RITA RESOURCES INC </v>
          </cell>
          <cell r="D13245" t="str">
            <v>SUITE 200</v>
          </cell>
        </row>
        <row r="13246">
          <cell r="D13246" t="str">
            <v>OKLAHOMA CITY , OK  </v>
          </cell>
        </row>
        <row r="13247">
          <cell r="A13247" t="str">
            <v>10202 </v>
          </cell>
          <cell r="C13247" t="str">
            <v>SANTOS TOG CORP </v>
          </cell>
          <cell r="D13247" t="str">
            <v>600 LAS COLINAS EAST STE 800</v>
          </cell>
          <cell r="E13247" t="str">
            <v>OPERATOR</v>
          </cell>
        </row>
        <row r="13248">
          <cell r="D13248" t="str">
            <v>IRVING , TX  </v>
          </cell>
          <cell r="E13248" t="str">
            <v>PRODUCER</v>
          </cell>
        </row>
        <row r="13250">
          <cell r="A13250" t="str">
            <v>76300 </v>
          </cell>
          <cell r="C13250" t="str">
            <v>SARATOGA PROD CO INC </v>
          </cell>
          <cell r="D13250" t="str">
            <v>DENVER , CO  </v>
          </cell>
        </row>
        <row r="13251">
          <cell r="A13251" t="str">
            <v>76330 </v>
          </cell>
          <cell r="C13251" t="str">
            <v>SARITA ENERGY CORP </v>
          </cell>
          <cell r="D13251" t="str">
            <v>P O BOX 23</v>
          </cell>
        </row>
        <row r="13252">
          <cell r="D13252" t="str">
            <v>AUSTIN , TX  </v>
          </cell>
        </row>
        <row r="13253">
          <cell r="A13253" t="str">
            <v>76335 </v>
          </cell>
          <cell r="C13253" t="str">
            <v>SATURN LAND COMPANY INC </v>
          </cell>
          <cell r="D13253" t="str">
            <v>1801 BROADWAY</v>
          </cell>
        </row>
        <row r="13254">
          <cell r="D13254" t="str">
            <v>DENVER , CO  </v>
          </cell>
        </row>
        <row r="13255">
          <cell r="A13255" t="str">
            <v>10038 </v>
          </cell>
          <cell r="C13255" t="str">
            <v>SAUER DRILLING COMPANY </v>
          </cell>
          <cell r="D13255" t="str">
            <v>5710 W YELLOWSTONE</v>
          </cell>
          <cell r="E13255" t="str">
            <v>DRILLER</v>
          </cell>
        </row>
        <row r="13256">
          <cell r="D13256" t="str">
            <v>CASPER , WY  </v>
          </cell>
        </row>
        <row r="13257">
          <cell r="A13257" t="str">
            <v>76340 </v>
          </cell>
          <cell r="C13257" t="str">
            <v>SAUTER, J. RALPH </v>
          </cell>
          <cell r="D13257" t="str">
            <v>35815 COUNTY RD 31</v>
          </cell>
        </row>
        <row r="13258">
          <cell r="D13258" t="str">
            <v>EATON , CO  </v>
          </cell>
        </row>
        <row r="13259">
          <cell r="A13259" t="str">
            <v>76350 </v>
          </cell>
          <cell r="C13259" t="str">
            <v>SAVAGE OIL SHALE DEVELOPMENT </v>
          </cell>
          <cell r="D13259" t="str">
            <v>P O BOX 1926</v>
          </cell>
        </row>
        <row r="13260">
          <cell r="D13260" t="str">
            <v>RIFLE , CO  </v>
          </cell>
        </row>
        <row r="13261">
          <cell r="A13261" t="str">
            <v>10108 </v>
          </cell>
          <cell r="C13261" t="str">
            <v>SAVAGE RESOURCES LLC </v>
          </cell>
          <cell r="D13261" t="str">
            <v>910 16TH STREET #201</v>
          </cell>
          <cell r="E13261" t="str">
            <v>LEVY PAYOR</v>
          </cell>
        </row>
        <row r="13262">
          <cell r="D13262" t="str">
            <v>DENVER , CO  </v>
          </cell>
        </row>
        <row r="13263">
          <cell r="A13263" t="str">
            <v>76352 </v>
          </cell>
          <cell r="C13263" t="str">
            <v>SAVANT RESOURCES, INC </v>
          </cell>
          <cell r="D13263" t="str">
            <v>216 16TH ST</v>
          </cell>
        </row>
        <row r="13264">
          <cell r="D13264" t="str">
            <v>DENVER , CO  </v>
          </cell>
        </row>
        <row r="13265">
          <cell r="A13265" t="str">
            <v>10018 </v>
          </cell>
          <cell r="C13265" t="str">
            <v>SAWTOOTH ENERGY PARTNERS LLC </v>
          </cell>
          <cell r="D13265" t="str">
            <v>777 TAYLOR ST PH II STE J</v>
          </cell>
          <cell r="E13265" t="str">
            <v>LEVY PAYOR</v>
          </cell>
        </row>
        <row r="13266">
          <cell r="D13266" t="str">
            <v>FT WORTH , TX  </v>
          </cell>
          <cell r="E13266" t="str">
            <v>OPERATOR</v>
          </cell>
        </row>
        <row r="13267">
          <cell r="E13267" t="str">
            <v>PRODUCER</v>
          </cell>
        </row>
        <row r="13269">
          <cell r="A13269" t="str">
            <v>76365 </v>
          </cell>
          <cell r="C13269" t="str">
            <v>SAWYER OIL &amp; GAS CO INC </v>
          </cell>
          <cell r="D13269" t="str">
            <v>2499 GLADES RD STE 209</v>
          </cell>
          <cell r="E13269" t="str">
            <v>OPERATOR</v>
          </cell>
        </row>
        <row r="13270">
          <cell r="D13270" t="str">
            <v>BOCA RATON , FL  </v>
          </cell>
          <cell r="E13270" t="str">
            <v>PRODUCER</v>
          </cell>
        </row>
        <row r="13272">
          <cell r="A13272" t="str">
            <v>96365 </v>
          </cell>
          <cell r="C13272" t="str">
            <v>SAWYER OIL &amp; GAS CO INC </v>
          </cell>
          <cell r="D13272" t="str">
            <v>4641 NW 28TH WAY</v>
          </cell>
        </row>
        <row r="13273">
          <cell r="D13273" t="str">
            <v>BOCA RATON , FL  </v>
          </cell>
        </row>
        <row r="13274">
          <cell r="A13274" t="str">
            <v>76355 </v>
          </cell>
          <cell r="C13274" t="str">
            <v>SAXON OIL CO </v>
          </cell>
          <cell r="D13274" t="str">
            <v>2626 COLE AVE</v>
          </cell>
          <cell r="E13274" t="str">
            <v>LEVY PAYOR</v>
          </cell>
        </row>
        <row r="13275">
          <cell r="D13275" t="str">
            <v>DALLAS , TX  </v>
          </cell>
          <cell r="E13275" t="str">
            <v>OPERATOR</v>
          </cell>
        </row>
        <row r="13277">
          <cell r="A13277" t="str">
            <v>100572 </v>
          </cell>
          <cell r="C13277" t="str">
            <v>SCARBOROUGH* JESS </v>
          </cell>
          <cell r="D13277" t="str">
            <v>523 COLORADO BLDG</v>
          </cell>
        </row>
        <row r="13278">
          <cell r="D13278" t="str">
            <v>DENVER , CO  </v>
          </cell>
        </row>
        <row r="13279">
          <cell r="A13279" t="str">
            <v>76755 </v>
          </cell>
          <cell r="C13279" t="str">
            <v>SCAVENGER OIL COMPANY INC </v>
          </cell>
          <cell r="D13279" t="str">
            <v>6510 S LOCUST WAY</v>
          </cell>
        </row>
        <row r="13280">
          <cell r="D13280" t="str">
            <v>ENGLEWOOD , CO  </v>
          </cell>
        </row>
        <row r="13281">
          <cell r="A13281" t="str">
            <v>76780 </v>
          </cell>
          <cell r="C13281" t="str">
            <v>SCHIFF &amp; CO* H G </v>
          </cell>
          <cell r="D13281" t="str">
            <v>2828 ROUTH ST</v>
          </cell>
          <cell r="E13281" t="str">
            <v>LEVY PAYOR</v>
          </cell>
        </row>
        <row r="13282">
          <cell r="D13282" t="str">
            <v>DALLAS , TX  </v>
          </cell>
        </row>
        <row r="13283">
          <cell r="A13283" t="str">
            <v>200104 </v>
          </cell>
          <cell r="C13283" t="str">
            <v>SCHLUMBERGER </v>
          </cell>
          <cell r="D13283" t="str">
            <v>1111 MADISON LANE</v>
          </cell>
        </row>
        <row r="13284">
          <cell r="D13284" t="str">
            <v>FARMINGTON , NM  </v>
          </cell>
        </row>
        <row r="13285">
          <cell r="A13285" t="str">
            <v>10382 </v>
          </cell>
          <cell r="C13285" t="str">
            <v>SCHLUMBERGER CARBON SERVICES </v>
          </cell>
          <cell r="D13285" t="str">
            <v>1875 LAWRENCE ST., SUITE 500</v>
          </cell>
          <cell r="E13285" t="str">
            <v>OPERATOR</v>
          </cell>
        </row>
        <row r="13286">
          <cell r="D13286" t="str">
            <v>DENVER , CO  </v>
          </cell>
          <cell r="E13286" t="str">
            <v>PRODUCER</v>
          </cell>
        </row>
        <row r="13288">
          <cell r="A13288" t="str">
            <v>100870 </v>
          </cell>
          <cell r="C13288" t="str">
            <v>SCHLUMBERGER WELL SERVICES </v>
          </cell>
          <cell r="D13288" t="str">
            <v>531 COMMERCE AVE</v>
          </cell>
        </row>
        <row r="13289">
          <cell r="D13289" t="str">
            <v>FT MORGAN , CO  </v>
          </cell>
        </row>
        <row r="13290">
          <cell r="A13290" t="str">
            <v>76830 </v>
          </cell>
          <cell r="C13290" t="str">
            <v>SCHMID PROPERTIES INC </v>
          </cell>
          <cell r="D13290" t="str">
            <v>PO BOX 389</v>
          </cell>
          <cell r="E13290" t="str">
            <v>LEVY PAYOR</v>
          </cell>
        </row>
        <row r="13291">
          <cell r="D13291" t="str">
            <v>HICO , TX  </v>
          </cell>
          <cell r="E13291" t="str">
            <v>OPERATOR</v>
          </cell>
        </row>
        <row r="13292">
          <cell r="E13292" t="str">
            <v>PRODUCER</v>
          </cell>
        </row>
        <row r="13294">
          <cell r="A13294" t="str">
            <v>76837 </v>
          </cell>
          <cell r="C13294" t="str">
            <v>SCHMIDT AND THOMAS PRODUCING COMPANY* KARL </v>
          </cell>
          <cell r="D13294" t="str">
            <v>PETROLEUM CENTER</v>
          </cell>
        </row>
        <row r="13295">
          <cell r="D13295" t="str">
            <v>SAN ANTONIO , TX  </v>
          </cell>
        </row>
        <row r="13296">
          <cell r="A13296" t="str">
            <v>76835 </v>
          </cell>
          <cell r="C13296" t="str">
            <v>SCHMITZ* H.J. </v>
          </cell>
          <cell r="D13296" t="str">
            <v>DENVER , CO  </v>
          </cell>
        </row>
        <row r="13297">
          <cell r="A13297" t="str">
            <v>200321 </v>
          </cell>
          <cell r="C13297" t="str">
            <v>SCHNEIDER ENERGY CONSULTING </v>
          </cell>
          <cell r="D13297" t="str">
            <v>14400 HWY 34</v>
          </cell>
        </row>
        <row r="13298">
          <cell r="D13298" t="str">
            <v>FORT MORGAN , CO  </v>
          </cell>
        </row>
        <row r="13299">
          <cell r="A13299" t="str">
            <v>76840 </v>
          </cell>
          <cell r="C13299" t="str">
            <v>SCHNEIDER ENERGY SERVICES INC </v>
          </cell>
          <cell r="D13299" t="str">
            <v>P O BOX 889</v>
          </cell>
          <cell r="E13299" t="str">
            <v>LEVY PAYOR</v>
          </cell>
        </row>
        <row r="13300">
          <cell r="D13300" t="str">
            <v>FORT MORGAN , CO  </v>
          </cell>
          <cell r="E13300" t="str">
            <v>OPERATOR</v>
          </cell>
        </row>
        <row r="13301">
          <cell r="E13301" t="str">
            <v>PRODUCER</v>
          </cell>
        </row>
        <row r="13303">
          <cell r="A13303" t="str">
            <v>200516 </v>
          </cell>
          <cell r="C13303" t="str">
            <v>SCHNEIDER OIL AND GAS CONSULTING INC </v>
          </cell>
          <cell r="D13303" t="str">
            <v>2454 ELM STREET</v>
          </cell>
        </row>
        <row r="13304">
          <cell r="D13304" t="str">
            <v>MANCHESTER , NH  </v>
          </cell>
        </row>
        <row r="13305">
          <cell r="A13305" t="str">
            <v>100716 </v>
          </cell>
          <cell r="C13305" t="str">
            <v>SCHOONMAKER* GEORGE C </v>
          </cell>
          <cell r="D13305" t="str">
            <v>OLD NATIONAL BANK BLDG</v>
          </cell>
        </row>
        <row r="13306">
          <cell r="D13306" t="str">
            <v>EVANSVILLE , IN  </v>
          </cell>
        </row>
        <row r="13307">
          <cell r="A13307" t="str">
            <v>76850 </v>
          </cell>
          <cell r="C13307" t="str">
            <v>SCHRAMM* RAY </v>
          </cell>
          <cell r="D13307" t="str">
            <v>510 PETROLEUM CLUB BLDG</v>
          </cell>
          <cell r="E13307" t="str">
            <v>OPERATOR</v>
          </cell>
        </row>
        <row r="13308">
          <cell r="D13308" t="str">
            <v>DENVER , CO  </v>
          </cell>
        </row>
        <row r="13309">
          <cell r="A13309" t="str">
            <v>76859 </v>
          </cell>
          <cell r="C13309" t="str">
            <v>SCHREIDER &amp; COMPANY INC </v>
          </cell>
          <cell r="D13309" t="str">
            <v>240 W JESSUP ST</v>
          </cell>
          <cell r="E13309" t="str">
            <v>DOWNSTREAM GAS FAC</v>
          </cell>
        </row>
        <row r="13310">
          <cell r="D13310" t="str">
            <v>BRIGHTON , CO  </v>
          </cell>
          <cell r="E13310" t="str">
            <v>LEVY PAYOR</v>
          </cell>
        </row>
        <row r="13311">
          <cell r="E13311" t="str">
            <v>OPERATOR</v>
          </cell>
        </row>
        <row r="13312">
          <cell r="E13312" t="str">
            <v>PRODUCER</v>
          </cell>
        </row>
        <row r="13314">
          <cell r="A13314" t="str">
            <v>76860 </v>
          </cell>
          <cell r="C13314" t="str">
            <v>SCHREIDER OPERATING CO </v>
          </cell>
          <cell r="D13314" t="str">
            <v>240 WEST JESSUP ST</v>
          </cell>
          <cell r="E13314" t="str">
            <v>OPERATOR</v>
          </cell>
        </row>
        <row r="13315">
          <cell r="D13315" t="str">
            <v>BRIGHTON , CO  </v>
          </cell>
        </row>
        <row r="13316">
          <cell r="A13316" t="str">
            <v>76960 </v>
          </cell>
          <cell r="C13316" t="str">
            <v>SCHUETT* EDWIN C </v>
          </cell>
          <cell r="D13316" t="str">
            <v>3758 E GEDDES PL</v>
          </cell>
        </row>
        <row r="13317">
          <cell r="D13317" t="str">
            <v>LITTLETON , CO  </v>
          </cell>
        </row>
        <row r="13318">
          <cell r="A13318" t="str">
            <v>76880 </v>
          </cell>
          <cell r="C13318" t="str">
            <v>SCHUH AND ASSOCIATES </v>
          </cell>
          <cell r="D13318" t="str">
            <v>P O BOX 1027</v>
          </cell>
          <cell r="E13318" t="str">
            <v>LEVY PAYOR</v>
          </cell>
        </row>
        <row r="13319">
          <cell r="D13319" t="str">
            <v>CASTLE ROCK , CO  </v>
          </cell>
          <cell r="E13319" t="str">
            <v>OPERATOR</v>
          </cell>
        </row>
        <row r="13320">
          <cell r="E13320" t="str">
            <v>PRODUCER</v>
          </cell>
        </row>
        <row r="13322">
          <cell r="A13322" t="str">
            <v>76900 </v>
          </cell>
          <cell r="C13322" t="str">
            <v>SCHULEIN* ROBERT </v>
          </cell>
          <cell r="D13322" t="str">
            <v>DENVER , CO  </v>
          </cell>
        </row>
        <row r="13323">
          <cell r="A13323" t="str">
            <v>77010 </v>
          </cell>
          <cell r="C13323" t="str">
            <v>SCHULTZ JOHN H </v>
          </cell>
          <cell r="D13323" t="str">
            <v>P O BOX 515</v>
          </cell>
        </row>
        <row r="13324">
          <cell r="D13324" t="str">
            <v>LOUISVILLE , CO  </v>
          </cell>
        </row>
        <row r="13325">
          <cell r="A13325" t="str">
            <v>76950 </v>
          </cell>
          <cell r="C13325" t="str">
            <v>SCHUMACHER* JOHN </v>
          </cell>
          <cell r="D13325" t="str">
            <v>DENVER , CO  </v>
          </cell>
        </row>
        <row r="13326">
          <cell r="A13326" t="str">
            <v>77000 </v>
          </cell>
          <cell r="C13326" t="str">
            <v>SCHUTZ* HAROLD </v>
          </cell>
          <cell r="D13326" t="str">
            <v>P O BOX 5</v>
          </cell>
          <cell r="E13326" t="str">
            <v>OPERATOR</v>
          </cell>
        </row>
        <row r="13327">
          <cell r="D13327" t="str">
            <v>CHROMO , CO  </v>
          </cell>
          <cell r="E13327" t="str">
            <v>PRODUCER</v>
          </cell>
        </row>
        <row r="13329">
          <cell r="A13329" t="str">
            <v>10363 </v>
          </cell>
          <cell r="C13329" t="str">
            <v>SCHUTZ* RICHARD E </v>
          </cell>
          <cell r="D13329" t="str">
            <v>PO BOX 66</v>
          </cell>
          <cell r="E13329" t="str">
            <v>OPERATOR</v>
          </cell>
        </row>
        <row r="13330">
          <cell r="D13330" t="str">
            <v>CHROMO , CO  </v>
          </cell>
          <cell r="E13330" t="str">
            <v>PRODUCER</v>
          </cell>
        </row>
        <row r="13332">
          <cell r="A13332" t="str">
            <v>100618 </v>
          </cell>
          <cell r="C13332" t="str">
            <v>SCHWARTZ, TRUSTEE* ARTHUR M </v>
          </cell>
          <cell r="D13332" t="str">
            <v>1500 WESTERN SAVINGS BLDG</v>
          </cell>
        </row>
        <row r="13333">
          <cell r="D13333" t="str">
            <v>DENVER , CO  </v>
          </cell>
        </row>
        <row r="13334">
          <cell r="A13334" t="str">
            <v>76999 </v>
          </cell>
          <cell r="C13334" t="str">
            <v>SCHWETZ*D.L. </v>
          </cell>
          <cell r="D13334" t="str">
            <v>DENVER , CO  </v>
          </cell>
          <cell r="E13334" t="str">
            <v>OPERATOR</v>
          </cell>
        </row>
        <row r="13336">
          <cell r="A13336" t="str">
            <v>77001 </v>
          </cell>
          <cell r="C13336" t="str">
            <v>SCIBIENSKI, BARBARA </v>
          </cell>
          <cell r="D13336" t="str">
            <v>2557 W CROWN KING DR</v>
          </cell>
        </row>
        <row r="13337">
          <cell r="D13337" t="str">
            <v>TUCSON , AZ  </v>
          </cell>
        </row>
        <row r="13338">
          <cell r="A13338" t="str">
            <v>77024 </v>
          </cell>
          <cell r="C13338" t="str">
            <v>SCOTT *JENNIE L. &amp; JOHN E. </v>
          </cell>
          <cell r="D13338" t="str">
            <v>1390 COUNTY ROAD #7</v>
          </cell>
        </row>
        <row r="13339">
          <cell r="D13339" t="str">
            <v>CRAIG , CO  </v>
          </cell>
        </row>
        <row r="13340">
          <cell r="A13340" t="str">
            <v>82558 </v>
          </cell>
          <cell r="C13340" t="str">
            <v>SCOTT R. STEWART </v>
          </cell>
          <cell r="D13340" t="str">
            <v>SEE: GILBERT-STEWART OPERATING</v>
          </cell>
        </row>
        <row r="13341">
          <cell r="D13341" t="str">
            <v>,  </v>
          </cell>
        </row>
        <row r="13342">
          <cell r="A13342" t="str">
            <v>10644 </v>
          </cell>
          <cell r="C13342" t="str">
            <v>SCOTT VANCE TRUCKING </v>
          </cell>
          <cell r="D13342" t="str">
            <v>3057 HIGHWAY 13</v>
          </cell>
          <cell r="E13342" t="str">
            <v>TRANSPORTER</v>
          </cell>
        </row>
        <row r="13343">
          <cell r="D13343" t="str">
            <v>RIFLE , CO  </v>
          </cell>
        </row>
        <row r="13344">
          <cell r="A13344" t="str">
            <v>77025 </v>
          </cell>
          <cell r="C13344" t="str">
            <v>SCOTT* O L </v>
          </cell>
          <cell r="D13344" t="str">
            <v>DENVER , CO  </v>
          </cell>
        </row>
        <row r="13345">
          <cell r="A13345" t="str">
            <v>77030 </v>
          </cell>
          <cell r="C13345" t="str">
            <v>SCOTT, SCOTT, SHEPPARD,BURNETT </v>
          </cell>
          <cell r="D13345" t="str">
            <v>DENVER , CO  </v>
          </cell>
        </row>
        <row r="13346">
          <cell r="A13346" t="str">
            <v>77032 </v>
          </cell>
          <cell r="C13346" t="str">
            <v>SCOUT ENERGY CORPORATION </v>
          </cell>
          <cell r="D13346" t="str">
            <v>P O BOX 1348</v>
          </cell>
          <cell r="E13346" t="str">
            <v>OPERATOR</v>
          </cell>
        </row>
        <row r="13347">
          <cell r="D13347" t="str">
            <v>EDMOND , OK  </v>
          </cell>
        </row>
        <row r="13348">
          <cell r="A13348" t="str">
            <v>77035 </v>
          </cell>
          <cell r="C13348" t="str">
            <v>SCOW* MAYLON </v>
          </cell>
          <cell r="D13348" t="str">
            <v>P O BOX 1735</v>
          </cell>
        </row>
        <row r="13349">
          <cell r="D13349" t="str">
            <v>HONOLULU , HI  </v>
          </cell>
        </row>
        <row r="13350">
          <cell r="C13350" t="str">
            <v>SCURLOCK PERMIAN CORP </v>
          </cell>
          <cell r="D13350" t="str">
            <v>P O BOX 4648</v>
          </cell>
        </row>
        <row r="13351">
          <cell r="D13351" t="str">
            <v>HOUSTON , TX  </v>
          </cell>
        </row>
        <row r="13352">
          <cell r="C13352" t="str">
            <v>SCURLOCK PERMIAN LLC </v>
          </cell>
          <cell r="D13352" t="str">
            <v>P O BOX 4648</v>
          </cell>
        </row>
        <row r="13353">
          <cell r="D13353" t="str">
            <v>HOUSTON , TX  </v>
          </cell>
        </row>
        <row r="13354">
          <cell r="A13354" t="str">
            <v>68625 </v>
          </cell>
          <cell r="C13354" t="str">
            <v>SCURLOCK PERMIAN LLC </v>
          </cell>
          <cell r="D13354" t="str">
            <v>530 FIRST STREET AVE</v>
          </cell>
          <cell r="E13354" t="str">
            <v>LEVY PAYOR</v>
          </cell>
        </row>
        <row r="13355">
          <cell r="D13355" t="str">
            <v>GREELEY , CO  </v>
          </cell>
          <cell r="E13355" t="str">
            <v>TRANSPORTER</v>
          </cell>
        </row>
        <row r="13357">
          <cell r="A13357" t="str">
            <v>77034 </v>
          </cell>
          <cell r="C13357" t="str">
            <v>SCURLOCK PERMIAN LLC </v>
          </cell>
          <cell r="D13357" t="str">
            <v>530 FIRST STREET AVE</v>
          </cell>
        </row>
        <row r="13358">
          <cell r="D13358" t="str">
            <v>GREELEY , CO  </v>
          </cell>
        </row>
        <row r="13359">
          <cell r="C13359" t="str">
            <v>SCURLOCK-PERMIAN CORP </v>
          </cell>
          <cell r="D13359" t="str">
            <v>P O BOX 4648</v>
          </cell>
        </row>
        <row r="13360">
          <cell r="D13360" t="str">
            <v>HOUSTON , TX  </v>
          </cell>
        </row>
        <row r="13361">
          <cell r="A13361" t="str">
            <v>77036 </v>
          </cell>
          <cell r="C13361" t="str">
            <v>SEABOARD OIL COMPANY </v>
          </cell>
          <cell r="D13361" t="str">
            <v>P O BOX 50180</v>
          </cell>
          <cell r="E13361" t="str">
            <v>GATHERER</v>
          </cell>
        </row>
        <row r="13362">
          <cell r="D13362" t="str">
            <v>MIDLAND , TX  </v>
          </cell>
          <cell r="E13362" t="str">
            <v>LEVY PAYOR</v>
          </cell>
        </row>
        <row r="13364">
          <cell r="A13364" t="str">
            <v>100177 </v>
          </cell>
          <cell r="C13364" t="str">
            <v>SEABOARD SURETY COMPANY </v>
          </cell>
          <cell r="D13364" t="str">
            <v>P O BOX 441565</v>
          </cell>
          <cell r="E13364" t="str">
            <v>FINANCIAL ASSURANCE</v>
          </cell>
        </row>
        <row r="13365">
          <cell r="D13365" t="str">
            <v>AURORA , CO  </v>
          </cell>
        </row>
        <row r="13366">
          <cell r="A13366" t="str">
            <v>77037 </v>
          </cell>
          <cell r="C13366" t="str">
            <v>SEABOARD SURETY COMPANY </v>
          </cell>
          <cell r="D13366" t="str">
            <v>BURNT MILLS RD &amp; RTE 206</v>
          </cell>
          <cell r="E13366" t="str">
            <v>FINANCIAL ASSURANCE</v>
          </cell>
        </row>
        <row r="13367">
          <cell r="D13367" t="str">
            <v>BEDMINSTER , NJ  </v>
          </cell>
        </row>
        <row r="13368">
          <cell r="A13368" t="str">
            <v>77047 </v>
          </cell>
          <cell r="C13368" t="str">
            <v>SEABOARD SURETY COMPANY </v>
          </cell>
          <cell r="D13368" t="str">
            <v>5801 SMITH AVE</v>
          </cell>
          <cell r="E13368" t="str">
            <v>FINANCIAL ASSURANCE</v>
          </cell>
        </row>
        <row r="13369">
          <cell r="D13369" t="str">
            <v>BALTIMORE , MD  </v>
          </cell>
        </row>
        <row r="13370">
          <cell r="A13370" t="str">
            <v>77048 </v>
          </cell>
          <cell r="C13370" t="str">
            <v>SEABOARD SURETY COMPANY </v>
          </cell>
          <cell r="D13370" t="str">
            <v>500 W MADISON ST STE 2600</v>
          </cell>
          <cell r="E13370" t="str">
            <v>FINANCIAL ASSURANCE</v>
          </cell>
        </row>
        <row r="13371">
          <cell r="D13371" t="str">
            <v>CHICAGO , IL  </v>
          </cell>
        </row>
        <row r="13372">
          <cell r="A13372" t="str">
            <v>77038 </v>
          </cell>
          <cell r="C13372" t="str">
            <v>SEAHAWK OIL INTERNATIONAL INC </v>
          </cell>
          <cell r="D13372" t="str">
            <v>18552 MACARTHUR BLVD</v>
          </cell>
          <cell r="E13372" t="str">
            <v>OPERATOR</v>
          </cell>
        </row>
        <row r="13373">
          <cell r="D13373" t="str">
            <v>IRVINE , CA  </v>
          </cell>
          <cell r="E13373" t="str">
            <v>PRODUCER</v>
          </cell>
        </row>
        <row r="13375">
          <cell r="A13375" t="str">
            <v>100645 </v>
          </cell>
          <cell r="C13375" t="str">
            <v>SEAL* DARRELL G </v>
          </cell>
          <cell r="D13375" t="str">
            <v>164S 12TH AVE</v>
          </cell>
        </row>
        <row r="13376">
          <cell r="D13376" t="str">
            <v>BRIGHTON , CO  </v>
          </cell>
        </row>
        <row r="13377">
          <cell r="A13377" t="str">
            <v>77039 </v>
          </cell>
          <cell r="C13377" t="str">
            <v>SEARCH DRILLING COMPANY </v>
          </cell>
          <cell r="D13377" t="str">
            <v>P O BOX 696</v>
          </cell>
          <cell r="E13377" t="str">
            <v>LEVY PAYOR</v>
          </cell>
        </row>
        <row r="13378">
          <cell r="D13378" t="str">
            <v>SHAWNEE , OK  </v>
          </cell>
        </row>
        <row r="13379">
          <cell r="A13379" t="str">
            <v>77040 </v>
          </cell>
          <cell r="C13379" t="str">
            <v>SEARCH NATURAL RESOURCES </v>
          </cell>
          <cell r="D13379" t="str">
            <v>P O BOX 17349</v>
          </cell>
          <cell r="E13379" t="str">
            <v>OPERATOR</v>
          </cell>
        </row>
        <row r="13380">
          <cell r="D13380" t="str">
            <v>DENVER , CO  </v>
          </cell>
        </row>
        <row r="13381">
          <cell r="A13381" t="str">
            <v>77050 </v>
          </cell>
          <cell r="C13381" t="str">
            <v>SECO ENERGY CORP </v>
          </cell>
          <cell r="D13381" t="str">
            <v>1801 BROADWAY STREET</v>
          </cell>
        </row>
        <row r="13382">
          <cell r="D13382" t="str">
            <v>DENVER , CO  </v>
          </cell>
        </row>
        <row r="13383">
          <cell r="C13383" t="str">
            <v>SECURITY BANK OF SIDNEY * THE </v>
          </cell>
          <cell r="D13383" t="str">
            <v>1205 JACKSON ST</v>
          </cell>
        </row>
        <row r="13384">
          <cell r="D13384" t="str">
            <v>SIDNEY , NE  </v>
          </cell>
        </row>
        <row r="13385">
          <cell r="A13385" t="str">
            <v>77056 </v>
          </cell>
          <cell r="C13385" t="str">
            <v>SECURITY BANK* THE </v>
          </cell>
          <cell r="D13385" t="str">
            <v>1205 JACKSON ST</v>
          </cell>
          <cell r="E13385" t="str">
            <v>FINANCIAL ASSURANCE</v>
          </cell>
        </row>
        <row r="13386">
          <cell r="D13386" t="str">
            <v>SIDNEY , NE  </v>
          </cell>
        </row>
        <row r="13387">
          <cell r="A13387" t="str">
            <v>100080 </v>
          </cell>
          <cell r="C13387" t="str">
            <v>SECURITY GAS &amp; OIL INC </v>
          </cell>
          <cell r="D13387" t="str">
            <v>P O BOX 4066</v>
          </cell>
        </row>
        <row r="13388">
          <cell r="D13388" t="str">
            <v>OAKLAND , CA  </v>
          </cell>
        </row>
        <row r="13389">
          <cell r="A13389" t="str">
            <v>77060 </v>
          </cell>
          <cell r="C13389" t="str">
            <v>SECURITY PIPELINE, INC. </v>
          </cell>
          <cell r="D13389" t="str">
            <v>1675 BROADWAY</v>
          </cell>
          <cell r="E13389" t="str">
            <v>LEVY PAYOR</v>
          </cell>
        </row>
        <row r="13390">
          <cell r="D13390" t="str">
            <v>DENVER , CO  </v>
          </cell>
        </row>
        <row r="13391">
          <cell r="A13391" t="str">
            <v>10426 </v>
          </cell>
          <cell r="C13391" t="str">
            <v>SEDGWICK COUNTY COMMISSIONERS </v>
          </cell>
          <cell r="D13391" t="str">
            <v>PO BOX 3</v>
          </cell>
        </row>
        <row r="13392">
          <cell r="D13392" t="str">
            <v>JULESBURG , CO  </v>
          </cell>
        </row>
        <row r="13393">
          <cell r="A13393" t="str">
            <v>10506 </v>
          </cell>
          <cell r="B13393" t="str">
            <v>A </v>
          </cell>
          <cell r="C13393" t="str">
            <v>SEELEY OIL COMPANY LLC </v>
          </cell>
          <cell r="D13393" t="str">
            <v>PO BOX 1086</v>
          </cell>
        </row>
        <row r="13394">
          <cell r="D13394" t="str">
            <v>CORTEZ , CO  </v>
          </cell>
        </row>
        <row r="13395">
          <cell r="A13395" t="str">
            <v>10506 </v>
          </cell>
          <cell r="C13395" t="str">
            <v>SEELEY OIL COMPANY LLC </v>
          </cell>
          <cell r="D13395" t="str">
            <v>PO BOX 9015</v>
          </cell>
          <cell r="E13395" t="str">
            <v>DOWNSTREAM GAS FAC</v>
          </cell>
        </row>
        <row r="13396">
          <cell r="D13396" t="str">
            <v>SALT LAKE , UT  </v>
          </cell>
          <cell r="E13396" t="str">
            <v>LEVY PAYOR</v>
          </cell>
        </row>
        <row r="13397">
          <cell r="E13397" t="str">
            <v>OPERATOR</v>
          </cell>
        </row>
        <row r="13398">
          <cell r="E13398" t="str">
            <v>PRODUCER</v>
          </cell>
        </row>
        <row r="13400">
          <cell r="A13400" t="str">
            <v>77065 </v>
          </cell>
          <cell r="C13400" t="str">
            <v>SEGO RESOURCES INC </v>
          </cell>
          <cell r="D13400" t="str">
            <v>SUITE 250 9137 E MINERAL CIRCLE</v>
          </cell>
        </row>
        <row r="13401">
          <cell r="D13401" t="str">
            <v>ENGLEWOOD , CO  </v>
          </cell>
        </row>
        <row r="13402">
          <cell r="A13402" t="str">
            <v>200524 </v>
          </cell>
          <cell r="C13402" t="str">
            <v>SEIDEL TECHNOLOGIES LLC </v>
          </cell>
          <cell r="D13402" t="str">
            <v>558 CASTLE PINES PKWY #B330</v>
          </cell>
        </row>
        <row r="13403">
          <cell r="D13403" t="str">
            <v>CASTLE ROCK , CO  </v>
          </cell>
        </row>
        <row r="13404">
          <cell r="A13404" t="str">
            <v>77078 </v>
          </cell>
          <cell r="C13404" t="str">
            <v>SEIS PROS SERVICE INC </v>
          </cell>
          <cell r="D13404" t="str">
            <v>ADDRESS UNKN</v>
          </cell>
          <cell r="E13404" t="str">
            <v>OPERATOR</v>
          </cell>
        </row>
        <row r="13405">
          <cell r="D13405" t="str">
            <v>DENVER , CO  </v>
          </cell>
        </row>
        <row r="13406">
          <cell r="A13406" t="str">
            <v>77088 </v>
          </cell>
          <cell r="C13406" t="str">
            <v>SEISMOGRAPH SERVICE CORP </v>
          </cell>
          <cell r="D13406" t="str">
            <v>DENVER , CO  </v>
          </cell>
        </row>
        <row r="13407">
          <cell r="A13407" t="str">
            <v>10508 </v>
          </cell>
          <cell r="C13407" t="str">
            <v>SELECT ENERGY SERVICES LLC </v>
          </cell>
          <cell r="D13407" t="str">
            <v>PO BOX 1715</v>
          </cell>
          <cell r="E13407" t="str">
            <v>INJECTION WELL OPER</v>
          </cell>
        </row>
        <row r="13408">
          <cell r="D13408" t="str">
            <v>GAINESVILLE , TX  </v>
          </cell>
        </row>
        <row r="13409">
          <cell r="A13409" t="str">
            <v>10508 </v>
          </cell>
          <cell r="B13409" t="str">
            <v>A </v>
          </cell>
          <cell r="C13409" t="str">
            <v>SELECT ENERGY SERVICES LLC </v>
          </cell>
          <cell r="D13409" t="str">
            <v>3031 1ST AVE</v>
          </cell>
        </row>
        <row r="13410">
          <cell r="D13410" t="str">
            <v>GREELY , CO  </v>
          </cell>
        </row>
        <row r="13411">
          <cell r="A13411" t="str">
            <v>77100 </v>
          </cell>
          <cell r="C13411" t="str">
            <v>SELECT NATURAL GAS LLC </v>
          </cell>
          <cell r="D13411" t="str">
            <v>8122 SOUTHPARK LN #204</v>
          </cell>
          <cell r="E13411" t="str">
            <v>OPERATOR</v>
          </cell>
        </row>
        <row r="13412">
          <cell r="D13412" t="str">
            <v>LITTLETON , CO  </v>
          </cell>
          <cell r="E13412" t="str">
            <v>PRODUCER</v>
          </cell>
        </row>
        <row r="13414">
          <cell r="A13414" t="str">
            <v>10016 </v>
          </cell>
          <cell r="C13414" t="str">
            <v>SEMCRUDE LP </v>
          </cell>
          <cell r="D13414" t="str">
            <v>6120 S YALE STE 650</v>
          </cell>
          <cell r="E13414" t="str">
            <v>GATHERER</v>
          </cell>
        </row>
        <row r="13415">
          <cell r="D13415" t="str">
            <v>TULSA , OK  </v>
          </cell>
          <cell r="E13415" t="str">
            <v>LEVY PAYOR</v>
          </cell>
        </row>
        <row r="13416">
          <cell r="E13416" t="str">
            <v>TRANSPORTER</v>
          </cell>
        </row>
        <row r="13418">
          <cell r="A13418" t="str">
            <v>10016 </v>
          </cell>
          <cell r="B13418" t="str">
            <v>A </v>
          </cell>
          <cell r="C13418" t="str">
            <v>SEMCRUDE LP </v>
          </cell>
          <cell r="D13418" t="str">
            <v>P O BOX 1356</v>
          </cell>
        </row>
        <row r="13419">
          <cell r="D13419" t="str">
            <v>DUMAS , TX  </v>
          </cell>
        </row>
        <row r="13420">
          <cell r="A13420" t="str">
            <v>10016 </v>
          </cell>
          <cell r="B13420" t="str">
            <v>B </v>
          </cell>
          <cell r="C13420" t="str">
            <v>SEMCRUDE LP </v>
          </cell>
          <cell r="D13420" t="str">
            <v>ONE GREENWAY PLAZA SUITE 700</v>
          </cell>
        </row>
        <row r="13421">
          <cell r="D13421" t="str">
            <v>HOUSTON , TX  </v>
          </cell>
        </row>
        <row r="13422">
          <cell r="A13422" t="str">
            <v>10239 </v>
          </cell>
          <cell r="C13422" t="str">
            <v>SEMINOLE ENERGY SERVICES LLC </v>
          </cell>
          <cell r="D13422" t="str">
            <v>1323 E 31ST STREET SUITE 300</v>
          </cell>
          <cell r="E13422" t="str">
            <v>GATHERER</v>
          </cell>
        </row>
        <row r="13423">
          <cell r="D13423" t="str">
            <v>TULSA , OK  </v>
          </cell>
          <cell r="E13423" t="str">
            <v>LEVY PAYOR</v>
          </cell>
        </row>
        <row r="13425">
          <cell r="A13425" t="str">
            <v>10239 </v>
          </cell>
          <cell r="B13425" t="str">
            <v>A </v>
          </cell>
          <cell r="C13425" t="str">
            <v>SEMINOLE ENERGY SERVICES LLC </v>
          </cell>
          <cell r="D13425" t="str">
            <v>303 E 17TH AVE</v>
          </cell>
        </row>
        <row r="13426">
          <cell r="D13426" t="str">
            <v>DENVER , CO  </v>
          </cell>
        </row>
        <row r="13427">
          <cell r="A13427" t="str">
            <v>77200 </v>
          </cell>
          <cell r="C13427" t="str">
            <v>SENECA OIL &amp; GAS CO </v>
          </cell>
          <cell r="D13427" t="str">
            <v>DENVER , CO  </v>
          </cell>
        </row>
        <row r="13428">
          <cell r="A13428" t="str">
            <v>77225 </v>
          </cell>
          <cell r="C13428" t="str">
            <v>SENEX PIPELINE COMPANY </v>
          </cell>
          <cell r="D13428" t="str">
            <v>P O BOX 21518</v>
          </cell>
          <cell r="E13428" t="str">
            <v>TRANSPORTER</v>
          </cell>
        </row>
        <row r="13429">
          <cell r="D13429" t="str">
            <v>TULSA , OK  </v>
          </cell>
        </row>
        <row r="13430">
          <cell r="A13430" t="str">
            <v>77230 </v>
          </cell>
          <cell r="C13430" t="str">
            <v>SENSOR OIL &amp; GAS, INC </v>
          </cell>
          <cell r="D13430" t="str">
            <v>101 PARK AVE STE 310</v>
          </cell>
          <cell r="E13430" t="str">
            <v>OPERATOR</v>
          </cell>
        </row>
        <row r="13431">
          <cell r="D13431" t="str">
            <v>OKLAHOMA CITY , OK  </v>
          </cell>
          <cell r="E13431" t="str">
            <v>PRODUCER</v>
          </cell>
        </row>
        <row r="13433">
          <cell r="A13433" t="str">
            <v>77235 </v>
          </cell>
          <cell r="C13433" t="str">
            <v>SENTINEL PETR INC </v>
          </cell>
          <cell r="D13433" t="str">
            <v>DENVER , CO  </v>
          </cell>
        </row>
        <row r="13434">
          <cell r="A13434" t="str">
            <v>77255 </v>
          </cell>
          <cell r="C13434" t="str">
            <v>SENTRY OIL CORP </v>
          </cell>
          <cell r="D13434" t="str">
            <v>P O BOX 5318</v>
          </cell>
          <cell r="E13434" t="str">
            <v>OPERATOR</v>
          </cell>
        </row>
        <row r="13435">
          <cell r="D13435" t="str">
            <v>GREELEY , CO  </v>
          </cell>
          <cell r="E13435" t="str">
            <v>PRODUCER</v>
          </cell>
        </row>
        <row r="13437">
          <cell r="A13437" t="str">
            <v>77260 </v>
          </cell>
          <cell r="C13437" t="str">
            <v>SENTRY OILFIELD EQUIPMENT </v>
          </cell>
          <cell r="D13437" t="str">
            <v>41 LEGEND LANE</v>
          </cell>
          <cell r="E13437" t="str">
            <v>OPERATOR</v>
          </cell>
        </row>
        <row r="13438">
          <cell r="D13438" t="str">
            <v>HOUSTON , TX  </v>
          </cell>
          <cell r="E13438" t="str">
            <v>PRODUCER</v>
          </cell>
        </row>
        <row r="13440">
          <cell r="A13440" t="str">
            <v>100081 </v>
          </cell>
          <cell r="C13440" t="str">
            <v>SERBAN INC. </v>
          </cell>
          <cell r="D13440" t="str">
            <v>7540 LBJ FREEWAY STE 715</v>
          </cell>
        </row>
        <row r="13441">
          <cell r="D13441" t="str">
            <v>DALLAS , TX  </v>
          </cell>
        </row>
        <row r="13442">
          <cell r="A13442" t="str">
            <v>77280 </v>
          </cell>
          <cell r="C13442" t="str">
            <v>SEREXCO </v>
          </cell>
          <cell r="D13442" t="str">
            <v>1336 S MILWAUKEE ST</v>
          </cell>
        </row>
        <row r="13443">
          <cell r="D13443" t="str">
            <v>DENVER , CO  </v>
          </cell>
        </row>
        <row r="13444">
          <cell r="A13444" t="str">
            <v>100969 </v>
          </cell>
          <cell r="C13444" t="str">
            <v>SERIO EXPLORATION CO </v>
          </cell>
          <cell r="D13444" t="str">
            <v>331 MARKET STREET</v>
          </cell>
        </row>
        <row r="13445">
          <cell r="D13445" t="str">
            <v>NATCHEZ , MS  </v>
          </cell>
        </row>
        <row r="13446">
          <cell r="A13446" t="str">
            <v>77300 </v>
          </cell>
          <cell r="C13446" t="str">
            <v>SERVICE DRILLING CO </v>
          </cell>
          <cell r="D13446" t="str">
            <v>1800 4TH NAT'L BANK BLDG</v>
          </cell>
          <cell r="E13446" t="str">
            <v>OPERATOR</v>
          </cell>
        </row>
        <row r="13447">
          <cell r="D13447" t="str">
            <v>TULSA , OK  </v>
          </cell>
          <cell r="E13447" t="str">
            <v>TRANSPORTER</v>
          </cell>
        </row>
        <row r="13449">
          <cell r="A13449" t="str">
            <v>77400 </v>
          </cell>
          <cell r="C13449" t="str">
            <v>SETEX OIL &amp; GAS COMPANY </v>
          </cell>
          <cell r="D13449" t="str">
            <v>717 TEXAS AVENUE #2900</v>
          </cell>
          <cell r="E13449" t="str">
            <v>OPERATOR</v>
          </cell>
        </row>
        <row r="13450">
          <cell r="D13450" t="str">
            <v>HOUSTON , TX  </v>
          </cell>
          <cell r="E13450" t="str">
            <v>PRODUCER</v>
          </cell>
        </row>
        <row r="13452">
          <cell r="A13452" t="str">
            <v>77315 </v>
          </cell>
          <cell r="C13452" t="str">
            <v>SEVENESS LTD COMPANY </v>
          </cell>
          <cell r="D13452" t="str">
            <v>P.O. BOX 1347</v>
          </cell>
          <cell r="E13452" t="str">
            <v>LEVY PAYOR</v>
          </cell>
        </row>
        <row r="13453">
          <cell r="D13453" t="str">
            <v>CUSHING , OK  </v>
          </cell>
        </row>
        <row r="13454">
          <cell r="A13454" t="str">
            <v>77330 </v>
          </cell>
          <cell r="C13454" t="str">
            <v>SG INTERESTS I LTD </v>
          </cell>
          <cell r="D13454" t="str">
            <v>100 WAUGH DR SUITE 400</v>
          </cell>
          <cell r="E13454" t="str">
            <v>INJECTION WELL OPER</v>
          </cell>
        </row>
        <row r="13455">
          <cell r="D13455" t="str">
            <v>HOUSTON , TX  </v>
          </cell>
          <cell r="E13455" t="str">
            <v>LEVY PAYOR</v>
          </cell>
        </row>
        <row r="13456">
          <cell r="E13456" t="str">
            <v>OPERATOR</v>
          </cell>
        </row>
        <row r="13457">
          <cell r="E13457" t="str">
            <v>PRODUCER</v>
          </cell>
        </row>
        <row r="13459">
          <cell r="A13459" t="str">
            <v>77330 </v>
          </cell>
          <cell r="B13459" t="str">
            <v>A </v>
          </cell>
          <cell r="C13459" t="str">
            <v>SG INTERESTS I LTD </v>
          </cell>
          <cell r="D13459" t="str">
            <v>922 EAST 2ND AVENUE</v>
          </cell>
        </row>
        <row r="13460">
          <cell r="D13460" t="str">
            <v>DURANGO , CO  </v>
          </cell>
        </row>
        <row r="13461">
          <cell r="A13461" t="str">
            <v>200580 </v>
          </cell>
          <cell r="C13461" t="str">
            <v>SGM INC </v>
          </cell>
          <cell r="D13461" t="str">
            <v>118 W SIXTH STREET SUITE 200</v>
          </cell>
        </row>
        <row r="13462">
          <cell r="D13462" t="str">
            <v>GLENWOOD SPRINGS , CO  </v>
          </cell>
        </row>
        <row r="13463">
          <cell r="A13463" t="str">
            <v>77360 </v>
          </cell>
          <cell r="C13463" t="str">
            <v>SHAFFER &amp; MILLS WATER SERVICE </v>
          </cell>
          <cell r="D13463" t="str">
            <v>P O BOX 248</v>
          </cell>
          <cell r="E13463" t="str">
            <v>INJECTION WELL OPER</v>
          </cell>
        </row>
        <row r="13464">
          <cell r="D13464" t="str">
            <v>WALSH , CO  </v>
          </cell>
        </row>
        <row r="13465">
          <cell r="A13465" t="str">
            <v>77350 </v>
          </cell>
          <cell r="C13465" t="str">
            <v>SHAFFER JR* FREDERICK I </v>
          </cell>
          <cell r="D13465" t="str">
            <v>, KS  </v>
          </cell>
          <cell r="E13465" t="str">
            <v>LEVY PAYOR</v>
          </cell>
        </row>
        <row r="13466">
          <cell r="E13466" t="str">
            <v>OPERATOR</v>
          </cell>
        </row>
        <row r="13467">
          <cell r="E13467" t="str">
            <v>PRODUCER</v>
          </cell>
        </row>
        <row r="13469">
          <cell r="A13469" t="str">
            <v>77666 </v>
          </cell>
          <cell r="C13469" t="str">
            <v>SHAHAN &amp; SONS </v>
          </cell>
          <cell r="D13469" t="str">
            <v>P O BOX 36</v>
          </cell>
          <cell r="E13469" t="str">
            <v>DOMESTIC WELL OPER</v>
          </cell>
        </row>
        <row r="13470">
          <cell r="D13470" t="str">
            <v>CHROMO , CO  </v>
          </cell>
          <cell r="E13470" t="str">
            <v>LEVY PAYOR</v>
          </cell>
        </row>
        <row r="13471">
          <cell r="E13471" t="str">
            <v>PRODUCER</v>
          </cell>
        </row>
        <row r="13473">
          <cell r="A13473" t="str">
            <v>100284 </v>
          </cell>
          <cell r="C13473" t="str">
            <v>SHAHEEN* RICHARD F. </v>
          </cell>
          <cell r="D13473" t="str">
            <v>8021 RALEIGH PL</v>
          </cell>
        </row>
        <row r="13474">
          <cell r="D13474" t="str">
            <v>WESTMINSTER , CO  </v>
          </cell>
        </row>
        <row r="13475">
          <cell r="A13475" t="str">
            <v>77500 </v>
          </cell>
          <cell r="C13475" t="str">
            <v>SHAKESPEARE OIL CO INC </v>
          </cell>
          <cell r="D13475" t="str">
            <v>202 WEST MAIN ST</v>
          </cell>
          <cell r="E13475" t="str">
            <v>OPERATOR</v>
          </cell>
        </row>
        <row r="13476">
          <cell r="D13476" t="str">
            <v>SALEM , IL  </v>
          </cell>
          <cell r="E13476" t="str">
            <v>PRODUCER</v>
          </cell>
        </row>
        <row r="13478">
          <cell r="A13478" t="str">
            <v>77510 </v>
          </cell>
          <cell r="C13478" t="str">
            <v>SHALBERG* MERLE </v>
          </cell>
          <cell r="D13478" t="str">
            <v>STAR ROUTE</v>
          </cell>
          <cell r="E13478" t="str">
            <v>OPERATOR</v>
          </cell>
        </row>
        <row r="13479">
          <cell r="D13479" t="str">
            <v>SHERIDAN LAKE , CO  </v>
          </cell>
          <cell r="E13479" t="str">
            <v>PRODUCER</v>
          </cell>
        </row>
        <row r="13481">
          <cell r="A13481" t="str">
            <v>100438 </v>
          </cell>
          <cell r="C13481" t="str">
            <v>SHAMROCK OIL AND GAS CORPORATION* THE </v>
          </cell>
          <cell r="D13481" t="str">
            <v>BOX 631</v>
          </cell>
        </row>
        <row r="13482">
          <cell r="D13482" t="str">
            <v>AMARILLO , TX  </v>
          </cell>
        </row>
        <row r="13483">
          <cell r="A13483" t="str">
            <v>100405 </v>
          </cell>
          <cell r="C13483" t="str">
            <v>SHANNON OIL CO </v>
          </cell>
          <cell r="D13483" t="str">
            <v>603 MIDLAND SAVINGS BLDG</v>
          </cell>
        </row>
        <row r="13484">
          <cell r="D13484" t="str">
            <v>DENVER , CO  </v>
          </cell>
        </row>
        <row r="13485">
          <cell r="A13485" t="str">
            <v>77570 </v>
          </cell>
          <cell r="C13485" t="str">
            <v>SHAR-ALAN OIL CO </v>
          </cell>
          <cell r="D13485" t="str">
            <v>, CO  </v>
          </cell>
          <cell r="E13485" t="str">
            <v>OPERATOR</v>
          </cell>
        </row>
        <row r="13487">
          <cell r="A13487" t="str">
            <v>77580 </v>
          </cell>
          <cell r="C13487" t="str">
            <v>SHARON RESOURCES </v>
          </cell>
          <cell r="D13487" t="str">
            <v>5995 GREENWOOD PLAZA BLVD</v>
          </cell>
        </row>
        <row r="13488">
          <cell r="D13488" t="str">
            <v>ENGLEWOOD , CO  </v>
          </cell>
        </row>
        <row r="13489">
          <cell r="A13489" t="str">
            <v>77590 </v>
          </cell>
          <cell r="C13489" t="str">
            <v>SHARP IMAGE ENERGY, INC </v>
          </cell>
          <cell r="D13489" t="str">
            <v>P O BOX 1888</v>
          </cell>
        </row>
        <row r="13490">
          <cell r="D13490" t="str">
            <v>BIG SPRING , TX  </v>
          </cell>
        </row>
        <row r="13491">
          <cell r="A13491" t="str">
            <v>77600 </v>
          </cell>
          <cell r="C13491" t="str">
            <v>SHARP* W H </v>
          </cell>
          <cell r="D13491" t="str">
            <v>DENVER , CO  </v>
          </cell>
        </row>
        <row r="13492">
          <cell r="A13492" t="str">
            <v>100241 </v>
          </cell>
          <cell r="C13492" t="str">
            <v>SHARPLES OIL </v>
          </cell>
          <cell r="D13492" t="str">
            <v>,  </v>
          </cell>
        </row>
        <row r="13493">
          <cell r="A13493" t="str">
            <v>100781 </v>
          </cell>
          <cell r="C13493" t="str">
            <v>SHASTATEX OIL &amp; GAS COMPANY </v>
          </cell>
          <cell r="D13493" t="str">
            <v>,  </v>
          </cell>
        </row>
        <row r="13494">
          <cell r="A13494" t="str">
            <v>77375 </v>
          </cell>
          <cell r="C13494" t="str">
            <v>SHATTEEN* RICHARD </v>
          </cell>
          <cell r="D13494" t="str">
            <v>DENVER , CO  </v>
          </cell>
        </row>
        <row r="13495">
          <cell r="A13495" t="str">
            <v>77661 </v>
          </cell>
          <cell r="C13495" t="str">
            <v>SHAWMUT BANK </v>
          </cell>
          <cell r="D13495" t="str">
            <v>250 SAMSON ROCK DRIVE</v>
          </cell>
          <cell r="E13495" t="str">
            <v>FINANCIAL ASSURANCE</v>
          </cell>
        </row>
        <row r="13496">
          <cell r="D13496" t="str">
            <v>MADISON , CT  </v>
          </cell>
        </row>
        <row r="13497">
          <cell r="A13497" t="str">
            <v>77925 </v>
          </cell>
          <cell r="C13497" t="str">
            <v>SHAWNEE OIL COMPANY </v>
          </cell>
          <cell r="D13497" t="str">
            <v>321 EMPIRE BLDG</v>
          </cell>
        </row>
        <row r="13498">
          <cell r="D13498" t="str">
            <v>DENVER , CO  </v>
          </cell>
        </row>
        <row r="13499">
          <cell r="A13499" t="str">
            <v>77900 </v>
          </cell>
          <cell r="C13499" t="str">
            <v>SHAWNEE OIL DEVELOPMENT CO INC </v>
          </cell>
          <cell r="D13499" t="str">
            <v>P O BOX 300</v>
          </cell>
          <cell r="E13499" t="str">
            <v>DOMESTIC WELL OPER</v>
          </cell>
        </row>
        <row r="13500">
          <cell r="D13500" t="str">
            <v>KEVIN , MT  </v>
          </cell>
          <cell r="E13500" t="str">
            <v>LEVY PAYOR</v>
          </cell>
        </row>
        <row r="13501">
          <cell r="E13501" t="str">
            <v>OPERATOR</v>
          </cell>
        </row>
        <row r="13502">
          <cell r="E13502" t="str">
            <v>PRODUCER</v>
          </cell>
        </row>
        <row r="13504">
          <cell r="A13504" t="str">
            <v>77970 </v>
          </cell>
          <cell r="C13504" t="str">
            <v>SHEEP MOUNTAIN PIPELINE </v>
          </cell>
          <cell r="D13504" t="str">
            <v>P O BOX 429</v>
          </cell>
          <cell r="E13504" t="str">
            <v>GATHERER</v>
          </cell>
        </row>
        <row r="13505">
          <cell r="D13505" t="str">
            <v>CLOVIS , NM  </v>
          </cell>
        </row>
        <row r="13506">
          <cell r="A13506" t="str">
            <v>78050 </v>
          </cell>
          <cell r="C13506" t="str">
            <v>SHEETS* R P </v>
          </cell>
          <cell r="D13506" t="str">
            <v>NO FORWARDING ORDER ON FILE</v>
          </cell>
          <cell r="E13506" t="str">
            <v>OPERATOR</v>
          </cell>
        </row>
        <row r="13507">
          <cell r="D13507" t="str">
            <v>ARVADA , CO  </v>
          </cell>
        </row>
        <row r="13508">
          <cell r="A13508" t="str">
            <v>78060 </v>
          </cell>
          <cell r="C13508" t="str">
            <v>SHEFFIELD EXPLORATION CO </v>
          </cell>
          <cell r="D13508" t="str">
            <v>518 17TH STREET</v>
          </cell>
          <cell r="E13508" t="str">
            <v>OPERATOR</v>
          </cell>
        </row>
        <row r="13509">
          <cell r="D13509" t="str">
            <v>DENVER , CO  </v>
          </cell>
        </row>
        <row r="13510">
          <cell r="A13510" t="str">
            <v>78061 </v>
          </cell>
          <cell r="C13510" t="str">
            <v>SHEFSTEAD *HOLMES M.&amp; GUY T. </v>
          </cell>
          <cell r="D13510" t="str">
            <v>P.O&gt; BOX 608</v>
          </cell>
        </row>
        <row r="13511">
          <cell r="D13511" t="str">
            <v>CRAIG , CO  </v>
          </cell>
        </row>
        <row r="13512">
          <cell r="A13512" t="str">
            <v>78070 </v>
          </cell>
          <cell r="C13512" t="str">
            <v>SHELBY DRILLING INC </v>
          </cell>
          <cell r="D13512" t="str">
            <v>5350 S ROSLYN</v>
          </cell>
          <cell r="E13512" t="str">
            <v>DRILLER</v>
          </cell>
        </row>
        <row r="13513">
          <cell r="D13513" t="str">
            <v>ENGLEWOOD , CO  </v>
          </cell>
        </row>
        <row r="13514">
          <cell r="A13514" t="str">
            <v>78080 </v>
          </cell>
          <cell r="C13514" t="str">
            <v>SHELBY RESOURCES LLC </v>
          </cell>
          <cell r="D13514" t="str">
            <v>1658 COLE BLVD SUITE 205</v>
          </cell>
          <cell r="E13514" t="str">
            <v>OPERATOR</v>
          </cell>
        </row>
        <row r="13515">
          <cell r="D13515" t="str">
            <v>LAKEWOOD , CO  </v>
          </cell>
          <cell r="E13515" t="str">
            <v>PRODUCER</v>
          </cell>
        </row>
        <row r="13517">
          <cell r="A13517" t="str">
            <v>78080 </v>
          </cell>
          <cell r="B13517" t="str">
            <v>A </v>
          </cell>
          <cell r="C13517" t="str">
            <v>SHELBY RESOURCES LLC </v>
          </cell>
          <cell r="D13517" t="str">
            <v>PO BOX 1213</v>
          </cell>
        </row>
        <row r="13518">
          <cell r="D13518" t="str">
            <v>HAYS , KS  </v>
          </cell>
        </row>
        <row r="13519">
          <cell r="A13519" t="str">
            <v>78195 </v>
          </cell>
          <cell r="C13519" t="str">
            <v>SHELL CO2 COMPANY LTD </v>
          </cell>
          <cell r="D13519" t="str">
            <v>17801 HWY 666 NORTH</v>
          </cell>
        </row>
        <row r="13520">
          <cell r="D13520" t="str">
            <v>CORTEZ , CO  </v>
          </cell>
        </row>
        <row r="13521">
          <cell r="A13521" t="str">
            <v>78190 </v>
          </cell>
          <cell r="C13521" t="str">
            <v>SHELL CO2 COMPANY LTD. </v>
          </cell>
          <cell r="D13521" t="str">
            <v>P O BOX 576</v>
          </cell>
          <cell r="E13521" t="str">
            <v>GATHERER</v>
          </cell>
        </row>
        <row r="13522">
          <cell r="D13522" t="str">
            <v>HOUSTON , TX  </v>
          </cell>
          <cell r="E13522" t="str">
            <v>INJECTION WELL OPER</v>
          </cell>
        </row>
        <row r="13523">
          <cell r="E13523" t="str">
            <v>LEVY PAYOR</v>
          </cell>
        </row>
        <row r="13524">
          <cell r="E13524" t="str">
            <v>OPERATOR</v>
          </cell>
        </row>
        <row r="13525">
          <cell r="E13525" t="str">
            <v>PRODUCER</v>
          </cell>
        </row>
        <row r="13527">
          <cell r="A13527" t="str">
            <v>78105 </v>
          </cell>
          <cell r="C13527" t="str">
            <v>SHELL EXPLORATION &amp; PRODUCTION COMPANY </v>
          </cell>
          <cell r="D13527" t="str">
            <v>WCK 2116 PO BOX 576</v>
          </cell>
        </row>
        <row r="13528">
          <cell r="D13528" t="str">
            <v>HOUSTON , TX  </v>
          </cell>
        </row>
        <row r="13529">
          <cell r="A13529" t="str">
            <v>78180 </v>
          </cell>
          <cell r="C13529" t="str">
            <v>SHELL FRONTIER OIL &amp; GAS INC </v>
          </cell>
          <cell r="D13529" t="str">
            <v>P O BOX 576</v>
          </cell>
          <cell r="E13529" t="str">
            <v>INJECTION WELL OPER</v>
          </cell>
        </row>
        <row r="13530">
          <cell r="D13530" t="str">
            <v>HOUSTON , TX  </v>
          </cell>
          <cell r="E13530" t="str">
            <v>OPERATOR</v>
          </cell>
        </row>
        <row r="13532">
          <cell r="A13532" t="str">
            <v>78101 </v>
          </cell>
          <cell r="C13532" t="str">
            <v>SHELL OIL CO </v>
          </cell>
          <cell r="D13532" t="str">
            <v>P O BOX 576</v>
          </cell>
        </row>
        <row r="13533">
          <cell r="D13533" t="str">
            <v>HOUSTON , TX  </v>
          </cell>
        </row>
        <row r="13534">
          <cell r="A13534" t="str">
            <v>78103 </v>
          </cell>
          <cell r="C13534" t="str">
            <v>SHELL OIL CO. </v>
          </cell>
          <cell r="D13534" t="str">
            <v>P.O. BOX 1523</v>
          </cell>
          <cell r="E13534" t="str">
            <v>LEVY PAYOR</v>
          </cell>
        </row>
        <row r="13535">
          <cell r="D13535" t="str">
            <v>HOUSTON , TX  </v>
          </cell>
          <cell r="E13535" t="str">
            <v>PIT OPERATOR</v>
          </cell>
        </row>
        <row r="13537">
          <cell r="A13537" t="str">
            <v>78100 </v>
          </cell>
          <cell r="C13537" t="str">
            <v>SHELL OIL COMPANY </v>
          </cell>
          <cell r="D13537" t="str">
            <v>P O BOX 576</v>
          </cell>
          <cell r="E13537" t="str">
            <v>GATHERER</v>
          </cell>
        </row>
        <row r="13538">
          <cell r="D13538" t="str">
            <v>HOUSTON , TX  </v>
          </cell>
          <cell r="E13538" t="str">
            <v>OPERATOR</v>
          </cell>
        </row>
        <row r="13540">
          <cell r="A13540" t="str">
            <v>33940 </v>
          </cell>
          <cell r="C13540" t="str">
            <v>SHELL TRADING (US) COMPANY </v>
          </cell>
          <cell r="D13540" t="str">
            <v>1700 BROADWAY STE 1400</v>
          </cell>
          <cell r="E13540" t="str">
            <v>LEVY PAYOR</v>
          </cell>
        </row>
        <row r="13541">
          <cell r="D13541" t="str">
            <v>DENVER , CO  </v>
          </cell>
          <cell r="E13541" t="str">
            <v>TRANSPORTER</v>
          </cell>
        </row>
        <row r="13543">
          <cell r="A13543" t="str">
            <v>33940 </v>
          </cell>
          <cell r="B13543" t="str">
            <v>A </v>
          </cell>
          <cell r="C13543" t="str">
            <v>SHELL TRADING (US) COMPANY </v>
          </cell>
          <cell r="D13543" t="str">
            <v>P O BOX 4604</v>
          </cell>
        </row>
        <row r="13544">
          <cell r="D13544" t="str">
            <v>HOUSTON , TX  </v>
          </cell>
        </row>
        <row r="13545">
          <cell r="A13545" t="str">
            <v>78111 </v>
          </cell>
          <cell r="C13545" t="str">
            <v>SHELL WESTERN E&amp;P INC </v>
          </cell>
          <cell r="D13545" t="str">
            <v>P O BOX 576 (WCK 6265)</v>
          </cell>
        </row>
        <row r="13546">
          <cell r="D13546" t="str">
            <v>HOUSTON , TX  </v>
          </cell>
        </row>
        <row r="13547">
          <cell r="A13547" t="str">
            <v>78200 </v>
          </cell>
          <cell r="C13547" t="str">
            <v>SHELTER US INC </v>
          </cell>
          <cell r="D13547" t="str">
            <v>3600 350 7TH AVE SW</v>
          </cell>
          <cell r="E13547" t="str">
            <v>INJECTION WELL OPER</v>
          </cell>
        </row>
        <row r="13548">
          <cell r="D13548" t="str">
            <v>CALGARY , AB  </v>
          </cell>
        </row>
        <row r="13549">
          <cell r="A13549" t="str">
            <v>100082 </v>
          </cell>
          <cell r="C13549" t="str">
            <v>SHENANDOAH OIL CORPORATION </v>
          </cell>
          <cell r="D13549" t="str">
            <v>1500 COMMERCE BLDG</v>
          </cell>
        </row>
        <row r="13550">
          <cell r="D13550" t="str">
            <v>FT WORTH , TX  </v>
          </cell>
        </row>
        <row r="13551">
          <cell r="A13551" t="str">
            <v>77550 </v>
          </cell>
          <cell r="C13551" t="str">
            <v>SHENANDOAH PRODUCTION CO INC </v>
          </cell>
          <cell r="D13551" t="str">
            <v>3325 ANACONDA TOWER</v>
          </cell>
          <cell r="E13551" t="str">
            <v>OPERATOR</v>
          </cell>
        </row>
        <row r="13552">
          <cell r="D13552" t="str">
            <v>DENVER , CO  </v>
          </cell>
        </row>
        <row r="13553">
          <cell r="A13553" t="str">
            <v>78376 </v>
          </cell>
          <cell r="C13553" t="str">
            <v>SHEPLER &amp; THOMAS INC </v>
          </cell>
          <cell r="D13553" t="str">
            <v>P O BOX 2164</v>
          </cell>
        </row>
        <row r="13554">
          <cell r="D13554" t="str">
            <v>EVERGREEN , CO  </v>
          </cell>
        </row>
        <row r="13555">
          <cell r="A13555" t="str">
            <v>78375 </v>
          </cell>
          <cell r="C13555" t="str">
            <v>SHEPLER &amp; THOMAS INC </v>
          </cell>
          <cell r="D13555" t="str">
            <v>3500 S BOULEVARD STE 2B</v>
          </cell>
          <cell r="E13555" t="str">
            <v>OPERATOR</v>
          </cell>
        </row>
        <row r="13556">
          <cell r="D13556" t="str">
            <v>EDMOND , OK  </v>
          </cell>
          <cell r="E13556" t="str">
            <v>PRODUCER</v>
          </cell>
        </row>
        <row r="13558">
          <cell r="A13558" t="str">
            <v>100439 </v>
          </cell>
          <cell r="C13558" t="str">
            <v>SHEPPARD* DAVID I. </v>
          </cell>
          <cell r="D13558" t="str">
            <v>310 SILVER STATE BLDG</v>
          </cell>
        </row>
        <row r="13559">
          <cell r="D13559" t="str">
            <v>DENVER , CO  </v>
          </cell>
        </row>
        <row r="13560">
          <cell r="C13560" t="str">
            <v>SHERIDAN LAKE TOWN </v>
          </cell>
          <cell r="D13560" t="str">
            <v>,  </v>
          </cell>
        </row>
        <row r="13561">
          <cell r="A13561" t="str">
            <v>78410 </v>
          </cell>
          <cell r="C13561" t="str">
            <v>SHERROD &amp; APPERSON </v>
          </cell>
          <cell r="D13561" t="str">
            <v>XXXXX</v>
          </cell>
          <cell r="E13561" t="str">
            <v>OPERATOR</v>
          </cell>
        </row>
        <row r="13562">
          <cell r="D13562" t="str">
            <v>DENVER , CO  </v>
          </cell>
        </row>
        <row r="13563">
          <cell r="A13563" t="str">
            <v>200007 </v>
          </cell>
          <cell r="C13563" t="str">
            <v>SHERWIN &amp; COCHRAN </v>
          </cell>
          <cell r="D13563" t="str">
            <v>,  </v>
          </cell>
        </row>
        <row r="13564">
          <cell r="A13564" t="str">
            <v>200004 </v>
          </cell>
          <cell r="C13564" t="str">
            <v>SHERWIN &amp; JENKINS </v>
          </cell>
          <cell r="D13564" t="str">
            <v>,  </v>
          </cell>
        </row>
        <row r="13565">
          <cell r="A13565" t="str">
            <v>200212 </v>
          </cell>
          <cell r="C13565" t="str">
            <v>SHERWOOD OIL CO </v>
          </cell>
          <cell r="D13565" t="str">
            <v>BEDROCK BUILDING</v>
          </cell>
        </row>
        <row r="13566">
          <cell r="D13566" t="str">
            <v>COLUMBUS , NE  </v>
          </cell>
        </row>
        <row r="13567">
          <cell r="A13567" t="str">
            <v>78460 </v>
          </cell>
          <cell r="C13567" t="str">
            <v>SHF OPERATING INC </v>
          </cell>
          <cell r="D13567" t="str">
            <v>P O BOX 959</v>
          </cell>
        </row>
        <row r="13568">
          <cell r="D13568" t="str">
            <v>GREELEY , CO  </v>
          </cell>
        </row>
        <row r="13569">
          <cell r="A13569" t="str">
            <v>78523 </v>
          </cell>
          <cell r="C13569" t="str">
            <v>SHILOH RESOURCES INC </v>
          </cell>
          <cell r="D13569" t="str">
            <v>P O BOX 3144</v>
          </cell>
        </row>
        <row r="13570">
          <cell r="D13570" t="str">
            <v>CASPER , WY  </v>
          </cell>
        </row>
        <row r="13571">
          <cell r="A13571" t="str">
            <v>78527 </v>
          </cell>
          <cell r="C13571" t="str">
            <v>SHIVELEY* MELVIN H SHIRLEY A </v>
          </cell>
          <cell r="D13571" t="str">
            <v>45522 C R 12.5</v>
          </cell>
          <cell r="E13571" t="str">
            <v>OPERATOR</v>
          </cell>
        </row>
        <row r="13572">
          <cell r="D13572" t="str">
            <v>TRINCHERA , CO  </v>
          </cell>
        </row>
        <row r="13573">
          <cell r="A13573" t="str">
            <v>78530 </v>
          </cell>
          <cell r="C13573" t="str">
            <v>SHOESTRING ENTERPRISES </v>
          </cell>
          <cell r="D13573" t="str">
            <v>DENVER , CO  </v>
          </cell>
        </row>
        <row r="13574">
          <cell r="A13574" t="str">
            <v>100970 </v>
          </cell>
          <cell r="C13574" t="str">
            <v>SHOGREN &amp; HULTGRAN </v>
          </cell>
          <cell r="D13574" t="str">
            <v>,  </v>
          </cell>
        </row>
        <row r="13575">
          <cell r="A13575" t="str">
            <v>78560 </v>
          </cell>
          <cell r="C13575" t="str">
            <v>SHORT, ESQ* NEIL </v>
          </cell>
          <cell r="D13575" t="str">
            <v>135 N. ASH ST</v>
          </cell>
        </row>
        <row r="13576">
          <cell r="D13576" t="str">
            <v>CASPER , WY  </v>
          </cell>
        </row>
        <row r="13577">
          <cell r="A13577" t="str">
            <v>78588 </v>
          </cell>
          <cell r="C13577" t="str">
            <v>SHULA &amp; STONE </v>
          </cell>
          <cell r="D13577" t="str">
            <v>DENVER , CO  </v>
          </cell>
        </row>
        <row r="13578">
          <cell r="A13578" t="str">
            <v>78580 </v>
          </cell>
          <cell r="C13578" t="str">
            <v>SHUSTER, DICK </v>
          </cell>
          <cell r="D13578" t="str">
            <v>PO BOX 280584</v>
          </cell>
        </row>
        <row r="13579">
          <cell r="D13579" t="str">
            <v>DENVER , CO  </v>
          </cell>
        </row>
        <row r="13580">
          <cell r="A13580" t="str">
            <v>78650 </v>
          </cell>
          <cell r="C13580" t="str">
            <v>SIDWELL JR* WILLIAM A </v>
          </cell>
          <cell r="D13580" t="str">
            <v>2130 1ST NATIONAL BANK BLDG</v>
          </cell>
        </row>
        <row r="13581">
          <cell r="D13581" t="str">
            <v>DENVER , CO  </v>
          </cell>
        </row>
        <row r="13582">
          <cell r="A13582" t="str">
            <v>78718 </v>
          </cell>
          <cell r="C13582" t="str">
            <v>SIEGEL ET AL </v>
          </cell>
          <cell r="D13582" t="str">
            <v>DENVER , CO  </v>
          </cell>
        </row>
        <row r="13583">
          <cell r="A13583" t="str">
            <v>78719 </v>
          </cell>
          <cell r="C13583" t="str">
            <v>SIERRA CLUB RKY MTN CHAPTER </v>
          </cell>
          <cell r="D13583" t="str">
            <v>SUITE 606</v>
          </cell>
        </row>
        <row r="13584">
          <cell r="D13584" t="str">
            <v>DENVER , CO  </v>
          </cell>
        </row>
        <row r="13585">
          <cell r="A13585" t="str">
            <v>78721 </v>
          </cell>
          <cell r="C13585" t="str">
            <v>SIERRA ENERGY ASSOC INC </v>
          </cell>
          <cell r="D13585" t="str">
            <v>6033 W CENTURY BLVD</v>
          </cell>
        </row>
        <row r="13586">
          <cell r="D13586" t="str">
            <v>LOS ANGELES , CA  </v>
          </cell>
        </row>
        <row r="13587">
          <cell r="A13587" t="str">
            <v>78720 </v>
          </cell>
          <cell r="C13587" t="str">
            <v>SIERRA ENERGY ASSOCIATES INC </v>
          </cell>
          <cell r="D13587" t="str">
            <v>LOS ANGELES , CA  </v>
          </cell>
        </row>
        <row r="13588">
          <cell r="A13588" t="str">
            <v>78723 </v>
          </cell>
          <cell r="C13588" t="str">
            <v>SIERRA ENERGY COMPANY </v>
          </cell>
          <cell r="D13588" t="str">
            <v>P O BOX 20200</v>
          </cell>
        </row>
        <row r="13589">
          <cell r="D13589" t="str">
            <v>RENO , NV  </v>
          </cell>
        </row>
        <row r="13590">
          <cell r="A13590" t="str">
            <v>100903 </v>
          </cell>
          <cell r="C13590" t="str">
            <v>SIERRA ENGINEERING </v>
          </cell>
          <cell r="D13590" t="str">
            <v>P O BOX 50203</v>
          </cell>
          <cell r="E13590" t="str">
            <v>OPERATOR</v>
          </cell>
        </row>
        <row r="13591">
          <cell r="D13591" t="str">
            <v>MIDLAND , TX  </v>
          </cell>
        </row>
        <row r="13592">
          <cell r="A13592" t="str">
            <v>78730 </v>
          </cell>
          <cell r="C13592" t="str">
            <v>SIERRA EXPLORATION CO </v>
          </cell>
          <cell r="D13592" t="str">
            <v>, CO  </v>
          </cell>
          <cell r="E13592" t="str">
            <v>OPERATOR</v>
          </cell>
        </row>
        <row r="13593">
          <cell r="E13593" t="str">
            <v>PRODUCER</v>
          </cell>
        </row>
        <row r="13595">
          <cell r="A13595" t="str">
            <v>78725 </v>
          </cell>
          <cell r="C13595" t="str">
            <v>SIERRA GROUP </v>
          </cell>
          <cell r="D13595" t="str">
            <v>DENVER , CO  </v>
          </cell>
        </row>
        <row r="13596">
          <cell r="A13596" t="str">
            <v>200411 </v>
          </cell>
          <cell r="C13596" t="str">
            <v>SIERRA HAMILTON </v>
          </cell>
          <cell r="D13596" t="str">
            <v>1333 W MCDERMOTT #150</v>
          </cell>
        </row>
        <row r="13597">
          <cell r="D13597" t="str">
            <v>ALLEN , TX  </v>
          </cell>
        </row>
        <row r="13598">
          <cell r="A13598" t="str">
            <v>78728 </v>
          </cell>
          <cell r="C13598" t="str">
            <v>SIERRA OIL &amp; GAS COMPANY </v>
          </cell>
          <cell r="D13598" t="str">
            <v>, CO  </v>
          </cell>
          <cell r="E13598" t="str">
            <v>OPERATOR</v>
          </cell>
        </row>
        <row r="13599">
          <cell r="E13599" t="str">
            <v>PRODUCER</v>
          </cell>
        </row>
        <row r="13601">
          <cell r="A13601" t="str">
            <v>78735 </v>
          </cell>
          <cell r="C13601" t="str">
            <v>SIERRA OPERATING CO </v>
          </cell>
          <cell r="D13601" t="str">
            <v>555 17TH STREET</v>
          </cell>
        </row>
        <row r="13602">
          <cell r="D13602" t="str">
            <v>DENVER , CO  </v>
          </cell>
        </row>
        <row r="13603">
          <cell r="A13603" t="str">
            <v>78750 </v>
          </cell>
          <cell r="C13603" t="str">
            <v>SIERRA PETROLEUM CO INC </v>
          </cell>
          <cell r="D13603" t="str">
            <v>420 W DOUGLAS</v>
          </cell>
        </row>
        <row r="13604">
          <cell r="D13604" t="str">
            <v>WICHITA , KS  </v>
          </cell>
        </row>
        <row r="13605">
          <cell r="A13605" t="str">
            <v>78740 </v>
          </cell>
          <cell r="C13605" t="str">
            <v>SIERRA PRODUCTION INC </v>
          </cell>
          <cell r="D13605" t="str">
            <v>204 WEST 20TH</v>
          </cell>
          <cell r="E13605" t="str">
            <v>OPERATOR</v>
          </cell>
        </row>
        <row r="13606">
          <cell r="D13606" t="str">
            <v>FARMINGTON , NM  </v>
          </cell>
          <cell r="E13606" t="str">
            <v>PRODUCER</v>
          </cell>
        </row>
        <row r="13608">
          <cell r="A13608" t="str">
            <v>78788 </v>
          </cell>
          <cell r="C13608" t="str">
            <v>SIGNAL EXPLORATION INCORP </v>
          </cell>
          <cell r="D13608" t="str">
            <v>DENVER , CO  </v>
          </cell>
        </row>
        <row r="13609">
          <cell r="A13609" t="str">
            <v>78800 </v>
          </cell>
          <cell r="C13609" t="str">
            <v>SIGNET OIL CO </v>
          </cell>
          <cell r="D13609" t="str">
            <v>DENVER , CO  </v>
          </cell>
        </row>
        <row r="13610">
          <cell r="A13610" t="str">
            <v>78830 </v>
          </cell>
          <cell r="C13610" t="str">
            <v>SIGWART* CARL </v>
          </cell>
          <cell r="D13610" t="str">
            <v>1620 NORTH FIRST ST</v>
          </cell>
        </row>
        <row r="13611">
          <cell r="D13611" t="str">
            <v>GRAND JUNCTION , CO  </v>
          </cell>
        </row>
        <row r="13612">
          <cell r="A13612" t="str">
            <v>78950 </v>
          </cell>
          <cell r="C13612" t="str">
            <v>SILENGO CO </v>
          </cell>
          <cell r="D13612" t="str">
            <v>2684 CAROL PL</v>
          </cell>
          <cell r="E13612" t="str">
            <v>OPERATOR</v>
          </cell>
        </row>
        <row r="13613">
          <cell r="D13613" t="str">
            <v>GRAND JUNCTION , CO  </v>
          </cell>
          <cell r="E13613" t="str">
            <v>PRODUCER</v>
          </cell>
        </row>
        <row r="13615">
          <cell r="A13615" t="str">
            <v>78970 </v>
          </cell>
          <cell r="C13615" t="str">
            <v>SILER* EARL F </v>
          </cell>
          <cell r="D13615" t="str">
            <v>DENVER , CO  </v>
          </cell>
        </row>
        <row r="13616">
          <cell r="A13616" t="str">
            <v>78980 </v>
          </cell>
          <cell r="C13616" t="str">
            <v>SILVER ASSOCIATES, INC </v>
          </cell>
          <cell r="D13616" t="str">
            <v>58 TORCH PINE CT</v>
          </cell>
        </row>
        <row r="13617">
          <cell r="D13617" t="str">
            <v>THE WOODLANDS , TX  </v>
          </cell>
        </row>
        <row r="13618">
          <cell r="A13618" t="str">
            <v>10436 </v>
          </cell>
          <cell r="C13618" t="str">
            <v>SILVER MOUNTAIN PRESERVE INC </v>
          </cell>
          <cell r="D13618" t="str">
            <v>11850 CR 520</v>
          </cell>
          <cell r="E13618" t="str">
            <v>OPERATOR</v>
          </cell>
        </row>
        <row r="13619">
          <cell r="D13619" t="str">
            <v>LA VETA , CO  </v>
          </cell>
          <cell r="E13619" t="str">
            <v>PRODUCER</v>
          </cell>
        </row>
        <row r="13621">
          <cell r="A13621" t="str">
            <v>10413 </v>
          </cell>
          <cell r="C13621" t="str">
            <v>SILVER STREAM PIPELINE COMPANY LLC </v>
          </cell>
          <cell r="D13621" t="str">
            <v>801 CHERRY STREET #3700 UNIT 19</v>
          </cell>
          <cell r="E13621" t="str">
            <v>DOWNSTREAM GAS FAC</v>
          </cell>
        </row>
        <row r="13622">
          <cell r="D13622" t="str">
            <v>FORTH WORTH , TX  </v>
          </cell>
        </row>
        <row r="13623">
          <cell r="A13623" t="str">
            <v>78990 </v>
          </cell>
          <cell r="C13623" t="str">
            <v>SILVER* CASWELL C/O ARGENTIA </v>
          </cell>
          <cell r="D13623" t="str">
            <v>370 17TH ST</v>
          </cell>
        </row>
        <row r="13624">
          <cell r="D13624" t="str">
            <v>DENVER , CO  </v>
          </cell>
        </row>
        <row r="13625">
          <cell r="A13625" t="str">
            <v>79005 </v>
          </cell>
          <cell r="C13625" t="str">
            <v>SILVERADO OIL </v>
          </cell>
          <cell r="D13625" t="str">
            <v>1220 11TH AVE</v>
          </cell>
          <cell r="E13625" t="str">
            <v>OPERATOR</v>
          </cell>
        </row>
        <row r="13626">
          <cell r="D13626" t="str">
            <v>GREELEY , CO  </v>
          </cell>
          <cell r="E13626" t="str">
            <v>PRODUCER</v>
          </cell>
        </row>
        <row r="13628">
          <cell r="A13628" t="str">
            <v>10388 </v>
          </cell>
          <cell r="C13628" t="str">
            <v>SILVERBOW RESOURCES OPERATING LLC </v>
          </cell>
          <cell r="D13628" t="str">
            <v>575 N DAIRY ASHFORD RD #1200</v>
          </cell>
          <cell r="E13628" t="str">
            <v>DRILLER</v>
          </cell>
        </row>
        <row r="13629">
          <cell r="D13629" t="str">
            <v>HOUSTON , TX  </v>
          </cell>
          <cell r="E13629" t="str">
            <v>OPERATOR</v>
          </cell>
        </row>
        <row r="13630">
          <cell r="E13630" t="str">
            <v>PRODUCER</v>
          </cell>
        </row>
        <row r="13632">
          <cell r="C13632" t="str">
            <v>SILVERTHORNE TOWN </v>
          </cell>
          <cell r="D13632" t="str">
            <v>,  </v>
          </cell>
        </row>
        <row r="13633">
          <cell r="C13633" t="str">
            <v>SILVERTON TOWN </v>
          </cell>
          <cell r="D13633" t="str">
            <v>,  </v>
          </cell>
        </row>
        <row r="13634">
          <cell r="A13634" t="str">
            <v>79025 </v>
          </cell>
          <cell r="C13634" t="str">
            <v>SIMASKO PRODUCTION COMPANY </v>
          </cell>
          <cell r="D13634" t="str">
            <v>,  </v>
          </cell>
          <cell r="E13634" t="str">
            <v>OPERATOR</v>
          </cell>
        </row>
        <row r="13636">
          <cell r="A13636" t="str">
            <v>79030 </v>
          </cell>
          <cell r="C13636" t="str">
            <v>SIMLA CORPORATION </v>
          </cell>
          <cell r="D13636" t="str">
            <v>2323 SOUTH WADSWORTH BLVD #107</v>
          </cell>
          <cell r="E13636" t="str">
            <v>LEVY PAYOR</v>
          </cell>
        </row>
        <row r="13637">
          <cell r="D13637" t="str">
            <v>DENVER , CO  </v>
          </cell>
          <cell r="E13637" t="str">
            <v>OPERATOR</v>
          </cell>
        </row>
        <row r="13638">
          <cell r="E13638" t="str">
            <v>PRODUCER</v>
          </cell>
        </row>
        <row r="13640">
          <cell r="A13640" t="str">
            <v>79040 </v>
          </cell>
          <cell r="C13640" t="str">
            <v>SIMMONS DRILLING CO </v>
          </cell>
          <cell r="D13640" t="str">
            <v>7430 E CALEY AVE</v>
          </cell>
          <cell r="E13640" t="str">
            <v>DRILLER</v>
          </cell>
        </row>
        <row r="13641">
          <cell r="D13641" t="str">
            <v>ENGLEWOOD , CO  </v>
          </cell>
          <cell r="E13641" t="str">
            <v>OPERATOR</v>
          </cell>
        </row>
        <row r="13642">
          <cell r="E13642" t="str">
            <v>PRODUCER</v>
          </cell>
        </row>
        <row r="13644">
          <cell r="A13644" t="str">
            <v>79042 </v>
          </cell>
          <cell r="C13644" t="str">
            <v>SIMMONS ENERGY CORP </v>
          </cell>
          <cell r="D13644" t="str">
            <v>3980 W 134TH PLACE</v>
          </cell>
        </row>
        <row r="13645">
          <cell r="D13645" t="str">
            <v>BROOMFIELD , CO  </v>
          </cell>
        </row>
        <row r="13646">
          <cell r="A13646" t="str">
            <v>79047 </v>
          </cell>
          <cell r="C13646" t="str">
            <v>SIMMONS OIL CO INC </v>
          </cell>
          <cell r="D13646" t="str">
            <v>306 C A JOHNSON BLDG</v>
          </cell>
        </row>
        <row r="13647">
          <cell r="D13647" t="str">
            <v>DENVER , CO  </v>
          </cell>
        </row>
        <row r="13648">
          <cell r="A13648" t="str">
            <v>79044 </v>
          </cell>
          <cell r="C13648" t="str">
            <v>SIMMONS*V.H. </v>
          </cell>
          <cell r="D13648" t="str">
            <v>DENVER , CO  </v>
          </cell>
        </row>
        <row r="13649">
          <cell r="A13649" t="str">
            <v>74220 </v>
          </cell>
          <cell r="C13649" t="str">
            <v>SIMTECH CONSULTING SERVICES </v>
          </cell>
          <cell r="D13649" t="str">
            <v>350 INDIANA ST</v>
          </cell>
        </row>
        <row r="13650">
          <cell r="D13650" t="str">
            <v>GOLDEN , CO  </v>
          </cell>
        </row>
        <row r="13651">
          <cell r="C13651" t="str">
            <v>SINAI PETR CORP </v>
          </cell>
          <cell r="D13651" t="str">
            <v>DENVER , CO  </v>
          </cell>
        </row>
        <row r="13652">
          <cell r="A13652" t="str">
            <v>78960 </v>
          </cell>
          <cell r="C13652" t="str">
            <v>SINAI PETR CORP </v>
          </cell>
          <cell r="D13652" t="str">
            <v>DENVER , CO  </v>
          </cell>
        </row>
        <row r="13653">
          <cell r="A13653" t="str">
            <v>79050 </v>
          </cell>
          <cell r="C13653" t="str">
            <v>SINAI PETR CORP </v>
          </cell>
          <cell r="D13653" t="str">
            <v>DENVER , CO  </v>
          </cell>
        </row>
        <row r="13654">
          <cell r="A13654" t="str">
            <v>10623 </v>
          </cell>
          <cell r="C13654" t="str">
            <v>SINCLAIR CRUDE COMPANY </v>
          </cell>
          <cell r="D13654" t="str">
            <v>550 EAST SOUTH TEMPLE</v>
          </cell>
          <cell r="E13654" t="str">
            <v>LEVY PAYOR</v>
          </cell>
        </row>
        <row r="13655">
          <cell r="D13655" t="str">
            <v>SALT LAKE CITY , UT  </v>
          </cell>
          <cell r="E13655" t="str">
            <v>TRANSPORTER</v>
          </cell>
        </row>
        <row r="13657">
          <cell r="A13657" t="str">
            <v>79091 </v>
          </cell>
          <cell r="C13657" t="str">
            <v>SINCLAIR MARKETING INC </v>
          </cell>
          <cell r="D13657" t="str">
            <v>P.O. BOX 30825</v>
          </cell>
          <cell r="E13657" t="str">
            <v>LEVY PAYOR</v>
          </cell>
        </row>
        <row r="13658">
          <cell r="D13658" t="str">
            <v>SALT LAKE CITY , UT  </v>
          </cell>
        </row>
        <row r="13659">
          <cell r="A13659" t="str">
            <v>100835 </v>
          </cell>
          <cell r="C13659" t="str">
            <v>SINCLAIR OIL &amp; GAS COMPANY </v>
          </cell>
          <cell r="D13659" t="str">
            <v>,  </v>
          </cell>
        </row>
        <row r="13660">
          <cell r="A13660" t="str">
            <v>79090 </v>
          </cell>
          <cell r="C13660" t="str">
            <v>SINCLAIR OIL CORP </v>
          </cell>
          <cell r="D13660" t="str">
            <v>550 EAST SOUTH TEMPLE</v>
          </cell>
          <cell r="E13660" t="str">
            <v>OPERATOR</v>
          </cell>
        </row>
        <row r="13661">
          <cell r="D13661" t="str">
            <v>SALT LAKE CITY , UT  </v>
          </cell>
          <cell r="E13661" t="str">
            <v>TRANSPORTER</v>
          </cell>
        </row>
        <row r="13663">
          <cell r="A13663" t="str">
            <v>79100 </v>
          </cell>
          <cell r="C13663" t="str">
            <v>SINDBAD PARTNERSHIP </v>
          </cell>
          <cell r="D13663" t="str">
            <v>P O BOX 451</v>
          </cell>
        </row>
        <row r="13664">
          <cell r="D13664" t="str">
            <v>ALBUQUERQUE , NM  </v>
          </cell>
        </row>
        <row r="13665">
          <cell r="A13665" t="str">
            <v>10245 </v>
          </cell>
          <cell r="C13665" t="str">
            <v>SINGLETREE RESOURCES INC </v>
          </cell>
          <cell r="D13665" t="str">
            <v>8700 CROWNHILL BLVD #408</v>
          </cell>
          <cell r="E13665" t="str">
            <v>LEVY PAYOR</v>
          </cell>
        </row>
        <row r="13666">
          <cell r="D13666" t="str">
            <v>SAN ANTONIO , TX  </v>
          </cell>
          <cell r="E13666" t="str">
            <v>OPERATOR</v>
          </cell>
        </row>
        <row r="13667">
          <cell r="E13667" t="str">
            <v>PIT OPERATOR</v>
          </cell>
        </row>
        <row r="13668">
          <cell r="E13668" t="str">
            <v>PRODUCER</v>
          </cell>
        </row>
        <row r="13670">
          <cell r="A13670" t="str">
            <v>79150 </v>
          </cell>
          <cell r="C13670" t="str">
            <v>SINKEY* BARRY </v>
          </cell>
          <cell r="D13670" t="str">
            <v>8280 VALMONT DR</v>
          </cell>
        </row>
        <row r="13671">
          <cell r="D13671" t="str">
            <v>BOULDER , CO  </v>
          </cell>
        </row>
        <row r="13672">
          <cell r="A13672" t="str">
            <v>100258 </v>
          </cell>
          <cell r="C13672" t="str">
            <v>SIRIOS* ALBERT R </v>
          </cell>
          <cell r="D13672" t="str">
            <v>6500 WELD COUNTY RD</v>
          </cell>
        </row>
        <row r="13673">
          <cell r="D13673" t="str">
            <v>ROGGEN , CO  </v>
          </cell>
        </row>
        <row r="13674">
          <cell r="A13674" t="str">
            <v>200562 </v>
          </cell>
          <cell r="C13674" t="str">
            <v>SIRIUS AMERICA INSURANCE COMPANY </v>
          </cell>
          <cell r="D13674" t="str">
            <v>140 BROADWAY 32ND FLOOR</v>
          </cell>
        </row>
        <row r="13675">
          <cell r="D13675" t="str">
            <v>NEW YORK CITY , NY  </v>
          </cell>
        </row>
        <row r="13676">
          <cell r="A13676" t="str">
            <v>200566 </v>
          </cell>
          <cell r="C13676" t="str">
            <v>SIRIUS SOLUTIONS LLLP </v>
          </cell>
          <cell r="D13676" t="str">
            <v>1233 WEST LOOP SUITE 1800</v>
          </cell>
        </row>
        <row r="13677">
          <cell r="D13677" t="str">
            <v>HOUSTON , TX  </v>
          </cell>
        </row>
        <row r="13678">
          <cell r="A13678" t="str">
            <v>70612 </v>
          </cell>
          <cell r="C13678" t="str">
            <v>SISK &amp; COMPANY* THOMAS J </v>
          </cell>
          <cell r="D13678" t="str">
            <v>1700 BROADWAY STE 1000</v>
          </cell>
          <cell r="E13678" t="str">
            <v>INSURANCE AGENT</v>
          </cell>
        </row>
        <row r="13679">
          <cell r="D13679" t="str">
            <v>DENVER , CO  </v>
          </cell>
        </row>
        <row r="13680">
          <cell r="A13680" t="str">
            <v>10585 </v>
          </cell>
          <cell r="C13680" t="str">
            <v>SITE MANAGEMENT AND RECLAMATION TECHNOLOGIES LLC </v>
          </cell>
          <cell r="D13680" t="str">
            <v>106 SOUTH WHITE TAIL DR</v>
          </cell>
        </row>
        <row r="13681">
          <cell r="D13681" t="str">
            <v>FRANKTOWN , CO  </v>
          </cell>
        </row>
        <row r="13682">
          <cell r="A13682" t="str">
            <v>79280 </v>
          </cell>
          <cell r="C13682" t="str">
            <v>SIX-ONE ENERGY INC </v>
          </cell>
          <cell r="D13682" t="str">
            <v>8872 RANDOM RD</v>
          </cell>
        </row>
        <row r="13683">
          <cell r="D13683" t="str">
            <v>FORT WORTH , TX  </v>
          </cell>
        </row>
        <row r="13684">
          <cell r="A13684" t="str">
            <v>79395 </v>
          </cell>
          <cell r="C13684" t="str">
            <v>SKAER ENTERPRISES </v>
          </cell>
          <cell r="D13684" t="str">
            <v>633 17TH STREET SUITE 1500</v>
          </cell>
          <cell r="E13684" t="str">
            <v>OPERATOR</v>
          </cell>
        </row>
        <row r="13685">
          <cell r="D13685" t="str">
            <v>DENVER , CO  </v>
          </cell>
          <cell r="E13685" t="str">
            <v>PRODUCER</v>
          </cell>
        </row>
        <row r="13687">
          <cell r="A13687" t="str">
            <v>79290 </v>
          </cell>
          <cell r="C13687" t="str">
            <v>SKAER PROPERTIES LTD PARTNERSHIP </v>
          </cell>
          <cell r="D13687" t="str">
            <v>3567 OIL FIELD ROAD</v>
          </cell>
          <cell r="E13687" t="str">
            <v>DOMESTIC WELL OPER</v>
          </cell>
        </row>
        <row r="13688">
          <cell r="D13688" t="str">
            <v>GOLIAD , TX  </v>
          </cell>
          <cell r="E13688" t="str">
            <v>LEVY PAYOR</v>
          </cell>
        </row>
        <row r="13689">
          <cell r="E13689" t="str">
            <v>OPERATOR</v>
          </cell>
        </row>
        <row r="13690">
          <cell r="E13690" t="str">
            <v>PRODUCER</v>
          </cell>
        </row>
        <row r="13692">
          <cell r="A13692" t="str">
            <v>79450 </v>
          </cell>
          <cell r="C13692" t="str">
            <v>SKEETERS* EDWARD G </v>
          </cell>
          <cell r="D13692" t="str">
            <v>10104 ASHGLEN CIRCLE</v>
          </cell>
        </row>
        <row r="13693">
          <cell r="D13693" t="str">
            <v>DALLAS , TX  </v>
          </cell>
        </row>
        <row r="13694">
          <cell r="A13694" t="str">
            <v>79460 </v>
          </cell>
          <cell r="C13694" t="str">
            <v>SKELLY OIL COMPANY </v>
          </cell>
          <cell r="D13694" t="str">
            <v>, CO  </v>
          </cell>
        </row>
        <row r="13695">
          <cell r="A13695" t="str">
            <v>79666 </v>
          </cell>
          <cell r="C13695" t="str">
            <v>SKILES OIL CORPORATION </v>
          </cell>
          <cell r="D13695" t="str">
            <v>DENVER , CO  </v>
          </cell>
        </row>
        <row r="13696">
          <cell r="A13696" t="str">
            <v>79667 </v>
          </cell>
          <cell r="C13696" t="str">
            <v>SKINNER CORPORATION </v>
          </cell>
          <cell r="D13696" t="str">
            <v>DENVER , CO  </v>
          </cell>
          <cell r="E13696" t="str">
            <v>OPERATOR</v>
          </cell>
        </row>
        <row r="13698">
          <cell r="A13698" t="str">
            <v>79668 </v>
          </cell>
          <cell r="C13698" t="str">
            <v>SKINNER* GEORGE &amp; CO </v>
          </cell>
          <cell r="D13698" t="str">
            <v>DENVER , CO  </v>
          </cell>
        </row>
        <row r="13699">
          <cell r="A13699" t="str">
            <v>79670 </v>
          </cell>
          <cell r="C13699" t="str">
            <v>SKRABANEK* KENNETH </v>
          </cell>
          <cell r="D13699" t="str">
            <v>P.O. BOX 1246</v>
          </cell>
        </row>
        <row r="13700">
          <cell r="D13700" t="str">
            <v>CROSBY , TX  </v>
          </cell>
        </row>
        <row r="13701">
          <cell r="A13701" t="str">
            <v>79700 </v>
          </cell>
          <cell r="C13701" t="str">
            <v>SKYLINE OIL CO </v>
          </cell>
          <cell r="D13701" t="str">
            <v>1775 SHERMAN ST</v>
          </cell>
          <cell r="E13701" t="str">
            <v>OPERATOR</v>
          </cell>
        </row>
        <row r="13702">
          <cell r="D13702" t="str">
            <v>DENVER , CO  </v>
          </cell>
        </row>
        <row r="13703">
          <cell r="A13703" t="str">
            <v>79701 </v>
          </cell>
          <cell r="C13703" t="str">
            <v>SKYLINE OIL COMPANY </v>
          </cell>
          <cell r="D13703" t="str">
            <v>P.O. BOX 2521</v>
          </cell>
          <cell r="E13703" t="str">
            <v>PIT OPERATOR</v>
          </cell>
        </row>
        <row r="13704">
          <cell r="D13704" t="str">
            <v>HOUSTON , TX  </v>
          </cell>
        </row>
        <row r="13705">
          <cell r="A13705" t="str">
            <v>79703 </v>
          </cell>
          <cell r="C13705" t="str">
            <v>SKYLINE RESOURCES, INC. </v>
          </cell>
          <cell r="D13705" t="str">
            <v>3000 YOUNGFIELD #338</v>
          </cell>
          <cell r="E13705" t="str">
            <v>OPERATOR</v>
          </cell>
        </row>
        <row r="13706">
          <cell r="D13706" t="str">
            <v>LAKEWOOD , CO  </v>
          </cell>
          <cell r="E13706" t="str">
            <v>PRODUCER</v>
          </cell>
        </row>
        <row r="13708">
          <cell r="A13708" t="str">
            <v>79706 </v>
          </cell>
          <cell r="C13708" t="str">
            <v>SLADE* SHELDON </v>
          </cell>
          <cell r="D13708" t="str">
            <v>10 RD 4903</v>
          </cell>
          <cell r="E13708" t="str">
            <v>DOMESTIC WELL OPER</v>
          </cell>
        </row>
        <row r="13709">
          <cell r="D13709" t="str">
            <v>BLOOMFIELD , NM  </v>
          </cell>
        </row>
        <row r="13710">
          <cell r="A13710" t="str">
            <v>100421 </v>
          </cell>
          <cell r="C13710" t="str">
            <v>SLAGTER PRODUCING COMPANY </v>
          </cell>
          <cell r="D13710" t="str">
            <v>9 MAIN ST</v>
          </cell>
        </row>
        <row r="13711">
          <cell r="D13711" t="str">
            <v>EVANSVILLE , IN  </v>
          </cell>
        </row>
        <row r="13712">
          <cell r="A13712" t="str">
            <v>10164 </v>
          </cell>
          <cell r="C13712" t="str">
            <v>SLATE RIVER RESOURCES LLC </v>
          </cell>
          <cell r="D13712" t="str">
            <v>418 MAIN ST STE 18</v>
          </cell>
          <cell r="E13712" t="str">
            <v>INJECTION WELL OPER</v>
          </cell>
        </row>
        <row r="13713">
          <cell r="D13713" t="str">
            <v>VERNAL , UT  </v>
          </cell>
          <cell r="E13713" t="str">
            <v>LEVY PAYOR</v>
          </cell>
        </row>
        <row r="13714">
          <cell r="E13714" t="str">
            <v>OPERATOR</v>
          </cell>
        </row>
        <row r="13715">
          <cell r="E13715" t="str">
            <v>PRODUCER</v>
          </cell>
        </row>
        <row r="13716">
          <cell r="E13716" t="str">
            <v>SEISMIC OPERATOR</v>
          </cell>
        </row>
        <row r="13718">
          <cell r="A13718" t="str">
            <v>10164 </v>
          </cell>
          <cell r="B13718" t="str">
            <v>A </v>
          </cell>
          <cell r="C13718" t="str">
            <v>SLATE RIVER RESOURCES LLC </v>
          </cell>
          <cell r="D13718" t="str">
            <v>1600 BROADWAY STE 900</v>
          </cell>
        </row>
        <row r="13719">
          <cell r="D13719" t="str">
            <v>DENVER , CO  </v>
          </cell>
        </row>
        <row r="13720">
          <cell r="A13720" t="str">
            <v>79708 </v>
          </cell>
          <cell r="C13720" t="str">
            <v>SLATER* JERRY L. </v>
          </cell>
          <cell r="D13720" t="str">
            <v>DENVER , CO  </v>
          </cell>
        </row>
        <row r="13721">
          <cell r="A13721" t="str">
            <v>10334 </v>
          </cell>
          <cell r="C13721" t="str">
            <v>SLAWSON EXPLORATION COMPANY INC </v>
          </cell>
          <cell r="D13721" t="str">
            <v>1675 BROADWAY - SUITE 1600</v>
          </cell>
          <cell r="E13721" t="str">
            <v>GATHERER</v>
          </cell>
        </row>
        <row r="13722">
          <cell r="D13722" t="str">
            <v>DENVER , CO  </v>
          </cell>
          <cell r="E13722" t="str">
            <v>INJECTION WELL OPER</v>
          </cell>
        </row>
        <row r="13723">
          <cell r="E13723" t="str">
            <v>LEVY PAYOR</v>
          </cell>
        </row>
        <row r="13724">
          <cell r="E13724" t="str">
            <v>OPERATOR</v>
          </cell>
        </row>
        <row r="13725">
          <cell r="E13725" t="str">
            <v>PIT OPERATOR</v>
          </cell>
        </row>
        <row r="13726">
          <cell r="E13726" t="str">
            <v>PRODUCER</v>
          </cell>
        </row>
        <row r="13728">
          <cell r="A13728" t="str">
            <v>10334 </v>
          </cell>
          <cell r="B13728" t="str">
            <v>A </v>
          </cell>
          <cell r="C13728" t="str">
            <v>SLAWSON EXPLORATION COMPANY INC </v>
          </cell>
          <cell r="D13728" t="str">
            <v>727 N WACO #400</v>
          </cell>
        </row>
        <row r="13729">
          <cell r="D13729" t="str">
            <v>WICHITA , KS  </v>
          </cell>
        </row>
        <row r="13730">
          <cell r="A13730" t="str">
            <v>79750 </v>
          </cell>
          <cell r="C13730" t="str">
            <v>SLAWSON* DONALD C </v>
          </cell>
          <cell r="D13730" t="str">
            <v>1625 BROADWAY</v>
          </cell>
          <cell r="E13730" t="str">
            <v>PIT OPERATOR</v>
          </cell>
        </row>
        <row r="13731">
          <cell r="D13731" t="str">
            <v>DENVER , CO  </v>
          </cell>
        </row>
        <row r="13732">
          <cell r="A13732" t="str">
            <v>70381 </v>
          </cell>
          <cell r="C13732" t="str">
            <v>SLICK-MOORMAN OIL COMPANY </v>
          </cell>
          <cell r="D13732" t="str">
            <v>DENVER , CO  </v>
          </cell>
        </row>
        <row r="13733">
          <cell r="A13733" t="str">
            <v>70383 </v>
          </cell>
          <cell r="C13733" t="str">
            <v>SLOSS* JAMES P </v>
          </cell>
          <cell r="D13733" t="str">
            <v>MILAM BUILDING</v>
          </cell>
        </row>
        <row r="13734">
          <cell r="D13734" t="str">
            <v>SAN ATNTONIO , TX  </v>
          </cell>
        </row>
        <row r="13735">
          <cell r="A13735" t="str">
            <v>81500 </v>
          </cell>
          <cell r="C13735" t="str">
            <v>SM ENERGY COMPANY </v>
          </cell>
          <cell r="D13735" t="str">
            <v>1775 SHERMAN STREET - #1200</v>
          </cell>
          <cell r="E13735" t="str">
            <v>LEVY PAYOR</v>
          </cell>
        </row>
        <row r="13736">
          <cell r="D13736" t="str">
            <v>DENVER , CO  </v>
          </cell>
          <cell r="E13736" t="str">
            <v>OPERATOR</v>
          </cell>
        </row>
        <row r="13737">
          <cell r="E13737" t="str">
            <v>OPERATOR</v>
          </cell>
        </row>
        <row r="13738">
          <cell r="E13738" t="str">
            <v>PRODUCER</v>
          </cell>
        </row>
        <row r="13739">
          <cell r="E13739" t="str">
            <v>PRODUCER</v>
          </cell>
        </row>
        <row r="13741">
          <cell r="A13741" t="str">
            <v>81500 </v>
          </cell>
          <cell r="B13741" t="str">
            <v>A </v>
          </cell>
          <cell r="C13741" t="str">
            <v>SM ENERGY COMPANY </v>
          </cell>
          <cell r="D13741" t="str">
            <v>PO BOX 7168</v>
          </cell>
        </row>
        <row r="13742">
          <cell r="D13742" t="str">
            <v>BILLINGS , MT  </v>
          </cell>
        </row>
        <row r="13743">
          <cell r="A13743" t="str">
            <v>70385 </v>
          </cell>
          <cell r="C13743" t="str">
            <v>SMITH ENERGY CORP </v>
          </cell>
          <cell r="D13743" t="str">
            <v>12706 SHILOH RD</v>
          </cell>
          <cell r="E13743" t="str">
            <v>INJECTION WELL OPER</v>
          </cell>
        </row>
        <row r="13744">
          <cell r="D13744" t="str">
            <v>GREELEY , CO  </v>
          </cell>
          <cell r="E13744" t="str">
            <v>LEVY PAYOR</v>
          </cell>
        </row>
        <row r="13745">
          <cell r="E13745" t="str">
            <v>OPERATOR</v>
          </cell>
        </row>
        <row r="13746">
          <cell r="E13746" t="str">
            <v>PRODUCER</v>
          </cell>
        </row>
        <row r="13748">
          <cell r="A13748" t="str">
            <v>79907 </v>
          </cell>
          <cell r="C13748" t="str">
            <v>SMITH ENERGY LIMITED PARTNERSHIP 1988 </v>
          </cell>
          <cell r="D13748" t="str">
            <v>600 GREENTREE LN</v>
          </cell>
          <cell r="E13748" t="str">
            <v>LEVY PAYOR</v>
          </cell>
        </row>
        <row r="13749">
          <cell r="D13749" t="str">
            <v>ADA , MI  </v>
          </cell>
          <cell r="E13749" t="str">
            <v>OPERATOR</v>
          </cell>
        </row>
        <row r="13750">
          <cell r="E13750" t="str">
            <v>PRODUCER</v>
          </cell>
        </row>
        <row r="13752">
          <cell r="A13752" t="str">
            <v>10536 </v>
          </cell>
          <cell r="C13752" t="str">
            <v>SMITH ENERGY LLC </v>
          </cell>
          <cell r="D13752" t="str">
            <v>1540 MAIN ST SUITE 218 #334</v>
          </cell>
          <cell r="E13752" t="str">
            <v>LEVY PAYOR</v>
          </cell>
        </row>
        <row r="13753">
          <cell r="D13753" t="str">
            <v>WINDSOR , CO  </v>
          </cell>
          <cell r="E13753" t="str">
            <v>OPERATOR</v>
          </cell>
        </row>
        <row r="13754">
          <cell r="E13754" t="str">
            <v>PRODUCER</v>
          </cell>
        </row>
        <row r="13756">
          <cell r="A13756" t="str">
            <v>200144 </v>
          </cell>
          <cell r="C13756" t="str">
            <v>SMITH MANUS </v>
          </cell>
          <cell r="D13756" t="str">
            <v>2307 RIVER ROAD #200</v>
          </cell>
          <cell r="E13756" t="str">
            <v>FINANCIAL ASSURANCE</v>
          </cell>
        </row>
        <row r="13757">
          <cell r="D13757" t="str">
            <v>LOUISVILLE , KY  </v>
          </cell>
        </row>
        <row r="13758">
          <cell r="A13758" t="str">
            <v>79915 </v>
          </cell>
          <cell r="C13758" t="str">
            <v>SMITH OIL &amp; GAS CO INC </v>
          </cell>
          <cell r="D13758" t="str">
            <v>DENVER , CO  </v>
          </cell>
        </row>
        <row r="13759">
          <cell r="A13759" t="str">
            <v>79905 </v>
          </cell>
          <cell r="C13759" t="str">
            <v>SMITH OIL PROPERTIES INC </v>
          </cell>
          <cell r="D13759" t="str">
            <v>PO BOX 219</v>
          </cell>
          <cell r="E13759" t="str">
            <v>LEVY PAYOR</v>
          </cell>
        </row>
        <row r="13760">
          <cell r="D13760" t="str">
            <v>BYERS , CO  </v>
          </cell>
          <cell r="E13760" t="str">
            <v>OPERATOR</v>
          </cell>
        </row>
        <row r="13761">
          <cell r="E13761" t="str">
            <v>PRODUCER</v>
          </cell>
        </row>
        <row r="13763">
          <cell r="A13763" t="str">
            <v>79900 </v>
          </cell>
          <cell r="C13763" t="str">
            <v>SMITH* CONLEY P </v>
          </cell>
          <cell r="D13763" t="str">
            <v>1125 17TH ST</v>
          </cell>
        </row>
        <row r="13764">
          <cell r="D13764" t="str">
            <v>DENVER , CO  </v>
          </cell>
        </row>
        <row r="13765">
          <cell r="A13765" t="str">
            <v>200246 </v>
          </cell>
          <cell r="C13765" t="str">
            <v>SMITH* DONALD C </v>
          </cell>
          <cell r="D13765" t="str">
            <v>480 POPLAR STREET</v>
          </cell>
        </row>
        <row r="13766">
          <cell r="D13766" t="str">
            <v>DENVER , CO  </v>
          </cell>
        </row>
        <row r="13767">
          <cell r="A13767" t="str">
            <v>200307 </v>
          </cell>
          <cell r="C13767" t="str">
            <v>SMITH* JACE </v>
          </cell>
          <cell r="D13767" t="str">
            <v>2335 WALNUT STREET</v>
          </cell>
        </row>
        <row r="13768">
          <cell r="D13768" t="str">
            <v>DENVER , CO  </v>
          </cell>
        </row>
        <row r="13769">
          <cell r="A13769" t="str">
            <v>79920 </v>
          </cell>
          <cell r="C13769" t="str">
            <v>SMITH* ROGER </v>
          </cell>
          <cell r="D13769" t="str">
            <v>P O BOX 863</v>
          </cell>
          <cell r="E13769" t="str">
            <v>OPERATOR</v>
          </cell>
        </row>
        <row r="13770">
          <cell r="D13770" t="str">
            <v>PINE BLUFFS , WY  </v>
          </cell>
          <cell r="E13770" t="str">
            <v>PRODUCER</v>
          </cell>
        </row>
        <row r="13772">
          <cell r="A13772" t="str">
            <v>79922 </v>
          </cell>
          <cell r="C13772" t="str">
            <v>SMITH* WILLIAM R. </v>
          </cell>
          <cell r="D13772" t="str">
            <v>6920 S PRINCE WAY</v>
          </cell>
        </row>
        <row r="13773">
          <cell r="D13773" t="str">
            <v>LITTLETON , CO  </v>
          </cell>
        </row>
        <row r="13774">
          <cell r="A13774" t="str">
            <v>79908 </v>
          </cell>
          <cell r="C13774" t="str">
            <v>SMITH*RAY DRILLING COMPANY </v>
          </cell>
          <cell r="D13774" t="str">
            <v>DENVER , CO  </v>
          </cell>
        </row>
        <row r="13775">
          <cell r="A13775" t="str">
            <v>80350 </v>
          </cell>
          <cell r="C13775" t="str">
            <v>SMITHERMAN OIL &amp; GAS CO INC </v>
          </cell>
          <cell r="D13775" t="str">
            <v>1615 SUNSET DR</v>
          </cell>
          <cell r="E13775" t="str">
            <v>LEVY PAYOR</v>
          </cell>
        </row>
        <row r="13776">
          <cell r="D13776" t="str">
            <v>AUGUSTA , KS  </v>
          </cell>
          <cell r="E13776" t="str">
            <v>OPERATOR</v>
          </cell>
        </row>
        <row r="13777">
          <cell r="E13777" t="str">
            <v>PRODUCER</v>
          </cell>
        </row>
        <row r="13779">
          <cell r="A13779" t="str">
            <v>80370 </v>
          </cell>
          <cell r="C13779" t="str">
            <v>SMOKE-5 OIL CO </v>
          </cell>
          <cell r="D13779" t="str">
            <v>3 REED LANE</v>
          </cell>
        </row>
        <row r="13780">
          <cell r="D13780" t="str">
            <v>SHERIDAN , WY  </v>
          </cell>
        </row>
        <row r="13781">
          <cell r="A13781" t="str">
            <v>80385 </v>
          </cell>
          <cell r="C13781" t="str">
            <v>SMOTHERMAN* JERRY D </v>
          </cell>
          <cell r="D13781" t="str">
            <v>1250 DENVER CLUB BLDG</v>
          </cell>
          <cell r="E13781" t="str">
            <v>OPERATOR</v>
          </cell>
        </row>
        <row r="13782">
          <cell r="D13782" t="str">
            <v>DENVER , CO  </v>
          </cell>
          <cell r="E13782" t="str">
            <v>PRODUCER</v>
          </cell>
        </row>
        <row r="13784">
          <cell r="A13784" t="str">
            <v>100705 </v>
          </cell>
          <cell r="C13784" t="str">
            <v>SNEE AND EBERLY </v>
          </cell>
          <cell r="D13784" t="str">
            <v>402 EMPIRE BLDG</v>
          </cell>
        </row>
        <row r="13785">
          <cell r="D13785" t="str">
            <v>DENVER , CO  </v>
          </cell>
        </row>
        <row r="13786">
          <cell r="A13786" t="str">
            <v>200199 </v>
          </cell>
          <cell r="C13786" t="str">
            <v>SNF, INC </v>
          </cell>
          <cell r="D13786" t="str">
            <v>1 CHEMICAL PLANT ROADM PO BOX 250</v>
          </cell>
          <cell r="E13786" t="str">
            <v>VENDOR</v>
          </cell>
        </row>
        <row r="13787">
          <cell r="D13787" t="str">
            <v>RICEBORO , GA  </v>
          </cell>
        </row>
        <row r="13788">
          <cell r="A13788" t="str">
            <v>80395 </v>
          </cell>
          <cell r="C13788" t="str">
            <v>SNOW OIL CO INC </v>
          </cell>
          <cell r="D13788" t="str">
            <v>P O BOX 295</v>
          </cell>
          <cell r="E13788" t="str">
            <v>OPERATOR</v>
          </cell>
        </row>
        <row r="13789">
          <cell r="D13789" t="str">
            <v>MCCOOK , NE  </v>
          </cell>
        </row>
        <row r="13790">
          <cell r="A13790" t="str">
            <v>80405 </v>
          </cell>
          <cell r="C13790" t="str">
            <v>SNOWDEN OIL CO </v>
          </cell>
          <cell r="D13790" t="str">
            <v>12826-B W 65TH WAY</v>
          </cell>
          <cell r="E13790" t="str">
            <v>OPERATOR</v>
          </cell>
        </row>
        <row r="13791">
          <cell r="D13791" t="str">
            <v>ARVADA , CO  </v>
          </cell>
          <cell r="E13791" t="str">
            <v>PRODUCER</v>
          </cell>
        </row>
        <row r="13793">
          <cell r="C13793" t="str">
            <v>SNOWMASS VILLAGE TOWN </v>
          </cell>
          <cell r="D13793" t="str">
            <v>,  </v>
          </cell>
        </row>
        <row r="13794">
          <cell r="A13794" t="str">
            <v>80510 </v>
          </cell>
          <cell r="C13794" t="str">
            <v>SNYDER DRILLING CO* JIM </v>
          </cell>
          <cell r="D13794" t="str">
            <v>RR1 BOX 86</v>
          </cell>
          <cell r="E13794" t="str">
            <v>DRILLER</v>
          </cell>
        </row>
        <row r="13795">
          <cell r="D13795" t="str">
            <v>SYLVIA , KS  </v>
          </cell>
          <cell r="E13795" t="str">
            <v>OPERATOR</v>
          </cell>
        </row>
        <row r="13797">
          <cell r="A13797" t="str">
            <v>80520 </v>
          </cell>
          <cell r="C13797" t="str">
            <v>SNYDER ENERGY PIPELINE </v>
          </cell>
          <cell r="D13797" t="str">
            <v>1625 BROADWAY ST</v>
          </cell>
          <cell r="E13797" t="str">
            <v>GATHERER</v>
          </cell>
        </row>
        <row r="13798">
          <cell r="D13798" t="str">
            <v>DENVER , CO  </v>
          </cell>
        </row>
        <row r="13799">
          <cell r="A13799" t="str">
            <v>80525 </v>
          </cell>
          <cell r="C13799" t="str">
            <v>SNYDER GAS MARKETING, INC </v>
          </cell>
          <cell r="D13799" t="str">
            <v>1625 BROADWAY ST</v>
          </cell>
          <cell r="E13799" t="str">
            <v>GATHERER</v>
          </cell>
        </row>
        <row r="13800">
          <cell r="D13800" t="str">
            <v>DENVER , CO  </v>
          </cell>
        </row>
        <row r="13801">
          <cell r="A13801" t="str">
            <v>80533 </v>
          </cell>
          <cell r="C13801" t="str">
            <v>SNYDER OIL CORP </v>
          </cell>
          <cell r="D13801" t="str">
            <v>1625 BROADWAY ST #2200</v>
          </cell>
        </row>
        <row r="13802">
          <cell r="D13802" t="str">
            <v>DENVER , CO  </v>
          </cell>
        </row>
        <row r="13803">
          <cell r="A13803" t="str">
            <v>80530 </v>
          </cell>
          <cell r="C13803" t="str">
            <v>SNYDER OIL CORP </v>
          </cell>
          <cell r="D13803" t="str">
            <v>333 WEST SHERIDAN AVE</v>
          </cell>
          <cell r="E13803" t="str">
            <v>DOWNSTREAM GAS FAC</v>
          </cell>
        </row>
        <row r="13804">
          <cell r="D13804" t="str">
            <v>OKLAHOMA CITY , OK  </v>
          </cell>
          <cell r="E13804" t="str">
            <v>GATHERER</v>
          </cell>
        </row>
        <row r="13805">
          <cell r="E13805" t="str">
            <v>INJECTION WELL OPER</v>
          </cell>
        </row>
        <row r="13806">
          <cell r="E13806" t="str">
            <v>LEVY PAYOR</v>
          </cell>
        </row>
        <row r="13807">
          <cell r="E13807" t="str">
            <v>OPERATOR</v>
          </cell>
        </row>
        <row r="13808">
          <cell r="E13808" t="str">
            <v>PRODUCER</v>
          </cell>
        </row>
        <row r="13810">
          <cell r="A13810" t="str">
            <v>80508 </v>
          </cell>
          <cell r="C13810" t="str">
            <v>SNYDER OIL OPERATOR* JIM </v>
          </cell>
          <cell r="D13810" t="str">
            <v>P O BOX 216</v>
          </cell>
          <cell r="E13810" t="str">
            <v>OPERATOR</v>
          </cell>
        </row>
        <row r="13811">
          <cell r="D13811" t="str">
            <v>NICKERSON , KS  </v>
          </cell>
        </row>
        <row r="13812">
          <cell r="A13812" t="str">
            <v>80506 </v>
          </cell>
          <cell r="C13812" t="str">
            <v>SNYDER* HUGH B </v>
          </cell>
          <cell r="D13812" t="str">
            <v>402 PLUM ST</v>
          </cell>
        </row>
        <row r="13813">
          <cell r="D13813" t="str">
            <v>FT COLLINS , CO  </v>
          </cell>
        </row>
        <row r="13814">
          <cell r="A13814" t="str">
            <v>100775 </v>
          </cell>
          <cell r="C13814" t="str">
            <v>SOCONY MOBIL OIL CO INC </v>
          </cell>
          <cell r="D13814" t="str">
            <v>300 NORTH BROADWAY</v>
          </cell>
          <cell r="E13814" t="str">
            <v>OPERATOR</v>
          </cell>
        </row>
        <row r="13815">
          <cell r="D13815" t="str">
            <v>WICHITA , KS  </v>
          </cell>
        </row>
        <row r="13816">
          <cell r="A13816" t="str">
            <v>80654 </v>
          </cell>
          <cell r="C13816" t="str">
            <v>SOHIO PETR CO AKA STANDARD OIL </v>
          </cell>
          <cell r="D13816" t="str">
            <v>P O BOX 4587</v>
          </cell>
          <cell r="E13816" t="str">
            <v>LEVY PAYOR</v>
          </cell>
        </row>
        <row r="13817">
          <cell r="D13817" t="str">
            <v>HOUSTON , TX  </v>
          </cell>
        </row>
        <row r="13818">
          <cell r="A13818" t="str">
            <v>80650 </v>
          </cell>
          <cell r="C13818" t="str">
            <v>SOHIO PETR CO AKA STANDARD OIL </v>
          </cell>
          <cell r="D13818" t="str">
            <v>P O BOX 4587</v>
          </cell>
          <cell r="E13818" t="str">
            <v>INJECTION WELL OPER</v>
          </cell>
        </row>
        <row r="13819">
          <cell r="D13819" t="str">
            <v>HOUSTON , TX  </v>
          </cell>
          <cell r="E13819" t="str">
            <v>OPERATOR</v>
          </cell>
        </row>
        <row r="13820">
          <cell r="E13820" t="str">
            <v>PRODUCER</v>
          </cell>
        </row>
        <row r="13822">
          <cell r="A13822" t="str">
            <v>80660 </v>
          </cell>
          <cell r="C13822" t="str">
            <v>SOHIO SUPPLY CO </v>
          </cell>
          <cell r="D13822" t="str">
            <v>P O BOX 5774</v>
          </cell>
          <cell r="E13822" t="str">
            <v>GATHERER</v>
          </cell>
        </row>
        <row r="13823">
          <cell r="D13823" t="str">
            <v>CLEVELAND , OH  </v>
          </cell>
          <cell r="E13823" t="str">
            <v>LEVY PAYOR</v>
          </cell>
        </row>
        <row r="13824">
          <cell r="E13824" t="str">
            <v>TRANSPORTER</v>
          </cell>
        </row>
        <row r="13826">
          <cell r="A13826" t="str">
            <v>80661 </v>
          </cell>
          <cell r="C13826" t="str">
            <v>SOHIO SUPPLY COMPANY </v>
          </cell>
          <cell r="D13826" t="str">
            <v>P O BOX 5774</v>
          </cell>
          <cell r="E13826" t="str">
            <v>LEVY PAYOR</v>
          </cell>
        </row>
        <row r="13827">
          <cell r="D13827" t="str">
            <v>CLEVELAND , OH  </v>
          </cell>
          <cell r="E13827" t="str">
            <v>PIT OPERATOR</v>
          </cell>
        </row>
        <row r="13829">
          <cell r="A13829" t="str">
            <v>200173 </v>
          </cell>
          <cell r="C13829" t="str">
            <v>SOJOURN ENERGY LLC </v>
          </cell>
          <cell r="D13829" t="str">
            <v>2960 SIMMS DR</v>
          </cell>
        </row>
        <row r="13830">
          <cell r="D13830" t="str">
            <v>LAKEWOOD , CO  </v>
          </cell>
        </row>
        <row r="13831">
          <cell r="A13831" t="str">
            <v>80700 </v>
          </cell>
          <cell r="C13831" t="str">
            <v>SOLAR PETROLEUM INC </v>
          </cell>
          <cell r="D13831" t="str">
            <v>**NOT AT THIS ADDRESS**</v>
          </cell>
          <cell r="E13831" t="str">
            <v>INJECTION WELL OPER</v>
          </cell>
        </row>
        <row r="13832">
          <cell r="D13832" t="str">
            <v>SAN ANTONIO , TX  </v>
          </cell>
          <cell r="E13832" t="str">
            <v>OPERATOR</v>
          </cell>
        </row>
        <row r="13834">
          <cell r="A13834" t="str">
            <v>80665 </v>
          </cell>
          <cell r="C13834" t="str">
            <v>SOLID STATE GEOPHYSICAL CORP </v>
          </cell>
          <cell r="D13834" t="str">
            <v>SUITE 150</v>
          </cell>
          <cell r="E13834" t="str">
            <v>OPERATOR</v>
          </cell>
        </row>
        <row r="13835">
          <cell r="D13835" t="str">
            <v>HOUSTON , TX  </v>
          </cell>
        </row>
        <row r="13836">
          <cell r="A13836" t="str">
            <v>100349 </v>
          </cell>
          <cell r="C13836" t="str">
            <v>SOME OIL COMPANY </v>
          </cell>
          <cell r="D13836" t="str">
            <v>910 MIDLAND SAVINGS BLDG</v>
          </cell>
        </row>
        <row r="13837">
          <cell r="D13837" t="str">
            <v>DENVER , CO  </v>
          </cell>
        </row>
        <row r="13838">
          <cell r="C13838" t="str">
            <v>Somerset WD </v>
          </cell>
          <cell r="D13838" t="str">
            <v>SOMERSET , CO  </v>
          </cell>
        </row>
        <row r="13839">
          <cell r="A13839" t="str">
            <v>80850 </v>
          </cell>
          <cell r="B13839" t="str">
            <v>A </v>
          </cell>
          <cell r="C13839" t="str">
            <v>SONAT EXPLORATION COMPANY </v>
          </cell>
          <cell r="D13839" t="str">
            <v>P O BOX 1513</v>
          </cell>
        </row>
        <row r="13840">
          <cell r="D13840" t="str">
            <v>HOUSTON , TX  </v>
          </cell>
        </row>
        <row r="13841">
          <cell r="A13841" t="str">
            <v>80850 </v>
          </cell>
          <cell r="C13841" t="str">
            <v>SONAT EXPLORATION COMPANY </v>
          </cell>
          <cell r="D13841" t="str">
            <v>P O BOX 12878</v>
          </cell>
          <cell r="E13841" t="str">
            <v>OPERATOR</v>
          </cell>
        </row>
        <row r="13842">
          <cell r="D13842" t="str">
            <v>OKLAHOMA CITY , OK  </v>
          </cell>
        </row>
        <row r="13843">
          <cell r="A13843" t="str">
            <v>80855 </v>
          </cell>
          <cell r="C13843" t="str">
            <v>SONAT RATON, L.L.C. </v>
          </cell>
          <cell r="D13843" t="str">
            <v>P O BOX 1513</v>
          </cell>
          <cell r="E13843" t="str">
            <v>OPERATOR</v>
          </cell>
        </row>
        <row r="13844">
          <cell r="D13844" t="str">
            <v>HOUSTON , TX  </v>
          </cell>
          <cell r="E13844" t="str">
            <v>PRODUCER</v>
          </cell>
        </row>
        <row r="13846">
          <cell r="A13846" t="str">
            <v>80890 </v>
          </cell>
          <cell r="C13846" t="str">
            <v>SONTERRA ENERGY, L.L.C. </v>
          </cell>
          <cell r="D13846" t="str">
            <v>P O BOX 17103</v>
          </cell>
          <cell r="E13846" t="str">
            <v>LEVY PAYOR</v>
          </cell>
        </row>
        <row r="13847">
          <cell r="D13847" t="str">
            <v>WICHITA , KS  </v>
          </cell>
          <cell r="E13847" t="str">
            <v>OPERATOR</v>
          </cell>
        </row>
        <row r="13848">
          <cell r="E13848" t="str">
            <v>PRODUCER</v>
          </cell>
        </row>
        <row r="13850">
          <cell r="A13850" t="str">
            <v>80857 </v>
          </cell>
          <cell r="C13850" t="str">
            <v>SOONER FEDERAL </v>
          </cell>
          <cell r="D13850" t="str">
            <v>404 SO BOSTON</v>
          </cell>
        </row>
        <row r="13851">
          <cell r="D13851" t="str">
            <v>TULSA , OK  </v>
          </cell>
        </row>
        <row r="13852">
          <cell r="A13852" t="str">
            <v>80865 </v>
          </cell>
          <cell r="C13852" t="str">
            <v>SOONER UNIT GAS GATHERER </v>
          </cell>
          <cell r="D13852" t="str">
            <v>1600 STOUT ST</v>
          </cell>
          <cell r="E13852" t="str">
            <v>GATHERER</v>
          </cell>
        </row>
        <row r="13853">
          <cell r="D13853" t="str">
            <v>DENVER , CO  </v>
          </cell>
        </row>
        <row r="13854">
          <cell r="A13854" t="str">
            <v>80860 </v>
          </cell>
          <cell r="C13854" t="str">
            <v>SOPER PRODUCTION </v>
          </cell>
          <cell r="D13854" t="str">
            <v>P O BOX 190</v>
          </cell>
          <cell r="E13854" t="str">
            <v>OPERATOR</v>
          </cell>
        </row>
        <row r="13855">
          <cell r="D13855" t="str">
            <v>KIMBALL , NE  </v>
          </cell>
          <cell r="E13855" t="str">
            <v>PRODUCER</v>
          </cell>
        </row>
        <row r="13857">
          <cell r="A13857" t="str">
            <v>80880 </v>
          </cell>
          <cell r="C13857" t="str">
            <v>SORRENTO ENERGY INC </v>
          </cell>
          <cell r="D13857" t="str">
            <v>P O BOX 2758</v>
          </cell>
        </row>
        <row r="13858">
          <cell r="D13858" t="str">
            <v>WICHITA , KS  </v>
          </cell>
        </row>
        <row r="13859">
          <cell r="A13859" t="str">
            <v>81100 </v>
          </cell>
          <cell r="C13859" t="str">
            <v>SOTEXCO INC </v>
          </cell>
          <cell r="D13859" t="str">
            <v>100 S MAIN</v>
          </cell>
        </row>
        <row r="13860">
          <cell r="D13860" t="str">
            <v>WICHITA , KS  </v>
          </cell>
        </row>
        <row r="13861">
          <cell r="A13861" t="str">
            <v>10103 </v>
          </cell>
          <cell r="C13861" t="str">
            <v>SOURCE GAS ENERGY SERVICES COMPANY </v>
          </cell>
          <cell r="D13861" t="str">
            <v>600 12TH STREET #300</v>
          </cell>
          <cell r="E13861" t="str">
            <v>INJECTION WELL OPER</v>
          </cell>
        </row>
        <row r="13862">
          <cell r="D13862" t="str">
            <v>GOLDEN , CO  </v>
          </cell>
          <cell r="E13862" t="str">
            <v>LEVY PAYOR</v>
          </cell>
        </row>
        <row r="13863">
          <cell r="E13863" t="str">
            <v>OPERATOR</v>
          </cell>
        </row>
        <row r="13864">
          <cell r="E13864" t="str">
            <v>PRODUCER</v>
          </cell>
        </row>
        <row r="13866">
          <cell r="A13866" t="str">
            <v>10103 </v>
          </cell>
          <cell r="B13866" t="str">
            <v>A </v>
          </cell>
          <cell r="C13866" t="str">
            <v>SOURCE GAS ENERGY SERVICES COMPANY </v>
          </cell>
          <cell r="D13866" t="str">
            <v>825 21 1/2 ROAD</v>
          </cell>
        </row>
        <row r="13867">
          <cell r="D13867" t="str">
            <v>GRAND JUNCTION , CO  </v>
          </cell>
        </row>
        <row r="13868">
          <cell r="A13868" t="str">
            <v>45829 </v>
          </cell>
          <cell r="C13868" t="str">
            <v>SOURCE GAS WATTENBERG LLC </v>
          </cell>
          <cell r="D13868" t="str">
            <v>370 VAN GORDON ST STE 4000</v>
          </cell>
          <cell r="E13868" t="str">
            <v>TRANSPORTER</v>
          </cell>
        </row>
        <row r="13869">
          <cell r="D13869" t="str">
            <v>LAKEWOOD , CO  </v>
          </cell>
        </row>
        <row r="13870">
          <cell r="A13870" t="str">
            <v>81150 </v>
          </cell>
          <cell r="C13870" t="str">
            <v>SOURCE PETROLEUM </v>
          </cell>
          <cell r="D13870" t="str">
            <v>1003 S ASH ST</v>
          </cell>
        </row>
        <row r="13871">
          <cell r="D13871" t="str">
            <v>TRINIDAD , CO  </v>
          </cell>
        </row>
        <row r="13872">
          <cell r="C13872" t="str">
            <v>SOUTH FORK TOWN </v>
          </cell>
          <cell r="D13872" t="str">
            <v>,  </v>
          </cell>
        </row>
        <row r="13873">
          <cell r="A13873" t="str">
            <v>81175 </v>
          </cell>
          <cell r="C13873" t="str">
            <v>SOUTH LOUISIANA PROD CO </v>
          </cell>
          <cell r="D13873" t="str">
            <v>DENVER , CO  </v>
          </cell>
        </row>
        <row r="13874">
          <cell r="C13874" t="str">
            <v>South Mineral Campground </v>
          </cell>
          <cell r="D13874" t="str">
            <v>Attn: Mena Showman</v>
          </cell>
        </row>
        <row r="13875">
          <cell r="D13875" t="str">
            <v>BAYFIELD , CO  </v>
          </cell>
        </row>
        <row r="13876">
          <cell r="A13876" t="str">
            <v>10089 </v>
          </cell>
          <cell r="C13876" t="str">
            <v>SOUTH OIL INC </v>
          </cell>
          <cell r="D13876" t="str">
            <v>5858 WESTHEIMER STE 688</v>
          </cell>
          <cell r="E13876" t="str">
            <v>GATHERER</v>
          </cell>
        </row>
        <row r="13877">
          <cell r="D13877" t="str">
            <v>HOUSTON , TX  </v>
          </cell>
          <cell r="E13877" t="str">
            <v>OPERATOR</v>
          </cell>
        </row>
        <row r="13878">
          <cell r="E13878" t="str">
            <v>PRODUCER</v>
          </cell>
        </row>
        <row r="13880">
          <cell r="A13880" t="str">
            <v>100993 </v>
          </cell>
          <cell r="C13880" t="str">
            <v>SOUTH PARK OIL &amp; GAS </v>
          </cell>
          <cell r="D13880" t="str">
            <v>,  </v>
          </cell>
        </row>
        <row r="13881">
          <cell r="A13881" t="str">
            <v>81208 </v>
          </cell>
          <cell r="C13881" t="str">
            <v>SOUTH TEXAS DEVELOPMENT CO </v>
          </cell>
          <cell r="D13881" t="str">
            <v>DENVER , CO  </v>
          </cell>
        </row>
        <row r="13882">
          <cell r="A13882" t="str">
            <v>200187 </v>
          </cell>
          <cell r="C13882" t="str">
            <v>SOUTH TEXAS RESERVOIR ALLIANCE LLC </v>
          </cell>
          <cell r="D13882" t="str">
            <v>1416 CAMPBELL BLDG B - #204</v>
          </cell>
          <cell r="E13882" t="str">
            <v>OPERATOR</v>
          </cell>
        </row>
        <row r="13883">
          <cell r="D13883" t="str">
            <v>HOUSTON , TX  </v>
          </cell>
        </row>
        <row r="13884">
          <cell r="A13884" t="str">
            <v>81243 </v>
          </cell>
          <cell r="C13884" t="str">
            <v>SOUTHEAST PICEANCE PIPELINE </v>
          </cell>
          <cell r="D13884" t="str">
            <v>JOINT VENUTRE</v>
          </cell>
          <cell r="E13884" t="str">
            <v>GATHERER</v>
          </cell>
        </row>
        <row r="13885">
          <cell r="D13885" t="str">
            <v>RIFLE , CO  </v>
          </cell>
        </row>
        <row r="13886">
          <cell r="A13886" t="str">
            <v>81211 </v>
          </cell>
          <cell r="C13886" t="str">
            <v>SOUTHERN COLORADO EXPLOR SYND </v>
          </cell>
          <cell r="D13886" t="str">
            <v>DENVER , CO  </v>
          </cell>
        </row>
        <row r="13887">
          <cell r="A13887" t="str">
            <v>100337 </v>
          </cell>
          <cell r="C13887" t="str">
            <v>SOUTHERN PETROLEUM EXPLORATION INC </v>
          </cell>
          <cell r="D13887" t="str">
            <v>900 S GENEVA</v>
          </cell>
        </row>
        <row r="13888">
          <cell r="D13888" t="str">
            <v>DENVER , CO  </v>
          </cell>
        </row>
        <row r="13889">
          <cell r="A13889" t="str">
            <v>81200 </v>
          </cell>
          <cell r="C13889" t="str">
            <v>SOUTHERN STATES PETR CORP </v>
          </cell>
          <cell r="D13889" t="str">
            <v>ADDRESSEE UNKNOWN</v>
          </cell>
          <cell r="E13889" t="str">
            <v>OPERATOR</v>
          </cell>
        </row>
        <row r="13890">
          <cell r="D13890" t="str">
            <v>OKLAHOMA CITY , OK  </v>
          </cell>
        </row>
        <row r="13891">
          <cell r="A13891" t="str">
            <v>81288 </v>
          </cell>
          <cell r="C13891" t="str">
            <v>SOUTHERN UNION PRODUCTION CO </v>
          </cell>
          <cell r="D13891" t="str">
            <v>DENVER , CO  </v>
          </cell>
          <cell r="E13891" t="str">
            <v>OPERATOR</v>
          </cell>
        </row>
        <row r="13893">
          <cell r="A13893" t="str">
            <v>81230 </v>
          </cell>
          <cell r="C13893" t="str">
            <v>SOUTHERN UTE INDIAN TRIBE </v>
          </cell>
          <cell r="D13893" t="str">
            <v>P O BOX 1500</v>
          </cell>
          <cell r="E13893" t="str">
            <v>INJECTION WELL OPER</v>
          </cell>
        </row>
        <row r="13894">
          <cell r="D13894" t="str">
            <v>IGNACIO , CO  </v>
          </cell>
          <cell r="E13894" t="str">
            <v>OPERATOR</v>
          </cell>
        </row>
        <row r="13895">
          <cell r="E13895" t="str">
            <v>PRODUCER</v>
          </cell>
        </row>
        <row r="13897">
          <cell r="A13897" t="str">
            <v>81400 </v>
          </cell>
          <cell r="C13897" t="str">
            <v>SOUTHLAND ROYALTY COMPANY </v>
          </cell>
          <cell r="D13897" t="str">
            <v>801 CHERRY ST</v>
          </cell>
          <cell r="E13897" t="str">
            <v>GATHERER</v>
          </cell>
        </row>
        <row r="13898">
          <cell r="D13898" t="str">
            <v>FORT WORTH , TX  </v>
          </cell>
          <cell r="E13898" t="str">
            <v>LEVY PAYOR</v>
          </cell>
        </row>
        <row r="13900">
          <cell r="A13900" t="str">
            <v>10559 </v>
          </cell>
          <cell r="C13900" t="str">
            <v>SOUTHLAND ROYALTY COMPANY LLC </v>
          </cell>
          <cell r="D13900" t="str">
            <v>400 WEST 7TH STREET</v>
          </cell>
          <cell r="E13900" t="str">
            <v>INJECTION WELL OPER</v>
          </cell>
        </row>
        <row r="13901">
          <cell r="D13901" t="str">
            <v>FORT WORTH , TX  </v>
          </cell>
          <cell r="E13901" t="str">
            <v>LEVY PAYOR</v>
          </cell>
        </row>
        <row r="13902">
          <cell r="E13902" t="str">
            <v>OPERATOR</v>
          </cell>
        </row>
        <row r="13903">
          <cell r="E13903" t="str">
            <v>PIT OPERATOR</v>
          </cell>
        </row>
        <row r="13904">
          <cell r="E13904" t="str">
            <v>PRODUCER</v>
          </cell>
        </row>
        <row r="13906">
          <cell r="A13906" t="str">
            <v>81177 </v>
          </cell>
          <cell r="C13906" t="str">
            <v>SOUTHMARK GAS PROCESSORS INC </v>
          </cell>
          <cell r="D13906" t="str">
            <v>P O BOX 3178</v>
          </cell>
          <cell r="E13906" t="str">
            <v>GATHERER</v>
          </cell>
        </row>
        <row r="13907">
          <cell r="D13907" t="str">
            <v>MIDLAND , TX  </v>
          </cell>
        </row>
        <row r="13908">
          <cell r="A13908" t="str">
            <v>10457 </v>
          </cell>
          <cell r="C13908" t="str">
            <v>SOUTHTEX TREATERS LLC </v>
          </cell>
          <cell r="D13908" t="str">
            <v>1001 LOUISIANA STREET #1000</v>
          </cell>
          <cell r="E13908" t="str">
            <v>DOWNSTREAM GAS FAC</v>
          </cell>
        </row>
        <row r="13909">
          <cell r="D13909" t="str">
            <v>HOUSTON , TX  </v>
          </cell>
          <cell r="E13909" t="str">
            <v>OPERATOR</v>
          </cell>
        </row>
        <row r="13911">
          <cell r="A13911" t="str">
            <v>10457 </v>
          </cell>
          <cell r="B13911" t="str">
            <v>A </v>
          </cell>
          <cell r="C13911" t="str">
            <v>SOUTHTEX TREATERS LLC </v>
          </cell>
          <cell r="D13911" t="str">
            <v>8000 COUNTY ROAD</v>
          </cell>
        </row>
        <row r="13912">
          <cell r="D13912" t="str">
            <v>MEEKER , CO  </v>
          </cell>
        </row>
        <row r="13913">
          <cell r="A13913" t="str">
            <v>100084 </v>
          </cell>
          <cell r="C13913" t="str">
            <v>SOUTHWEST ARKANSAS CO INC </v>
          </cell>
          <cell r="D13913" t="str">
            <v>5924 ROYAL LN STE 100</v>
          </cell>
        </row>
        <row r="13914">
          <cell r="D13914" t="str">
            <v>DALLAS , TX  </v>
          </cell>
        </row>
        <row r="13915">
          <cell r="A13915" t="str">
            <v>81418 </v>
          </cell>
          <cell r="C13915" t="str">
            <v>SOUTHWEST DRILLING INC </v>
          </cell>
          <cell r="D13915" t="str">
            <v>P O BOX 60124</v>
          </cell>
          <cell r="E13915" t="str">
            <v>DRILLER</v>
          </cell>
        </row>
        <row r="13916">
          <cell r="D13916" t="str">
            <v>GRAND JUNCTION , CO  </v>
          </cell>
          <cell r="E13916" t="str">
            <v>LEVY PAYOR</v>
          </cell>
        </row>
        <row r="13917">
          <cell r="E13917" t="str">
            <v>OPERATOR</v>
          </cell>
        </row>
        <row r="13918">
          <cell r="E13918" t="str">
            <v>PRODUCER</v>
          </cell>
        </row>
        <row r="13920">
          <cell r="A13920" t="str">
            <v>81428 </v>
          </cell>
          <cell r="C13920" t="str">
            <v>SOUTHWEST GAS PRODUCING CO,INC </v>
          </cell>
          <cell r="D13920" t="str">
            <v>DENVER , CO  </v>
          </cell>
        </row>
        <row r="13921">
          <cell r="A13921" t="str">
            <v>81419 </v>
          </cell>
          <cell r="C13921" t="str">
            <v>SOUTHWEST OIL AND LAND INC </v>
          </cell>
          <cell r="D13921" t="str">
            <v>P O BOX 10578</v>
          </cell>
          <cell r="E13921" t="str">
            <v>LEVY PAYOR</v>
          </cell>
        </row>
        <row r="13922">
          <cell r="D13922" t="str">
            <v>CORPUS CHRISTI , TX  </v>
          </cell>
          <cell r="E13922" t="str">
            <v>OPERATOR</v>
          </cell>
        </row>
        <row r="13923">
          <cell r="E13923" t="str">
            <v>PRODUCER</v>
          </cell>
        </row>
        <row r="13925">
          <cell r="A13925" t="str">
            <v>100085 </v>
          </cell>
          <cell r="C13925" t="str">
            <v>SOUTHWEST PETROLEUM CORP </v>
          </cell>
          <cell r="D13925" t="str">
            <v>, NM  </v>
          </cell>
          <cell r="E13925" t="str">
            <v>OPERATOR</v>
          </cell>
        </row>
        <row r="13927">
          <cell r="A13927" t="str">
            <v>81421 </v>
          </cell>
          <cell r="C13927" t="str">
            <v>SOUTHWEST ROYALTIES, INC </v>
          </cell>
          <cell r="D13927" t="str">
            <v>407 N BIG SPRING</v>
          </cell>
        </row>
        <row r="13928">
          <cell r="D13928" t="str">
            <v>MIDLAND , TX  </v>
          </cell>
        </row>
        <row r="13929">
          <cell r="A13929" t="str">
            <v>81417 </v>
          </cell>
          <cell r="C13929" t="str">
            <v>SOUTHWEST SITES INC </v>
          </cell>
          <cell r="D13929" t="str">
            <v>P O BOX 79230</v>
          </cell>
          <cell r="E13929" t="str">
            <v>OPERATOR</v>
          </cell>
        </row>
        <row r="13930">
          <cell r="D13930" t="str">
            <v>FORT WORTH , TX  </v>
          </cell>
        </row>
        <row r="13931">
          <cell r="A13931" t="str">
            <v>100714 </v>
          </cell>
          <cell r="C13931" t="str">
            <v>SOUTHWESTERN DEVELOPMENT CO </v>
          </cell>
          <cell r="D13931" t="str">
            <v>BOX 57</v>
          </cell>
        </row>
        <row r="13932">
          <cell r="D13932" t="str">
            <v>COLORADO SPRINGS , CO  </v>
          </cell>
        </row>
        <row r="13933">
          <cell r="A13933" t="str">
            <v>81416 </v>
          </cell>
          <cell r="C13933" t="str">
            <v>SOUTHWESTERN ENERGY PROD CO </v>
          </cell>
          <cell r="D13933" t="str">
            <v>**FOWARDING ORDER EXPIRED**</v>
          </cell>
          <cell r="E13933" t="str">
            <v>OPERATOR</v>
          </cell>
        </row>
        <row r="13934">
          <cell r="D13934" t="str">
            <v>OKLAHOMA CITY , OK  </v>
          </cell>
        </row>
        <row r="13935">
          <cell r="A13935" t="str">
            <v>10328 </v>
          </cell>
          <cell r="C13935" t="str">
            <v>SOUTHWESTERN ENERGY VENTURES COMPANY LLC </v>
          </cell>
          <cell r="D13935" t="str">
            <v>2154 W EISENHOWER BLVD</v>
          </cell>
          <cell r="E13935" t="str">
            <v>GATHERER</v>
          </cell>
        </row>
        <row r="13936">
          <cell r="D13936" t="str">
            <v>LOVELAND , CO  </v>
          </cell>
          <cell r="E13936" t="str">
            <v>LEVY PAYOR</v>
          </cell>
        </row>
        <row r="13937">
          <cell r="E13937" t="str">
            <v>OPERATOR</v>
          </cell>
        </row>
        <row r="13938">
          <cell r="E13938" t="str">
            <v>PRODUCER</v>
          </cell>
        </row>
        <row r="13940">
          <cell r="A13940" t="str">
            <v>100787 </v>
          </cell>
          <cell r="C13940" t="str">
            <v>SOUTHWESTERN EXPLORAATION COMPANY </v>
          </cell>
          <cell r="D13940" t="str">
            <v>503 UNION NATIONAL BANK BLDG</v>
          </cell>
        </row>
        <row r="13941">
          <cell r="D13941" t="str">
            <v>WICHITA , KS  </v>
          </cell>
        </row>
        <row r="13942">
          <cell r="A13942" t="str">
            <v>100221 </v>
          </cell>
          <cell r="C13942" t="str">
            <v>SOUTHWESTERN GAS PROCESSORS </v>
          </cell>
          <cell r="D13942" t="str">
            <v>,  </v>
          </cell>
        </row>
        <row r="13943">
          <cell r="A13943" t="str">
            <v>81415 </v>
          </cell>
          <cell r="C13943" t="str">
            <v>SOUTHWESTERN PRODUCTION CORP </v>
          </cell>
          <cell r="D13943" t="str">
            <v>1675 LARIMER ST STE 820</v>
          </cell>
          <cell r="E13943" t="str">
            <v>DOWNSTREAM GAS FAC</v>
          </cell>
        </row>
        <row r="13944">
          <cell r="D13944" t="str">
            <v>DENVER , CO  </v>
          </cell>
          <cell r="E13944" t="str">
            <v>GATHERER</v>
          </cell>
        </row>
        <row r="13945">
          <cell r="E13945" t="str">
            <v>INJECTION WELL OPER</v>
          </cell>
        </row>
        <row r="13946">
          <cell r="E13946" t="str">
            <v>LEVY PAYOR</v>
          </cell>
        </row>
        <row r="13947">
          <cell r="E13947" t="str">
            <v>OPERATOR</v>
          </cell>
        </row>
        <row r="13948">
          <cell r="E13948" t="str">
            <v>PRODUCER</v>
          </cell>
        </row>
        <row r="13950">
          <cell r="A13950" t="str">
            <v>81425 </v>
          </cell>
          <cell r="C13950" t="str">
            <v>SOVEREIGN ENERGY LLC </v>
          </cell>
          <cell r="D13950" t="str">
            <v>475 17TH STREET #1200</v>
          </cell>
          <cell r="E13950" t="str">
            <v>LEVY PAYOR</v>
          </cell>
        </row>
        <row r="13951">
          <cell r="D13951" t="str">
            <v>DENVER , CO  </v>
          </cell>
          <cell r="E13951" t="str">
            <v>OPERATOR</v>
          </cell>
        </row>
        <row r="13952">
          <cell r="E13952" t="str">
            <v>PRODUCER</v>
          </cell>
        </row>
        <row r="13954">
          <cell r="A13954" t="str">
            <v>81420 </v>
          </cell>
          <cell r="C13954" t="str">
            <v>SOVEREIGN OIL CO </v>
          </cell>
          <cell r="D13954" t="str">
            <v>P O BOX 685</v>
          </cell>
          <cell r="E13954" t="str">
            <v>OPERATOR</v>
          </cell>
        </row>
        <row r="13955">
          <cell r="D13955" t="str">
            <v>BOULDER , CO  </v>
          </cell>
          <cell r="E13955" t="str">
            <v>PRODUCER</v>
          </cell>
        </row>
        <row r="13957">
          <cell r="A13957" t="str">
            <v>10383 </v>
          </cell>
          <cell r="C13957" t="str">
            <v>SOVEREIGN OPERATING COMPANY LLC </v>
          </cell>
          <cell r="D13957" t="str">
            <v>475 17TH STREET #1200</v>
          </cell>
          <cell r="E13957" t="str">
            <v>LEVY PAYOR</v>
          </cell>
        </row>
        <row r="13958">
          <cell r="D13958" t="str">
            <v>DENVER , CO  </v>
          </cell>
          <cell r="E13958" t="str">
            <v>OPERATOR</v>
          </cell>
        </row>
        <row r="13959">
          <cell r="E13959" t="str">
            <v>PRODUCER</v>
          </cell>
        </row>
        <row r="13961">
          <cell r="A13961" t="str">
            <v>100406 </v>
          </cell>
          <cell r="C13961" t="str">
            <v>SPAHN* BEN J </v>
          </cell>
          <cell r="D13961" t="str">
            <v>698 S LINCOLN ST</v>
          </cell>
        </row>
        <row r="13962">
          <cell r="D13962" t="str">
            <v>LITTLETON , CO  </v>
          </cell>
        </row>
        <row r="13963">
          <cell r="A13963" t="str">
            <v>100776 </v>
          </cell>
          <cell r="C13963" t="str">
            <v>SPANGLER* I M </v>
          </cell>
          <cell r="D13963" t="str">
            <v>910 GREENWOOD AVE</v>
          </cell>
        </row>
        <row r="13964">
          <cell r="D13964" t="str">
            <v>CANON CITY , CO  </v>
          </cell>
        </row>
        <row r="13965">
          <cell r="A13965" t="str">
            <v>81440 </v>
          </cell>
          <cell r="C13965" t="str">
            <v>SPANISH PEAKS GATHERING SYSTEM </v>
          </cell>
          <cell r="D13965" t="str">
            <v>C/O INDUSTRIAL GAS SERVICE</v>
          </cell>
          <cell r="E13965" t="str">
            <v>GATHERER</v>
          </cell>
        </row>
        <row r="13966">
          <cell r="D13966" t="str">
            <v>WHEAT RIDGE , CO  </v>
          </cell>
        </row>
        <row r="13967">
          <cell r="C13967" t="str">
            <v>Spanish Peaks Landowners </v>
          </cell>
          <cell r="D13967" t="str">
            <v>23675 CR46</v>
          </cell>
        </row>
        <row r="13968">
          <cell r="D13968" t="str">
            <v>AGUILAR , CO  </v>
          </cell>
        </row>
        <row r="13969">
          <cell r="C13969" t="str">
            <v>Spanish Peaks Scout Ranch </v>
          </cell>
          <cell r="D13969" t="str">
            <v>WALSENBURG , CO  </v>
          </cell>
        </row>
        <row r="13970">
          <cell r="A13970" t="str">
            <v>81442 </v>
          </cell>
          <cell r="C13970" t="str">
            <v>SPARTAN INVESTMENT CO., INC. </v>
          </cell>
          <cell r="D13970" t="str">
            <v>3942 SOUTH PINEHURST CIR</v>
          </cell>
          <cell r="E13970" t="str">
            <v>OPERATOR</v>
          </cell>
        </row>
        <row r="13971">
          <cell r="D13971" t="str">
            <v>DENVER , CO  </v>
          </cell>
          <cell r="E13971" t="str">
            <v>PRODUCER</v>
          </cell>
        </row>
        <row r="13973">
          <cell r="A13973" t="str">
            <v>81448 </v>
          </cell>
          <cell r="C13973" t="str">
            <v>SPATTER* NICK </v>
          </cell>
          <cell r="D13973" t="str">
            <v>DENVER , CO  </v>
          </cell>
        </row>
        <row r="13974">
          <cell r="A13974" t="str">
            <v>81449 </v>
          </cell>
          <cell r="C13974" t="str">
            <v>SPECIALTY GAS PROCESSORS LTD </v>
          </cell>
          <cell r="D13974" t="str">
            <v>3300 SO PARAKER RD #206</v>
          </cell>
        </row>
        <row r="13975">
          <cell r="D13975" t="str">
            <v>AURORA , CO  </v>
          </cell>
        </row>
        <row r="13976">
          <cell r="A13976" t="str">
            <v>81450 </v>
          </cell>
          <cell r="C13976" t="str">
            <v>SPECTOR*BARRY W </v>
          </cell>
          <cell r="D13976" t="str">
            <v>SUITE 1660</v>
          </cell>
        </row>
        <row r="13977">
          <cell r="D13977" t="str">
            <v>DENVER , CO  </v>
          </cell>
        </row>
        <row r="13978">
          <cell r="A13978" t="str">
            <v>81455 </v>
          </cell>
          <cell r="C13978" t="str">
            <v>SPECTRUM SERVICES </v>
          </cell>
          <cell r="D13978" t="str">
            <v>SUITE 210</v>
          </cell>
        </row>
        <row r="13979">
          <cell r="D13979" t="str">
            <v>DENVER , CO  </v>
          </cell>
        </row>
        <row r="13980">
          <cell r="A13980" t="str">
            <v>200207 </v>
          </cell>
          <cell r="C13980" t="str">
            <v>SPECTRUM TRACER SERVICES LLC </v>
          </cell>
          <cell r="D13980" t="str">
            <v>9111 E PINE STREET #104</v>
          </cell>
          <cell r="E13980" t="str">
            <v>VENDOR</v>
          </cell>
        </row>
        <row r="13981">
          <cell r="D13981" t="str">
            <v>TULSA , OK  </v>
          </cell>
        </row>
        <row r="13982">
          <cell r="A13982" t="str">
            <v>200207 </v>
          </cell>
          <cell r="B13982" t="str">
            <v>A </v>
          </cell>
          <cell r="C13982" t="str">
            <v>SPECTRUM TRACER SERVICES LLC </v>
          </cell>
          <cell r="D13982" t="str">
            <v>217 S ALLIANCE CT</v>
          </cell>
        </row>
        <row r="13983">
          <cell r="D13983" t="str">
            <v>OKLAHOMA CITY , OK  </v>
          </cell>
        </row>
        <row r="13984">
          <cell r="A13984" t="str">
            <v>81457 </v>
          </cell>
          <cell r="C13984" t="str">
            <v>SPEEREX LIMITED PARTNERSHIP </v>
          </cell>
          <cell r="D13984" t="str">
            <v>P O BOX 1258</v>
          </cell>
          <cell r="E13984" t="str">
            <v>LEVY PAYOR</v>
          </cell>
        </row>
        <row r="13985">
          <cell r="D13985" t="str">
            <v>FARMINGTON , NM  </v>
          </cell>
        </row>
        <row r="13986">
          <cell r="A13986" t="str">
            <v>100638 </v>
          </cell>
          <cell r="C13986" t="str">
            <v>SPELMAN PRENTICE &amp; ASSOCIATES </v>
          </cell>
          <cell r="D13986" t="str">
            <v>P O BOX 2514</v>
          </cell>
        </row>
        <row r="13987">
          <cell r="D13987" t="str">
            <v>CASPER , WY  </v>
          </cell>
        </row>
        <row r="13988">
          <cell r="A13988" t="str">
            <v>81456 </v>
          </cell>
          <cell r="C13988" t="str">
            <v>SPENCER DOUGLASS INSURANCE </v>
          </cell>
          <cell r="D13988" t="str">
            <v>REGENTS SQUARE II</v>
          </cell>
        </row>
        <row r="13989">
          <cell r="D13989" t="str">
            <v>LA JOLLA , CA  </v>
          </cell>
        </row>
        <row r="13990">
          <cell r="A13990" t="str">
            <v>81460 </v>
          </cell>
          <cell r="C13990" t="str">
            <v>SPINDLE OIL &amp; GAS INC. </v>
          </cell>
          <cell r="D13990" t="str">
            <v>434 TERRY ST</v>
          </cell>
          <cell r="E13990" t="str">
            <v>OPERATOR</v>
          </cell>
        </row>
        <row r="13991">
          <cell r="D13991" t="str">
            <v>LONGMONT , CO  </v>
          </cell>
          <cell r="E13991" t="str">
            <v>PRODUCER</v>
          </cell>
        </row>
        <row r="13993">
          <cell r="A13993" t="str">
            <v>81465 </v>
          </cell>
          <cell r="C13993" t="str">
            <v>SPINDLETOP OIL &amp; GAS COMPANY </v>
          </cell>
          <cell r="D13993" t="str">
            <v>SEE: LOCH EXPLORATION</v>
          </cell>
        </row>
        <row r="13994">
          <cell r="D13994" t="str">
            <v>,  </v>
          </cell>
        </row>
        <row r="13995">
          <cell r="A13995" t="str">
            <v>10674 </v>
          </cell>
          <cell r="C13995" t="str">
            <v>SPLINTER A TRUCKING INC </v>
          </cell>
          <cell r="D13995" t="str">
            <v>8484 EVERETT WAY UNIT D</v>
          </cell>
          <cell r="E13995" t="str">
            <v>TRANSPORTER</v>
          </cell>
        </row>
        <row r="13996">
          <cell r="D13996" t="str">
            <v>ARVADA , CO  </v>
          </cell>
        </row>
        <row r="13997">
          <cell r="A13997" t="str">
            <v>10674 </v>
          </cell>
          <cell r="B13997" t="str">
            <v>A </v>
          </cell>
          <cell r="C13997" t="str">
            <v>SPLINTER A TRUCKING INC </v>
          </cell>
          <cell r="D13997" t="str">
            <v>12629 COUNTY ROAD 4</v>
          </cell>
        </row>
        <row r="13998">
          <cell r="D13998" t="str">
            <v>BRIGHTON , CO  </v>
          </cell>
        </row>
        <row r="13999">
          <cell r="A13999" t="str">
            <v>10487 </v>
          </cell>
          <cell r="C13999" t="str">
            <v>SPRINGDALE PARTNERS LLC </v>
          </cell>
          <cell r="D13999" t="str">
            <v>3409 MONTECLAIRE DR</v>
          </cell>
          <cell r="E13999" t="str">
            <v>DOWNSTREAM GAS FAC</v>
          </cell>
        </row>
        <row r="14000">
          <cell r="D14000" t="str">
            <v>SHERMAN , TX  </v>
          </cell>
          <cell r="E14000" t="str">
            <v>GATHERER</v>
          </cell>
        </row>
        <row r="14001">
          <cell r="E14001" t="str">
            <v>OPERATOR</v>
          </cell>
        </row>
        <row r="14002">
          <cell r="E14002" t="str">
            <v>PRODUCER</v>
          </cell>
        </row>
        <row r="14004">
          <cell r="A14004" t="str">
            <v>100829 </v>
          </cell>
          <cell r="C14004" t="str">
            <v>SPRINGFIELD TOWN </v>
          </cell>
          <cell r="D14004" t="str">
            <v>,  </v>
          </cell>
        </row>
        <row r="14005">
          <cell r="A14005" t="str">
            <v>81488 </v>
          </cell>
          <cell r="C14005" t="str">
            <v>SQUIRRELL* D.W. </v>
          </cell>
          <cell r="D14005" t="str">
            <v>DENVER , CO  </v>
          </cell>
        </row>
        <row r="14006">
          <cell r="A14006" t="str">
            <v>10311 </v>
          </cell>
          <cell r="C14006" t="str">
            <v>SRC ENERGY INC </v>
          </cell>
          <cell r="D14006" t="str">
            <v>1675 BROADWAY SUITE 2600</v>
          </cell>
          <cell r="E14006" t="str">
            <v>LEVY PAYOR</v>
          </cell>
        </row>
        <row r="14007">
          <cell r="D14007" t="str">
            <v>DENVER , CO  </v>
          </cell>
          <cell r="E14007" t="str">
            <v>OPERATOR</v>
          </cell>
        </row>
        <row r="14008">
          <cell r="E14008" t="str">
            <v>PRODUCER</v>
          </cell>
        </row>
        <row r="14010">
          <cell r="A14010" t="str">
            <v>10311 </v>
          </cell>
          <cell r="B14010" t="str">
            <v>A </v>
          </cell>
          <cell r="C14010" t="str">
            <v>SRC ENERGY INC </v>
          </cell>
          <cell r="D14010" t="str">
            <v>5400 W 11TH STREET SUITE C</v>
          </cell>
        </row>
        <row r="14011">
          <cell r="D14011" t="str">
            <v>GREELEY , CO  </v>
          </cell>
        </row>
        <row r="14012">
          <cell r="C14012" t="str">
            <v>SST ENERGY CORPORATION </v>
          </cell>
          <cell r="D14012" t="str">
            <v>410 17TH ST</v>
          </cell>
        </row>
        <row r="14013">
          <cell r="D14013" t="str">
            <v>DENVER , CO  </v>
          </cell>
        </row>
        <row r="14014">
          <cell r="A14014" t="str">
            <v>81484 </v>
          </cell>
          <cell r="C14014" t="str">
            <v>SST ENERGY CORPORATION </v>
          </cell>
          <cell r="D14014" t="str">
            <v>8901 W YELLOWSTONE</v>
          </cell>
          <cell r="E14014" t="str">
            <v>DRILLER</v>
          </cell>
        </row>
        <row r="14015">
          <cell r="D14015" t="str">
            <v>CASPER , WY  </v>
          </cell>
        </row>
        <row r="14016">
          <cell r="A14016" t="str">
            <v>81490 </v>
          </cell>
          <cell r="C14016" t="str">
            <v>ST CROIX OPERATING INC </v>
          </cell>
          <cell r="D14016" t="str">
            <v>P O BOX 13799</v>
          </cell>
          <cell r="E14016" t="str">
            <v>OPERATOR</v>
          </cell>
        </row>
        <row r="14017">
          <cell r="D14017" t="str">
            <v>DENVER , CO  </v>
          </cell>
          <cell r="E14017" t="str">
            <v>PRODUCER</v>
          </cell>
        </row>
        <row r="14019">
          <cell r="A14019" t="str">
            <v>200108 </v>
          </cell>
          <cell r="C14019" t="str">
            <v>ST CROIX SEISMIC LLC </v>
          </cell>
          <cell r="D14019" t="str">
            <v>P O BOX 172</v>
          </cell>
        </row>
        <row r="14020">
          <cell r="D14020" t="str">
            <v>WASCOTT , WI  </v>
          </cell>
        </row>
        <row r="14021">
          <cell r="A14021" t="str">
            <v>200064 </v>
          </cell>
          <cell r="C14021" t="str">
            <v>ST HELENS PETROLEUM CORP </v>
          </cell>
          <cell r="D14021" t="str">
            <v>,  </v>
          </cell>
        </row>
        <row r="14022">
          <cell r="A14022" t="str">
            <v>10131 </v>
          </cell>
          <cell r="C14022" t="str">
            <v>ST JAMES ENERGY OPERATING INC </v>
          </cell>
          <cell r="D14022" t="str">
            <v>PO BOX 1210</v>
          </cell>
          <cell r="E14022" t="str">
            <v>OPERATOR</v>
          </cell>
        </row>
        <row r="14023">
          <cell r="D14023" t="str">
            <v>JACKSON , WY  </v>
          </cell>
          <cell r="E14023" t="str">
            <v>PRODUCER</v>
          </cell>
        </row>
        <row r="14025">
          <cell r="A14025" t="str">
            <v>76050 </v>
          </cell>
          <cell r="C14025" t="str">
            <v>ST MICHAEL EXPL CO </v>
          </cell>
          <cell r="D14025" t="str">
            <v>23501 PARK SORRENTO</v>
          </cell>
          <cell r="E14025" t="str">
            <v>OPERATOR</v>
          </cell>
        </row>
        <row r="14026">
          <cell r="D14026" t="str">
            <v>CALABASAS , CA  </v>
          </cell>
          <cell r="E14026" t="str">
            <v>PRODUCER</v>
          </cell>
        </row>
        <row r="14028">
          <cell r="A14028" t="str">
            <v>76051 </v>
          </cell>
          <cell r="C14028" t="str">
            <v>ST MICHAEL EXPLORATION CO </v>
          </cell>
          <cell r="D14028" t="str">
            <v>23501 PARK SORRENTO</v>
          </cell>
        </row>
        <row r="14029">
          <cell r="D14029" t="str">
            <v>CALABASAS , CA  </v>
          </cell>
        </row>
        <row r="14030">
          <cell r="A14030" t="str">
            <v>200185 </v>
          </cell>
          <cell r="C14030" t="str">
            <v>ST OIL COMPANY </v>
          </cell>
          <cell r="D14030" t="str">
            <v>1660 LINCOLN ST #2100</v>
          </cell>
        </row>
        <row r="14031">
          <cell r="D14031" t="str">
            <v>DENVER , CO  </v>
          </cell>
        </row>
        <row r="14032">
          <cell r="A14032" t="str">
            <v>81646 </v>
          </cell>
          <cell r="C14032" t="str">
            <v>ST PAUL FIRE AND MARINE INSURANCE COMPANY </v>
          </cell>
          <cell r="D14032" t="str">
            <v>P O BOX 248</v>
          </cell>
          <cell r="E14032" t="str">
            <v>FINANCIAL ASSURANCE</v>
          </cell>
        </row>
        <row r="14033">
          <cell r="D14033" t="str">
            <v>MOUNTLAKE TERRACE , WA  </v>
          </cell>
        </row>
        <row r="14034">
          <cell r="A14034" t="str">
            <v>81644 </v>
          </cell>
          <cell r="C14034" t="str">
            <v>ST PAUL FIRE AND MARINE INSURANCE COMPANY </v>
          </cell>
          <cell r="D14034" t="str">
            <v>P O BOX 2954</v>
          </cell>
          <cell r="E14034" t="str">
            <v>FINANCIAL ASSURANCE</v>
          </cell>
        </row>
        <row r="14035">
          <cell r="D14035" t="str">
            <v>OVERLAND PARK , KS  </v>
          </cell>
        </row>
        <row r="14036">
          <cell r="A14036" t="str">
            <v>81640 </v>
          </cell>
          <cell r="C14036" t="str">
            <v>ST PAUL FIRE AND MARINE INSURANCE COMPANY </v>
          </cell>
          <cell r="D14036" t="str">
            <v>BURNT MILL ROAD &amp; ROUTE 206</v>
          </cell>
          <cell r="E14036" t="str">
            <v>FINANCIAL ASSURANCE</v>
          </cell>
        </row>
        <row r="14037">
          <cell r="D14037" t="str">
            <v>BEDMINSTER , NJ  </v>
          </cell>
        </row>
        <row r="14038">
          <cell r="A14038" t="str">
            <v>81641 </v>
          </cell>
          <cell r="C14038" t="str">
            <v>ST PAUL FIRE AND MARINE INSURANCE COMPANY </v>
          </cell>
          <cell r="D14038" t="str">
            <v>385 WASHINGTON ST MC105D</v>
          </cell>
          <cell r="E14038" t="str">
            <v>FINANCIAL ASSURANCE</v>
          </cell>
        </row>
        <row r="14039">
          <cell r="D14039" t="str">
            <v>ST PAUL , MN  </v>
          </cell>
        </row>
        <row r="14040">
          <cell r="A14040" t="str">
            <v>81647 </v>
          </cell>
          <cell r="C14040" t="str">
            <v>ST PAUL FIRE AND MARINE INSURANCE COMPANY </v>
          </cell>
          <cell r="D14040" t="str">
            <v>7600 E ORCHARD RD</v>
          </cell>
          <cell r="E14040" t="str">
            <v>FINANCIAL ASSURANCE</v>
          </cell>
        </row>
        <row r="14041">
          <cell r="D14041" t="str">
            <v>GREENWOOD VILLAGE , CO  </v>
          </cell>
        </row>
        <row r="14042">
          <cell r="A14042" t="str">
            <v>81642 </v>
          </cell>
          <cell r="C14042" t="str">
            <v>ST PAUL FIRE AND MARINE INSURANCE COMPANY </v>
          </cell>
          <cell r="D14042" t="str">
            <v>505 N 14TH ST STE 1200</v>
          </cell>
          <cell r="E14042" t="str">
            <v>FINANCIAL ASSURANCE</v>
          </cell>
        </row>
        <row r="14043">
          <cell r="D14043" t="str">
            <v>OAKLAND , AK  </v>
          </cell>
        </row>
        <row r="14044">
          <cell r="A14044" t="str">
            <v>100818 </v>
          </cell>
          <cell r="C14044" t="str">
            <v>ST PAUL FIRE AND MARINE INSURANCE COMPANY </v>
          </cell>
          <cell r="D14044" t="str">
            <v>2700 NE LOOP 410 STE 105</v>
          </cell>
          <cell r="E14044" t="str">
            <v>FINANCIAL ASSURANCE</v>
          </cell>
        </row>
        <row r="14045">
          <cell r="D14045" t="str">
            <v>SAN ANTONIO , TX  </v>
          </cell>
        </row>
        <row r="14046">
          <cell r="A14046" t="str">
            <v>100819 </v>
          </cell>
          <cell r="C14046" t="str">
            <v>ST PAUL FIRE AND MARINE INSURANCE COMPANY </v>
          </cell>
          <cell r="D14046" t="str">
            <v>31919 FIRST AVE SOUTH STE 100</v>
          </cell>
          <cell r="E14046" t="str">
            <v>FINANCIAL ASSURANCE</v>
          </cell>
        </row>
        <row r="14047">
          <cell r="D14047" t="str">
            <v>FEDERAL WAY , WA  </v>
          </cell>
        </row>
        <row r="14048">
          <cell r="A14048" t="str">
            <v>81651 </v>
          </cell>
          <cell r="C14048" t="str">
            <v>ST PAUL TRAVELERS </v>
          </cell>
          <cell r="D14048" t="str">
            <v>ONE STATE STREET PLZ 9TH FLR</v>
          </cell>
          <cell r="E14048" t="str">
            <v>FINANCIAL ASSURANCE</v>
          </cell>
        </row>
        <row r="14049">
          <cell r="D14049" t="str">
            <v>NEW YORK , NY  </v>
          </cell>
        </row>
        <row r="14050">
          <cell r="A14050" t="str">
            <v>81648 </v>
          </cell>
          <cell r="C14050" t="str">
            <v>ST PAUL TRAVELERS COMPANIES </v>
          </cell>
          <cell r="D14050" t="str">
            <v>225 E JOHN W CARPENTER FWY STE 1100</v>
          </cell>
          <cell r="E14050" t="str">
            <v>FINANCIAL ASSURANCE</v>
          </cell>
        </row>
        <row r="14051">
          <cell r="D14051" t="str">
            <v>IRVING , TX  </v>
          </cell>
        </row>
        <row r="14052">
          <cell r="A14052" t="str">
            <v>100087 </v>
          </cell>
          <cell r="C14052" t="str">
            <v>ST. VRAIN RESOURCES INC. </v>
          </cell>
          <cell r="D14052" t="str">
            <v>1907 1ST AVE</v>
          </cell>
        </row>
        <row r="14053">
          <cell r="D14053" t="str">
            <v>GREELEY , CO  </v>
          </cell>
        </row>
        <row r="14054">
          <cell r="A14054" t="str">
            <v>200579 </v>
          </cell>
          <cell r="C14054" t="str">
            <v>STALEY ENERGY CONSULTING LLC </v>
          </cell>
          <cell r="D14054" t="str">
            <v>9109 W 65TH PL</v>
          </cell>
        </row>
        <row r="14055">
          <cell r="D14055" t="str">
            <v>ARVADA , CO  </v>
          </cell>
        </row>
        <row r="14056">
          <cell r="A14056" t="str">
            <v>81650 </v>
          </cell>
          <cell r="C14056" t="str">
            <v>STANCO PETROLEUM INC </v>
          </cell>
          <cell r="D14056" t="str">
            <v>520 WEST SIOUX AVENUE</v>
          </cell>
          <cell r="E14056" t="str">
            <v>OPERATOR</v>
          </cell>
        </row>
        <row r="14057">
          <cell r="D14057" t="str">
            <v>PIERRE , SD  </v>
          </cell>
        </row>
        <row r="14058">
          <cell r="A14058" t="str">
            <v>81700 </v>
          </cell>
          <cell r="C14058" t="str">
            <v>STANDARD OIL CO OF CALIF </v>
          </cell>
          <cell r="D14058" t="str">
            <v>225 BUSH ST</v>
          </cell>
        </row>
        <row r="14059">
          <cell r="D14059" t="str">
            <v>SAN FRANCISCO , CA  </v>
          </cell>
        </row>
        <row r="14060">
          <cell r="A14060" t="str">
            <v>81701 </v>
          </cell>
          <cell r="C14060" t="str">
            <v>STANDARD OIL PRODUCTION CO </v>
          </cell>
          <cell r="D14060" t="str">
            <v>P O BOX 4587</v>
          </cell>
        </row>
        <row r="14061">
          <cell r="D14061" t="str">
            <v>HOUSTON , TX  </v>
          </cell>
        </row>
        <row r="14062">
          <cell r="A14062" t="str">
            <v>81720 </v>
          </cell>
          <cell r="C14062" t="str">
            <v>STANDLEY* ROBERT K DBA OTIS ENERGY </v>
          </cell>
          <cell r="D14062" t="str">
            <v>327 S VINE ST</v>
          </cell>
          <cell r="E14062" t="str">
            <v>OPERATOR</v>
          </cell>
        </row>
        <row r="14063">
          <cell r="D14063" t="str">
            <v>OTIS , CO  </v>
          </cell>
          <cell r="E14063" t="str">
            <v>PRODUCER</v>
          </cell>
        </row>
        <row r="14065">
          <cell r="A14065" t="str">
            <v>200051 </v>
          </cell>
          <cell r="C14065" t="str">
            <v>STANFIELD* JEFFIE </v>
          </cell>
          <cell r="D14065" t="str">
            <v>203 E BROADWAY</v>
          </cell>
        </row>
        <row r="14066">
          <cell r="D14066" t="str">
            <v>FARMINGTON , NM  </v>
          </cell>
        </row>
        <row r="14067">
          <cell r="A14067" t="str">
            <v>100996 </v>
          </cell>
          <cell r="C14067" t="str">
            <v>STANFORD PETROLEUM INC </v>
          </cell>
          <cell r="D14067" t="str">
            <v>,  </v>
          </cell>
        </row>
        <row r="14068">
          <cell r="A14068" t="str">
            <v>81765 </v>
          </cell>
          <cell r="C14068" t="str">
            <v>STANOLIND OIL &amp; GAS CO </v>
          </cell>
          <cell r="D14068" t="str">
            <v>DENVER , CO  </v>
          </cell>
          <cell r="E14068" t="str">
            <v>OPERATOR</v>
          </cell>
        </row>
        <row r="14070">
          <cell r="A14070" t="str">
            <v>81800 </v>
          </cell>
          <cell r="C14070" t="str">
            <v>STANSBURY OIL CO </v>
          </cell>
          <cell r="D14070" t="str">
            <v>DENVER , CO  </v>
          </cell>
        </row>
        <row r="14071">
          <cell r="A14071" t="str">
            <v>200423 </v>
          </cell>
          <cell r="C14071" t="str">
            <v>STANTEC </v>
          </cell>
          <cell r="D14071" t="str">
            <v>2000 S COLORADO BLVD #2-300</v>
          </cell>
        </row>
        <row r="14072">
          <cell r="D14072" t="str">
            <v>DENVER , CO  </v>
          </cell>
        </row>
        <row r="14073">
          <cell r="A14073" t="str">
            <v>10192 </v>
          </cell>
          <cell r="C14073" t="str">
            <v>STAR ACQUISITION VIII LLC </v>
          </cell>
          <cell r="D14073" t="str">
            <v>1099 18TH ST STE 600</v>
          </cell>
          <cell r="E14073" t="str">
            <v>DOWNSTREAM GAS FAC</v>
          </cell>
        </row>
        <row r="14074">
          <cell r="D14074" t="str">
            <v>DENVER , CO  </v>
          </cell>
          <cell r="E14074" t="str">
            <v>LEVY PAYOR</v>
          </cell>
        </row>
        <row r="14075">
          <cell r="E14075" t="str">
            <v>OPERATOR</v>
          </cell>
        </row>
        <row r="14076">
          <cell r="E14076" t="str">
            <v>PRODUCER</v>
          </cell>
        </row>
        <row r="14078">
          <cell r="A14078" t="str">
            <v>10192 </v>
          </cell>
          <cell r="B14078" t="str">
            <v>A </v>
          </cell>
          <cell r="C14078" t="str">
            <v>STAR ACQUISITION VIII LLC </v>
          </cell>
          <cell r="D14078" t="str">
            <v>P O BOX 118</v>
          </cell>
        </row>
        <row r="14079">
          <cell r="D14079" t="str">
            <v>MARVEL , CO  </v>
          </cell>
        </row>
        <row r="14080">
          <cell r="A14080" t="str">
            <v>81815 </v>
          </cell>
          <cell r="C14080" t="str">
            <v>STAR ENERGY INC </v>
          </cell>
          <cell r="D14080" t="str">
            <v>AUSTIN , TX  </v>
          </cell>
        </row>
        <row r="14081">
          <cell r="A14081" t="str">
            <v>81819 </v>
          </cell>
          <cell r="C14081" t="str">
            <v>STAR INSURANCE COMPANY </v>
          </cell>
          <cell r="D14081" t="str">
            <v>SUITE 225 624 SIX FLAGS DR</v>
          </cell>
        </row>
        <row r="14082">
          <cell r="D14082" t="str">
            <v>ARLINGTON , TX  </v>
          </cell>
        </row>
        <row r="14083">
          <cell r="A14083" t="str">
            <v>81818 </v>
          </cell>
          <cell r="C14083" t="str">
            <v>STAR INSURANCE COMPANY </v>
          </cell>
          <cell r="D14083" t="str">
            <v>115 GLASTONBURY BLVD</v>
          </cell>
          <cell r="E14083" t="str">
            <v>FINANCIAL ASSURANCE</v>
          </cell>
        </row>
        <row r="14084">
          <cell r="D14084" t="str">
            <v>GLASTONBURY , CT  </v>
          </cell>
        </row>
        <row r="14085">
          <cell r="A14085" t="str">
            <v>100088 </v>
          </cell>
          <cell r="C14085" t="str">
            <v>STAR PETROLEUM CORPORATION </v>
          </cell>
          <cell r="D14085" t="str">
            <v>143 SOUTH 4TH EAST</v>
          </cell>
        </row>
        <row r="14086">
          <cell r="D14086" t="str">
            <v>SALT LAKE CITY , UT  </v>
          </cell>
        </row>
        <row r="14087">
          <cell r="A14087" t="str">
            <v>200295 </v>
          </cell>
          <cell r="C14087" t="str">
            <v>STAR POINT ENTERPRISES INC </v>
          </cell>
          <cell r="D14087" t="str">
            <v>2580 CREEKVIEW ROAD</v>
          </cell>
        </row>
        <row r="14088">
          <cell r="D14088" t="str">
            <v>MOAB , UT  </v>
          </cell>
        </row>
        <row r="14089">
          <cell r="A14089" t="str">
            <v>100510 </v>
          </cell>
          <cell r="C14089" t="str">
            <v>STARKVILLE TOWN </v>
          </cell>
          <cell r="D14089" t="str">
            <v>,  </v>
          </cell>
        </row>
        <row r="14090">
          <cell r="A14090" t="str">
            <v>10171 </v>
          </cell>
          <cell r="C14090" t="str">
            <v>STARLIGHT CORPORATION </v>
          </cell>
          <cell r="D14090" t="str">
            <v>11757 WEST KEN CARYL AVE F-303</v>
          </cell>
          <cell r="E14090" t="str">
            <v>OPERATOR</v>
          </cell>
        </row>
        <row r="14091">
          <cell r="D14091" t="str">
            <v>LITTLETON , CO  </v>
          </cell>
          <cell r="E14091" t="str">
            <v>PRODUCER</v>
          </cell>
        </row>
        <row r="14093">
          <cell r="A14093" t="str">
            <v>10491 </v>
          </cell>
          <cell r="C14093" t="str">
            <v>STARLIGHT ENERGY CORPORATION </v>
          </cell>
          <cell r="D14093" t="str">
            <v>11757 WEST KEN CARYL AVENUE F-303</v>
          </cell>
          <cell r="E14093" t="str">
            <v>OPERATOR</v>
          </cell>
        </row>
        <row r="14094">
          <cell r="D14094" t="str">
            <v>LITTLETON , CO  </v>
          </cell>
          <cell r="E14094" t="str">
            <v>PRODUCER</v>
          </cell>
        </row>
        <row r="14096">
          <cell r="A14096" t="str">
            <v>10304 </v>
          </cell>
          <cell r="C14096" t="str">
            <v>STARLIGHT ENERGY LLC </v>
          </cell>
          <cell r="D14096" t="str">
            <v>11757 WEST KEN CARYL AVE F-303</v>
          </cell>
          <cell r="E14096" t="str">
            <v>OPERATOR</v>
          </cell>
        </row>
        <row r="14097">
          <cell r="D14097" t="str">
            <v>LITTLETON , CO  </v>
          </cell>
        </row>
        <row r="14098">
          <cell r="A14098" t="str">
            <v>10198 </v>
          </cell>
          <cell r="C14098" t="str">
            <v>STARLIGHT OPERATING COMPANY INC(FEDERAL WELLS ONLY </v>
          </cell>
          <cell r="D14098" t="str">
            <v>7737 SOUTH VALENTIA STREET</v>
          </cell>
          <cell r="E14098" t="str">
            <v>OPERATOR</v>
          </cell>
        </row>
        <row r="14099">
          <cell r="D14099" t="str">
            <v>CENTENNIAL , CO  </v>
          </cell>
          <cell r="E14099" t="str">
            <v>PRODUCER</v>
          </cell>
        </row>
        <row r="14101">
          <cell r="A14101" t="str">
            <v>81825 </v>
          </cell>
          <cell r="C14101" t="str">
            <v>STARLIGHT RESOURCES LLC </v>
          </cell>
          <cell r="D14101" t="str">
            <v>11757 WEST KEN CARYL AVE F-303</v>
          </cell>
          <cell r="E14101" t="str">
            <v>LEVY PAYOR</v>
          </cell>
        </row>
        <row r="14102">
          <cell r="D14102" t="str">
            <v>LITTLETON , CO  </v>
          </cell>
          <cell r="E14102" t="str">
            <v>OPERATOR</v>
          </cell>
        </row>
        <row r="14103">
          <cell r="E14103" t="str">
            <v>PRODUCER</v>
          </cell>
        </row>
        <row r="14105">
          <cell r="A14105" t="str">
            <v>100576 </v>
          </cell>
          <cell r="C14105" t="str">
            <v>STARR* J W </v>
          </cell>
          <cell r="D14105" t="str">
            <v>914 PATTERSON BLDG</v>
          </cell>
        </row>
        <row r="14106">
          <cell r="D14106" t="str">
            <v>DENVER , CO  </v>
          </cell>
        </row>
        <row r="14107">
          <cell r="A14107" t="str">
            <v>82068 </v>
          </cell>
          <cell r="C14107" t="str">
            <v>STATE SURETY COMPANY </v>
          </cell>
          <cell r="D14107" t="str">
            <v>P O BOX 1976</v>
          </cell>
          <cell r="E14107" t="str">
            <v>FINANCIAL ASSURANCE</v>
          </cell>
        </row>
        <row r="14108">
          <cell r="D14108" t="str">
            <v>DES MOINES , IA  </v>
          </cell>
        </row>
        <row r="14109">
          <cell r="A14109" t="str">
            <v>82125 </v>
          </cell>
          <cell r="C14109" t="str">
            <v>STATES EXPLORATION INC </v>
          </cell>
          <cell r="D14109" t="str">
            <v>1940 E 6TH ST</v>
          </cell>
          <cell r="E14109" t="str">
            <v>OPERATOR</v>
          </cell>
        </row>
        <row r="14110">
          <cell r="D14110" t="str">
            <v>CLEVELAND , OH  </v>
          </cell>
        </row>
        <row r="14111">
          <cell r="C14111" t="str">
            <v>STATES EXPLORATION INC </v>
          </cell>
          <cell r="D14111" t="str">
            <v>1940 E 6TH ST</v>
          </cell>
        </row>
        <row r="14112">
          <cell r="D14112" t="str">
            <v>CLEVELAND , OH  </v>
          </cell>
        </row>
        <row r="14113">
          <cell r="A14113" t="str">
            <v>82088 </v>
          </cell>
          <cell r="C14113" t="str">
            <v>STATES OIL COMPANY </v>
          </cell>
          <cell r="D14113" t="str">
            <v>DENVER , CO  </v>
          </cell>
        </row>
        <row r="14114">
          <cell r="A14114" t="str">
            <v>82090 </v>
          </cell>
          <cell r="C14114" t="str">
            <v>STATES PETROLEUM, INC. </v>
          </cell>
          <cell r="D14114" t="str">
            <v>2626 COLE AVE. SUITE 502</v>
          </cell>
          <cell r="E14114" t="str">
            <v>LEVY PAYOR</v>
          </cell>
        </row>
        <row r="14115">
          <cell r="D14115" t="str">
            <v>DALLAS , TX  </v>
          </cell>
        </row>
        <row r="14116">
          <cell r="A14116" t="str">
            <v>82150 </v>
          </cell>
          <cell r="C14116" t="str">
            <v>STAUFFER CHEMICAL CO OF WYO </v>
          </cell>
          <cell r="D14116" t="str">
            <v>FORWARDING ORDER EXPIRED</v>
          </cell>
          <cell r="E14116" t="str">
            <v>OPERATOR</v>
          </cell>
        </row>
        <row r="14117">
          <cell r="D14117" t="str">
            <v>SAN FRANCISCO , CA  </v>
          </cell>
        </row>
        <row r="14118">
          <cell r="A14118" t="str">
            <v>82275 </v>
          </cell>
          <cell r="C14118" t="str">
            <v>STAVER* JOHN </v>
          </cell>
          <cell r="D14118" t="str">
            <v>712 ROSA COURT</v>
          </cell>
        </row>
        <row r="14119">
          <cell r="D14119" t="str">
            <v>FARMINGTON , NM  </v>
          </cell>
        </row>
        <row r="14120">
          <cell r="A14120" t="str">
            <v>82388 </v>
          </cell>
          <cell r="C14120" t="str">
            <v>STEARNS* L.G. DRILLING CO </v>
          </cell>
          <cell r="D14120" t="str">
            <v>DENVER , CO  </v>
          </cell>
          <cell r="E14120" t="str">
            <v>OPERATOR</v>
          </cell>
        </row>
        <row r="14122">
          <cell r="A14122" t="str">
            <v>100338 </v>
          </cell>
          <cell r="C14122" t="str">
            <v>STEELCO DRILLING CORPORATION </v>
          </cell>
          <cell r="D14122" t="str">
            <v>919 N MICHIGAN AVE STE 3303</v>
          </cell>
        </row>
        <row r="14123">
          <cell r="D14123" t="str">
            <v>CHICAGO , IL  </v>
          </cell>
        </row>
        <row r="14124">
          <cell r="A14124" t="str">
            <v>100539 </v>
          </cell>
          <cell r="C14124" t="str">
            <v>STEELE* ROY G </v>
          </cell>
          <cell r="D14124" t="str">
            <v>703 SCRANTON CT</v>
          </cell>
        </row>
        <row r="14125">
          <cell r="D14125" t="str">
            <v>DENVER , CO  </v>
          </cell>
        </row>
        <row r="14126">
          <cell r="A14126" t="str">
            <v>82440 </v>
          </cell>
          <cell r="C14126" t="str">
            <v>STEHLE OIL COMPANY </v>
          </cell>
          <cell r="D14126" t="str">
            <v>P O BOX 1577</v>
          </cell>
          <cell r="E14126" t="str">
            <v>INJECTION WELL OPER</v>
          </cell>
        </row>
        <row r="14127">
          <cell r="D14127" t="str">
            <v>CRAIG , CO  </v>
          </cell>
          <cell r="E14127" t="str">
            <v>LEVY PAYOR</v>
          </cell>
        </row>
        <row r="14128">
          <cell r="E14128" t="str">
            <v>OPERATOR</v>
          </cell>
        </row>
        <row r="14129">
          <cell r="E14129" t="str">
            <v>PRODUCER</v>
          </cell>
        </row>
        <row r="14131">
          <cell r="A14131" t="str">
            <v>82440 </v>
          </cell>
          <cell r="B14131" t="str">
            <v>A </v>
          </cell>
          <cell r="C14131" t="str">
            <v>STEHLE OIL COMPANY </v>
          </cell>
          <cell r="D14131" t="str">
            <v>PO BOX 1577</v>
          </cell>
        </row>
        <row r="14132">
          <cell r="D14132" t="str">
            <v>CRAIG , CO  </v>
          </cell>
        </row>
        <row r="14133">
          <cell r="A14133" t="str">
            <v>82470 </v>
          </cell>
          <cell r="B14133" t="str">
            <v>A </v>
          </cell>
          <cell r="C14133" t="str">
            <v>STELBAR OIL CORP INC </v>
          </cell>
          <cell r="D14133" t="str">
            <v>P O BOX 190</v>
          </cell>
        </row>
        <row r="14134">
          <cell r="D14134" t="str">
            <v>PIERCE , CO  </v>
          </cell>
        </row>
        <row r="14135">
          <cell r="A14135" t="str">
            <v>82470 </v>
          </cell>
          <cell r="C14135" t="str">
            <v>STELBAR OIL CORP INC </v>
          </cell>
          <cell r="D14135" t="str">
            <v>1625 N WATERFRONT PKWY #200</v>
          </cell>
          <cell r="E14135" t="str">
            <v>DOWNSTREAM GAS FAC</v>
          </cell>
        </row>
        <row r="14136">
          <cell r="D14136" t="str">
            <v>WICHITA , KS  </v>
          </cell>
          <cell r="E14136" t="str">
            <v>GATHERER</v>
          </cell>
        </row>
        <row r="14137">
          <cell r="E14137" t="str">
            <v>INJECTION WELL OPER</v>
          </cell>
        </row>
        <row r="14138">
          <cell r="E14138" t="str">
            <v>LEVY PAYOR</v>
          </cell>
        </row>
        <row r="14139">
          <cell r="E14139" t="str">
            <v>OPERATOR</v>
          </cell>
        </row>
        <row r="14140">
          <cell r="E14140" t="str">
            <v>PRODUCER</v>
          </cell>
        </row>
        <row r="14142">
          <cell r="A14142" t="str">
            <v>10092 </v>
          </cell>
          <cell r="C14142" t="str">
            <v>STEPHENS ENERGY COMPANY LLC </v>
          </cell>
          <cell r="D14142" t="str">
            <v>1825 LAWRENCE ST STE 300</v>
          </cell>
          <cell r="E14142" t="str">
            <v>LEVY PAYOR</v>
          </cell>
        </row>
        <row r="14143">
          <cell r="D14143" t="str">
            <v>DENVER , CO  </v>
          </cell>
          <cell r="E14143" t="str">
            <v>OPERATOR</v>
          </cell>
        </row>
        <row r="14144">
          <cell r="E14144" t="str">
            <v>PRODUCER</v>
          </cell>
        </row>
        <row r="14146">
          <cell r="A14146" t="str">
            <v>82490 </v>
          </cell>
          <cell r="C14146" t="str">
            <v>STEPHENS* JAMES R </v>
          </cell>
          <cell r="D14146" t="str">
            <v>3604 SAN BAR LANE</v>
          </cell>
          <cell r="E14146" t="str">
            <v>LEVY PAYOR</v>
          </cell>
        </row>
        <row r="14147">
          <cell r="D14147" t="str">
            <v>COLLEYVILLE , TX  </v>
          </cell>
          <cell r="E14147" t="str">
            <v>OPERATOR</v>
          </cell>
        </row>
        <row r="14148">
          <cell r="E14148" t="str">
            <v>PRODUCER</v>
          </cell>
        </row>
        <row r="14150">
          <cell r="A14150" t="str">
            <v>200252 </v>
          </cell>
          <cell r="C14150" t="str">
            <v>STEPHENS* JOHN </v>
          </cell>
          <cell r="D14150" t="str">
            <v>34 FRANKLIN PMB 303 #687</v>
          </cell>
        </row>
        <row r="14151">
          <cell r="D14151" t="str">
            <v>PINEDALE , WY  </v>
          </cell>
        </row>
        <row r="14152">
          <cell r="A14152" t="str">
            <v>82494 </v>
          </cell>
          <cell r="C14152" t="str">
            <v>STEPPE OIL COMPANY </v>
          </cell>
          <cell r="D14152" t="str">
            <v>2013 VICTORIA WAY</v>
          </cell>
        </row>
        <row r="14153">
          <cell r="D14153" t="str">
            <v>BAKERSFIELD , CA  </v>
          </cell>
        </row>
        <row r="14154">
          <cell r="A14154" t="str">
            <v>100794 </v>
          </cell>
          <cell r="C14154" t="str">
            <v>STERLING CITY </v>
          </cell>
          <cell r="D14154" t="str">
            <v>,  </v>
          </cell>
        </row>
        <row r="14155">
          <cell r="A14155" t="str">
            <v>82498 </v>
          </cell>
          <cell r="C14155" t="str">
            <v>STERLING DRILLING COMPANY </v>
          </cell>
          <cell r="D14155" t="str">
            <v>DENVER , CO  </v>
          </cell>
        </row>
        <row r="14156">
          <cell r="A14156" t="str">
            <v>82495 </v>
          </cell>
          <cell r="C14156" t="str">
            <v>STERLING ENERGY </v>
          </cell>
          <cell r="D14156" t="str">
            <v>1801 BROADWAY STE 600</v>
          </cell>
        </row>
        <row r="14157">
          <cell r="D14157" t="str">
            <v>DENVER , CO  </v>
          </cell>
        </row>
        <row r="14158">
          <cell r="A14158" t="str">
            <v>100231 </v>
          </cell>
          <cell r="C14158" t="str">
            <v>STERLING ENERGY COMPANY </v>
          </cell>
          <cell r="D14158" t="str">
            <v>1225 17TH STREET #2520</v>
          </cell>
          <cell r="E14158" t="str">
            <v>DOWNSTREAM GAS FAC</v>
          </cell>
        </row>
        <row r="14159">
          <cell r="D14159" t="str">
            <v>DENVER , CO  </v>
          </cell>
          <cell r="E14159" t="str">
            <v>GATHERER</v>
          </cell>
        </row>
        <row r="14160">
          <cell r="E14160" t="str">
            <v>LEVY PAYOR</v>
          </cell>
        </row>
        <row r="14161">
          <cell r="E14161" t="str">
            <v>OPERATOR</v>
          </cell>
        </row>
        <row r="14162">
          <cell r="E14162" t="str">
            <v>PRODUCER</v>
          </cell>
        </row>
        <row r="14164">
          <cell r="A14164" t="str">
            <v>100231 </v>
          </cell>
          <cell r="B14164" t="str">
            <v>A </v>
          </cell>
          <cell r="C14164" t="str">
            <v>STERLING ENERGY COMPANY </v>
          </cell>
          <cell r="D14164" t="str">
            <v>17598 COUNTY RD 21</v>
          </cell>
        </row>
        <row r="14165">
          <cell r="D14165" t="str">
            <v>STERLING , CO  </v>
          </cell>
        </row>
        <row r="14166">
          <cell r="A14166" t="str">
            <v>10390 </v>
          </cell>
          <cell r="C14166" t="str">
            <v>STERLING ENERGY INVESTMENTS LLC </v>
          </cell>
          <cell r="D14166" t="str">
            <v>1200 17TH STREET #2850</v>
          </cell>
          <cell r="E14166" t="str">
            <v>DOMESTIC WELL OPER</v>
          </cell>
        </row>
        <row r="14167">
          <cell r="D14167" t="str">
            <v>DENVER , CO  </v>
          </cell>
          <cell r="E14167" t="str">
            <v>GATHERER</v>
          </cell>
        </row>
        <row r="14168">
          <cell r="E14168" t="str">
            <v>OPERATOR</v>
          </cell>
        </row>
        <row r="14169">
          <cell r="E14169" t="str">
            <v>PRODUCER</v>
          </cell>
        </row>
        <row r="14171">
          <cell r="A14171" t="str">
            <v>10390 </v>
          </cell>
          <cell r="B14171" t="str">
            <v>A </v>
          </cell>
          <cell r="C14171" t="str">
            <v>STERLING ENERGY INVESTMENTS LLC </v>
          </cell>
          <cell r="D14171" t="str">
            <v>17598 COUNTY ROAD 21</v>
          </cell>
        </row>
        <row r="14172">
          <cell r="D14172" t="str">
            <v>STERLING , CO  </v>
          </cell>
        </row>
        <row r="14173">
          <cell r="A14173" t="str">
            <v>82500 </v>
          </cell>
          <cell r="C14173" t="str">
            <v>STERLING OIL CO </v>
          </cell>
          <cell r="D14173" t="str">
            <v>DENVER , CO  </v>
          </cell>
        </row>
        <row r="14174">
          <cell r="A14174" t="str">
            <v>82515 </v>
          </cell>
          <cell r="C14174" t="str">
            <v>STERLING OIL OF OKLA INC </v>
          </cell>
          <cell r="D14174" t="str">
            <v>DENVER , CO  </v>
          </cell>
        </row>
        <row r="14175">
          <cell r="A14175" t="str">
            <v>82550 </v>
          </cell>
          <cell r="C14175" t="str">
            <v>STERLING PETR OPERATING CO </v>
          </cell>
          <cell r="D14175" t="str">
            <v>112 S BROADWAY</v>
          </cell>
          <cell r="E14175" t="str">
            <v>OPERATOR</v>
          </cell>
        </row>
        <row r="14176">
          <cell r="D14176" t="str">
            <v>STERLING , KS  </v>
          </cell>
          <cell r="E14176" t="str">
            <v>PRODUCER</v>
          </cell>
        </row>
        <row r="14178">
          <cell r="A14178" t="str">
            <v>200090 </v>
          </cell>
          <cell r="C14178" t="str">
            <v>STEVENS,LITTMAN,BIDDISON,THARP&amp;WEINBERG, LLC </v>
          </cell>
          <cell r="D14178" t="str">
            <v>250 ARAPAHOE ST STE 301</v>
          </cell>
        </row>
        <row r="14179">
          <cell r="D14179" t="str">
            <v>BOUDLER , CO  </v>
          </cell>
        </row>
        <row r="14180">
          <cell r="A14180" t="str">
            <v>82570 </v>
          </cell>
          <cell r="C14180" t="str">
            <v>STEWART &amp; STEVENSON MVO, INC </v>
          </cell>
          <cell r="D14180" t="str">
            <v>745 GILPIN</v>
          </cell>
          <cell r="E14180" t="str">
            <v>LEVY PAYOR</v>
          </cell>
        </row>
        <row r="14181">
          <cell r="D14181" t="str">
            <v>DENVER , CO  </v>
          </cell>
          <cell r="E14181" t="str">
            <v>OPERATOR</v>
          </cell>
        </row>
        <row r="14182">
          <cell r="E14182" t="str">
            <v>PRODUCER</v>
          </cell>
        </row>
        <row r="14184">
          <cell r="A14184" t="str">
            <v>82560 </v>
          </cell>
          <cell r="C14184" t="str">
            <v>STEWART PETROLEUM CORPORATION </v>
          </cell>
          <cell r="D14184" t="str">
            <v>8 INVERNESS DR EAST STE 101</v>
          </cell>
          <cell r="E14184" t="str">
            <v>LEVY PAYOR</v>
          </cell>
        </row>
        <row r="14185">
          <cell r="D14185" t="str">
            <v>ENGLEWOOD , CO  </v>
          </cell>
          <cell r="E14185" t="str">
            <v>OPERATOR</v>
          </cell>
        </row>
        <row r="14186">
          <cell r="E14186" t="str">
            <v>PRODUCER</v>
          </cell>
        </row>
        <row r="14188">
          <cell r="A14188" t="str">
            <v>82700 </v>
          </cell>
          <cell r="C14188" t="str">
            <v>STIMACK* DAVID </v>
          </cell>
          <cell r="D14188" t="str">
            <v>1580 LINCOLN ST STE 1170</v>
          </cell>
        </row>
        <row r="14189">
          <cell r="D14189" t="str">
            <v>DENVER , CO  </v>
          </cell>
        </row>
        <row r="14190">
          <cell r="A14190" t="str">
            <v>100712 </v>
          </cell>
          <cell r="C14190" t="str">
            <v>STODDARD* J B </v>
          </cell>
          <cell r="D14190" t="str">
            <v>,  </v>
          </cell>
        </row>
        <row r="14191">
          <cell r="A14191" t="str">
            <v>82610 </v>
          </cell>
          <cell r="C14191" t="str">
            <v>STODDARD* WILLIAM R </v>
          </cell>
          <cell r="D14191" t="str">
            <v>P O BOX 69</v>
          </cell>
          <cell r="E14191" t="str">
            <v>OPERATOR</v>
          </cell>
        </row>
        <row r="14192">
          <cell r="D14192" t="str">
            <v>MESA , CO  </v>
          </cell>
        </row>
        <row r="14193">
          <cell r="A14193" t="str">
            <v>82900 </v>
          </cell>
          <cell r="C14193" t="str">
            <v>STOLL* HENRY/JODIE </v>
          </cell>
          <cell r="D14193" t="str">
            <v>P O BOX 673</v>
          </cell>
        </row>
        <row r="14194">
          <cell r="D14194" t="str">
            <v>BRIGHTON , CO  </v>
          </cell>
        </row>
        <row r="14195">
          <cell r="A14195" t="str">
            <v>100407 </v>
          </cell>
          <cell r="C14195" t="str">
            <v>STONE &amp; NEW WORLD OIL ET AL* E H </v>
          </cell>
          <cell r="D14195" t="str">
            <v>250 EQUITABLE BLDG</v>
          </cell>
        </row>
        <row r="14196">
          <cell r="D14196" t="str">
            <v>DENVER , CO  </v>
          </cell>
        </row>
        <row r="14197">
          <cell r="A14197" t="str">
            <v>82988 </v>
          </cell>
          <cell r="C14197" t="str">
            <v>STONE &amp; SCHULA </v>
          </cell>
          <cell r="D14197" t="str">
            <v>DENVER , CO  </v>
          </cell>
        </row>
        <row r="14198">
          <cell r="A14198" t="str">
            <v>82955 </v>
          </cell>
          <cell r="C14198" t="str">
            <v>STONE &amp; WOLF LLC </v>
          </cell>
          <cell r="D14198" t="str">
            <v>251 S THURMOND ST</v>
          </cell>
          <cell r="E14198" t="str">
            <v>OPERATOR</v>
          </cell>
        </row>
        <row r="14199">
          <cell r="D14199" t="str">
            <v>SHERIDAN , WY  </v>
          </cell>
          <cell r="E14199" t="str">
            <v>PRODUCER</v>
          </cell>
        </row>
        <row r="14201">
          <cell r="A14201" t="str">
            <v>82905 </v>
          </cell>
          <cell r="C14201" t="str">
            <v>STONE ENERGY CORPORATION </v>
          </cell>
          <cell r="D14201" t="str">
            <v>P O BOX 52807</v>
          </cell>
          <cell r="E14201" t="str">
            <v>DRILLER</v>
          </cell>
        </row>
        <row r="14202">
          <cell r="D14202" t="str">
            <v>LAFAYETTE , LA  </v>
          </cell>
          <cell r="E14202" t="str">
            <v>INJECTION WELL OPER</v>
          </cell>
        </row>
        <row r="14203">
          <cell r="E14203" t="str">
            <v>LEVY PAYOR</v>
          </cell>
        </row>
        <row r="14204">
          <cell r="E14204" t="str">
            <v>OPERATOR</v>
          </cell>
        </row>
        <row r="14205">
          <cell r="E14205" t="str">
            <v>PIT OPERATOR</v>
          </cell>
        </row>
        <row r="14206">
          <cell r="E14206" t="str">
            <v>PRODUCER</v>
          </cell>
        </row>
        <row r="14208">
          <cell r="A14208" t="str">
            <v>82905 </v>
          </cell>
          <cell r="B14208" t="str">
            <v>A </v>
          </cell>
          <cell r="C14208" t="str">
            <v>STONE ENERGY CORPORATION </v>
          </cell>
          <cell r="D14208" t="str">
            <v>950 17TH ST STE 2600</v>
          </cell>
        </row>
        <row r="14209">
          <cell r="D14209" t="str">
            <v>DENVER , CO  </v>
          </cell>
        </row>
        <row r="14210">
          <cell r="C14210" t="str">
            <v>Stone Mountain </v>
          </cell>
          <cell r="D14210" t="str">
            <v>3918 ORCHARD COURT</v>
          </cell>
        </row>
        <row r="14211">
          <cell r="D14211" t="str">
            <v>BOULDER , CO  </v>
          </cell>
        </row>
        <row r="14212">
          <cell r="A14212" t="str">
            <v>82950 </v>
          </cell>
          <cell r="C14212" t="str">
            <v>STONE OIL CO* THE </v>
          </cell>
          <cell r="D14212" t="str">
            <v>P O BOX 52807</v>
          </cell>
          <cell r="E14212" t="str">
            <v>LEVY PAYOR</v>
          </cell>
        </row>
        <row r="14213">
          <cell r="D14213" t="str">
            <v>LAFAYETTE , LA  </v>
          </cell>
        </row>
        <row r="14214">
          <cell r="A14214" t="str">
            <v>100100 </v>
          </cell>
          <cell r="C14214" t="str">
            <v>STONE OIL CO* THE </v>
          </cell>
          <cell r="D14214" t="str">
            <v>FOUNTAIN SQ PLZ STE 3100</v>
          </cell>
        </row>
        <row r="14215">
          <cell r="D14215" t="str">
            <v>CINCINNATI , OH  </v>
          </cell>
        </row>
        <row r="14216">
          <cell r="A14216" t="str">
            <v>100778 </v>
          </cell>
          <cell r="C14216" t="str">
            <v>STONE PETROLEUM CORORATION* THE </v>
          </cell>
          <cell r="D14216" t="str">
            <v>1620 MID AMERICAN TOWER</v>
          </cell>
        </row>
        <row r="14217">
          <cell r="D14217" t="str">
            <v>OKLAHOMA CITY , OK  </v>
          </cell>
        </row>
        <row r="14218">
          <cell r="A14218" t="str">
            <v>82929 </v>
          </cell>
          <cell r="C14218" t="str">
            <v>STONE* D J </v>
          </cell>
          <cell r="D14218" t="str">
            <v>2010 34TH ST</v>
          </cell>
        </row>
        <row r="14219">
          <cell r="D14219" t="str">
            <v>LUBBOCK , TX  </v>
          </cell>
        </row>
        <row r="14220">
          <cell r="A14220" t="str">
            <v>82930 </v>
          </cell>
          <cell r="C14220" t="str">
            <v>STONE* M L </v>
          </cell>
          <cell r="D14220" t="str">
            <v>10,000 IH 10 W</v>
          </cell>
          <cell r="E14220" t="str">
            <v>OPERATOR</v>
          </cell>
        </row>
        <row r="14221">
          <cell r="D14221" t="str">
            <v>SAN ANTONIO , TX  </v>
          </cell>
        </row>
        <row r="14222">
          <cell r="C14222" t="str">
            <v>Stonegate Village Metropolitan District </v>
          </cell>
          <cell r="D14222" t="str">
            <v>7995 E. Prentice Avenue, Suite 103-E</v>
          </cell>
        </row>
        <row r="14223">
          <cell r="D14223" t="str">
            <v>Greenwood Village , CO  </v>
          </cell>
        </row>
        <row r="14224">
          <cell r="A14224" t="str">
            <v>10391 </v>
          </cell>
          <cell r="C14224" t="str">
            <v>STONEHAM PRODUCTION LLC </v>
          </cell>
          <cell r="D14224" t="str">
            <v>5945 ZINNIA COURT</v>
          </cell>
          <cell r="E14224" t="str">
            <v>LEVY PAYOR</v>
          </cell>
        </row>
        <row r="14225">
          <cell r="D14225" t="str">
            <v>ARVADA , CO  </v>
          </cell>
          <cell r="E14225" t="str">
            <v>OPERATOR</v>
          </cell>
        </row>
        <row r="14226">
          <cell r="E14226" t="str">
            <v>PIT OPERATOR</v>
          </cell>
        </row>
        <row r="14227">
          <cell r="E14227" t="str">
            <v>PRODUCER</v>
          </cell>
        </row>
        <row r="14229">
          <cell r="A14229" t="str">
            <v>100777 </v>
          </cell>
          <cell r="C14229" t="str">
            <v>STONEHENGE OIL COMPANY INC </v>
          </cell>
          <cell r="D14229" t="str">
            <v>711 FRANKLIN BLDG</v>
          </cell>
        </row>
        <row r="14230">
          <cell r="D14230" t="str">
            <v>TULSA , OK  </v>
          </cell>
        </row>
        <row r="14231">
          <cell r="C14231" t="str">
            <v>Stoneridge Metropolitan District </v>
          </cell>
          <cell r="D14231" t="str">
            <v>7995 E. Prentice Avenue, Suite 103-E</v>
          </cell>
        </row>
        <row r="14232">
          <cell r="D14232" t="str">
            <v>Greenwood Village , CO  </v>
          </cell>
        </row>
        <row r="14233">
          <cell r="A14233" t="str">
            <v>100089 </v>
          </cell>
          <cell r="C14233" t="str">
            <v>STONINGTON FARM </v>
          </cell>
          <cell r="D14233" t="str">
            <v>STAR ROUTE BOX 22</v>
          </cell>
        </row>
        <row r="14234">
          <cell r="D14234" t="str">
            <v>WALSH , CO  </v>
          </cell>
        </row>
        <row r="14235">
          <cell r="A14235" t="str">
            <v>200087 </v>
          </cell>
          <cell r="C14235" t="str">
            <v>STORM ASSOCIATES INC </v>
          </cell>
          <cell r="D14235" t="str">
            <v>C-111 PETROLEUM CENTER</v>
          </cell>
        </row>
        <row r="14236">
          <cell r="D14236" t="str">
            <v>SAN ANTONIO , TX  </v>
          </cell>
        </row>
        <row r="14237">
          <cell r="A14237" t="str">
            <v>100350 </v>
          </cell>
          <cell r="C14237" t="str">
            <v>STOUT OIL COMPANY </v>
          </cell>
          <cell r="D14237" t="str">
            <v>1729 STOUT ST</v>
          </cell>
        </row>
        <row r="14238">
          <cell r="D14238" t="str">
            <v>DENVER , CO  </v>
          </cell>
        </row>
        <row r="14239">
          <cell r="A14239" t="str">
            <v>100354 </v>
          </cell>
          <cell r="C14239" t="str">
            <v>STOUT* C. E. </v>
          </cell>
          <cell r="D14239" t="str">
            <v>BOX 221</v>
          </cell>
        </row>
        <row r="14240">
          <cell r="D14240" t="str">
            <v>SIDNEY , NE  </v>
          </cell>
        </row>
        <row r="14241">
          <cell r="A14241" t="str">
            <v>83100 </v>
          </cell>
          <cell r="C14241" t="str">
            <v>STRABALA* JOSEPH H </v>
          </cell>
          <cell r="D14241" t="str">
            <v>3320 HOOFPRINT RD</v>
          </cell>
          <cell r="E14241" t="str">
            <v>OPERATOR</v>
          </cell>
        </row>
        <row r="14242">
          <cell r="D14242" t="str">
            <v>PEYTON , CO  </v>
          </cell>
          <cell r="E14242" t="str">
            <v>PRODUCER</v>
          </cell>
        </row>
        <row r="14244">
          <cell r="A14244" t="str">
            <v>83130 </v>
          </cell>
          <cell r="C14244" t="str">
            <v>STRACHAN EXPLORATION INC </v>
          </cell>
          <cell r="D14244" t="str">
            <v>383 INVERNESS PKWY, STE 360</v>
          </cell>
          <cell r="E14244" t="str">
            <v>DOWNSTREAM GAS FAC</v>
          </cell>
        </row>
        <row r="14245">
          <cell r="D14245" t="str">
            <v>ENGLEWOOD , CO  </v>
          </cell>
          <cell r="E14245" t="str">
            <v>LEVY PAYOR</v>
          </cell>
        </row>
        <row r="14246">
          <cell r="E14246" t="str">
            <v>OPERATOR</v>
          </cell>
        </row>
        <row r="14247">
          <cell r="E14247" t="str">
            <v>PRODUCER</v>
          </cell>
        </row>
        <row r="14249">
          <cell r="A14249" t="str">
            <v>83140 </v>
          </cell>
          <cell r="C14249" t="str">
            <v>STRAIN DRILLING COMPANY </v>
          </cell>
          <cell r="D14249" t="str">
            <v>823 BOSTON BLDG</v>
          </cell>
        </row>
        <row r="14250">
          <cell r="D14250" t="str">
            <v>DENVER , CO  </v>
          </cell>
        </row>
        <row r="14251">
          <cell r="A14251" t="str">
            <v>10595 </v>
          </cell>
          <cell r="C14251" t="str">
            <v>STRANAHAN* MICHAEL </v>
          </cell>
          <cell r="D14251" t="str">
            <v>148 RIVERDOWN DRIVE</v>
          </cell>
          <cell r="E14251" t="str">
            <v>DOMESTIC WELL OPER</v>
          </cell>
        </row>
        <row r="14252">
          <cell r="D14252" t="str">
            <v>ASPEN, CO 81611 , CO  </v>
          </cell>
        </row>
        <row r="14253">
          <cell r="A14253" t="str">
            <v>83150 </v>
          </cell>
          <cell r="C14253" t="str">
            <v>STRAT LAND EXPLORATION INC </v>
          </cell>
          <cell r="D14253" t="str">
            <v>9 EAST FOURTH ST</v>
          </cell>
        </row>
        <row r="14254">
          <cell r="D14254" t="str">
            <v>TULSA , OK  </v>
          </cell>
        </row>
        <row r="14255">
          <cell r="A14255" t="str">
            <v>83152 </v>
          </cell>
          <cell r="C14255" t="str">
            <v>STRATA EVALUATION ASSOC., INC. </v>
          </cell>
          <cell r="D14255" t="str">
            <v>P O BOX 1035</v>
          </cell>
        </row>
        <row r="14256">
          <cell r="D14256" t="str">
            <v>PARKER , CO  </v>
          </cell>
        </row>
        <row r="14257">
          <cell r="A14257" t="str">
            <v>83153 </v>
          </cell>
          <cell r="C14257" t="str">
            <v>STRATA EXPLORATION INC </v>
          </cell>
          <cell r="D14257" t="str">
            <v>, CA  </v>
          </cell>
          <cell r="E14257" t="str">
            <v>OPERATOR</v>
          </cell>
        </row>
        <row r="14259">
          <cell r="A14259" t="str">
            <v>83154 </v>
          </cell>
          <cell r="C14259" t="str">
            <v>STRATA PRODUCTION OPERATORS </v>
          </cell>
          <cell r="D14259" t="str">
            <v>5006 AUGUSTA</v>
          </cell>
          <cell r="E14259" t="str">
            <v>OPERATOR</v>
          </cell>
        </row>
        <row r="14260">
          <cell r="D14260" t="str">
            <v>HOUSTON , TX  </v>
          </cell>
        </row>
        <row r="14261">
          <cell r="A14261" t="str">
            <v>83155 </v>
          </cell>
          <cell r="C14261" t="str">
            <v>STRATA RESOURCES INC </v>
          </cell>
          <cell r="D14261" t="str">
            <v>1380 LAWRENCE</v>
          </cell>
        </row>
        <row r="14262">
          <cell r="D14262" t="str">
            <v>DENVER , CO  </v>
          </cell>
        </row>
        <row r="14263">
          <cell r="A14263" t="str">
            <v>10249 </v>
          </cell>
          <cell r="C14263" t="str">
            <v>STRATA-X INC </v>
          </cell>
          <cell r="D14263" t="str">
            <v>1624 MARKET ST #300A</v>
          </cell>
          <cell r="E14263" t="str">
            <v>LEVY PAYOR</v>
          </cell>
        </row>
        <row r="14264">
          <cell r="D14264" t="str">
            <v>DENVER , CO  </v>
          </cell>
          <cell r="E14264" t="str">
            <v>OPERATOR</v>
          </cell>
        </row>
        <row r="14265">
          <cell r="E14265" t="str">
            <v>PRODUCER</v>
          </cell>
        </row>
        <row r="14267">
          <cell r="A14267" t="str">
            <v>83200 </v>
          </cell>
          <cell r="C14267" t="str">
            <v>STRATOGRAPHIC OIL CO </v>
          </cell>
          <cell r="D14267" t="str">
            <v>DENVER , CO  </v>
          </cell>
        </row>
        <row r="14268">
          <cell r="C14268" t="str">
            <v>STRATTON TOWN </v>
          </cell>
          <cell r="D14268" t="str">
            <v>,  </v>
          </cell>
        </row>
        <row r="14269">
          <cell r="A14269" t="str">
            <v>53205 </v>
          </cell>
          <cell r="C14269" t="str">
            <v>STRAWN* GEORGE </v>
          </cell>
          <cell r="D14269" t="str">
            <v>DENVER , CO  </v>
          </cell>
        </row>
        <row r="14270">
          <cell r="A14270" t="str">
            <v>83450 </v>
          </cell>
          <cell r="C14270" t="str">
            <v>STREAM INC </v>
          </cell>
          <cell r="D14270" t="str">
            <v>MOVED LEFT NO FOWARDING ADD</v>
          </cell>
          <cell r="E14270" t="str">
            <v>OPERATOR</v>
          </cell>
        </row>
        <row r="14271">
          <cell r="D14271" t="str">
            <v>SAN ANTONIO , TX  </v>
          </cell>
        </row>
        <row r="14272">
          <cell r="A14272" t="str">
            <v>83470 </v>
          </cell>
          <cell r="C14272" t="str">
            <v>STRICKLAND* TED </v>
          </cell>
          <cell r="D14272" t="str">
            <v>9361 KNOX COURT</v>
          </cell>
        </row>
        <row r="14273">
          <cell r="D14273" t="str">
            <v>WESTMINSTER , CO  </v>
          </cell>
        </row>
        <row r="14274">
          <cell r="A14274" t="str">
            <v>83481 </v>
          </cell>
          <cell r="C14274" t="str">
            <v>STRICKLIN* W.F. </v>
          </cell>
          <cell r="D14274" t="str">
            <v>DENVER , CO  </v>
          </cell>
        </row>
        <row r="14275">
          <cell r="A14275" t="str">
            <v>83466 </v>
          </cell>
          <cell r="C14275" t="str">
            <v>STRICKLIN*W.D. </v>
          </cell>
          <cell r="D14275" t="str">
            <v>DENVER , CO  </v>
          </cell>
        </row>
        <row r="14276">
          <cell r="A14276" t="str">
            <v>83485 </v>
          </cell>
          <cell r="C14276" t="str">
            <v>STRIDER RESOURCES CO. </v>
          </cell>
          <cell r="D14276" t="str">
            <v>STE 402 1641 CALIFORNIA</v>
          </cell>
        </row>
        <row r="14277">
          <cell r="D14277" t="str">
            <v>DENVER , CO  </v>
          </cell>
        </row>
        <row r="14278">
          <cell r="A14278" t="str">
            <v>83490 </v>
          </cell>
          <cell r="C14278" t="str">
            <v>STROM ASSOC </v>
          </cell>
          <cell r="D14278" t="str">
            <v>DENVER , CO  </v>
          </cell>
        </row>
        <row r="14279">
          <cell r="A14279" t="str">
            <v>83525 </v>
          </cell>
          <cell r="C14279" t="str">
            <v>STRONG SPANN &amp; JACKSON </v>
          </cell>
          <cell r="D14279" t="str">
            <v>P O BOX 1031</v>
          </cell>
          <cell r="E14279" t="str">
            <v>OPERATOR</v>
          </cell>
        </row>
        <row r="14280">
          <cell r="D14280" t="str">
            <v>ALBUQUERQUE , NM  </v>
          </cell>
        </row>
        <row r="14281">
          <cell r="A14281" t="str">
            <v>83488 </v>
          </cell>
          <cell r="C14281" t="str">
            <v>STROOCK AND ROGERS </v>
          </cell>
          <cell r="D14281" t="str">
            <v>DENVER , CO  </v>
          </cell>
        </row>
        <row r="14282">
          <cell r="A14282" t="str">
            <v>83530 </v>
          </cell>
          <cell r="C14282" t="str">
            <v>STROUD OIL PROPERTIES INC </v>
          </cell>
          <cell r="D14282" t="str">
            <v>200 E FIRST ST STE 100</v>
          </cell>
          <cell r="E14282" t="str">
            <v>DOWNSTREAM GAS FAC</v>
          </cell>
        </row>
        <row r="14283">
          <cell r="D14283" t="str">
            <v>WICHITA , KS  </v>
          </cell>
          <cell r="E14283" t="str">
            <v>GATHERER</v>
          </cell>
        </row>
        <row r="14284">
          <cell r="E14284" t="str">
            <v>LEVY PAYOR</v>
          </cell>
        </row>
        <row r="14285">
          <cell r="E14285" t="str">
            <v>OPERATOR</v>
          </cell>
        </row>
        <row r="14286">
          <cell r="E14286" t="str">
            <v>PRODUCER</v>
          </cell>
        </row>
        <row r="14288">
          <cell r="A14288" t="str">
            <v>83540 </v>
          </cell>
          <cell r="C14288" t="str">
            <v>STUARCO OIL CO INC </v>
          </cell>
          <cell r="D14288" t="str">
            <v>DENVER , CO  </v>
          </cell>
          <cell r="E14288" t="str">
            <v>OPERATOR</v>
          </cell>
        </row>
        <row r="14290">
          <cell r="A14290" t="str">
            <v>83545 </v>
          </cell>
          <cell r="C14290" t="str">
            <v>STUBBS, JIM </v>
          </cell>
          <cell r="D14290" t="str">
            <v>PO BOX 15125</v>
          </cell>
        </row>
        <row r="14291">
          <cell r="D14291" t="str">
            <v>DENVER , CO  </v>
          </cell>
        </row>
        <row r="14292">
          <cell r="A14292" t="str">
            <v>83550 </v>
          </cell>
          <cell r="C14292" t="str">
            <v>SUBURBAN PROPANE EXPO. CO. INC </v>
          </cell>
          <cell r="D14292" t="str">
            <v>100 N.E. LOOP 410</v>
          </cell>
          <cell r="E14292" t="str">
            <v>LEVY PAYOR</v>
          </cell>
        </row>
        <row r="14293">
          <cell r="D14293" t="str">
            <v>SAN ANTONIO , TX  </v>
          </cell>
        </row>
        <row r="14294">
          <cell r="A14294" t="str">
            <v>83650 </v>
          </cell>
          <cell r="C14294" t="str">
            <v>SUCHY* GARY M &amp; VIOLET M </v>
          </cell>
          <cell r="D14294" t="str">
            <v>610 S W BROADWAY</v>
          </cell>
        </row>
        <row r="14295">
          <cell r="D14295" t="str">
            <v>PORTLAND , OR  </v>
          </cell>
        </row>
        <row r="14296">
          <cell r="A14296" t="str">
            <v>100494 </v>
          </cell>
          <cell r="C14296" t="str">
            <v>SUGAR CITY TOWN </v>
          </cell>
          <cell r="D14296" t="str">
            <v>,  </v>
          </cell>
        </row>
        <row r="14297">
          <cell r="C14297" t="str">
            <v>Suguache County </v>
          </cell>
          <cell r="D14297" t="str">
            <v>PO Box 326</v>
          </cell>
        </row>
        <row r="14298">
          <cell r="D14298" t="str">
            <v>Saguache , CO  </v>
          </cell>
        </row>
        <row r="14299">
          <cell r="A14299" t="str">
            <v>83666 </v>
          </cell>
          <cell r="C14299" t="str">
            <v>SUHR-FIEDLER-LOCK DRLG CO </v>
          </cell>
          <cell r="D14299" t="str">
            <v>DENVER , CO  </v>
          </cell>
        </row>
        <row r="14300">
          <cell r="A14300" t="str">
            <v>85630 </v>
          </cell>
          <cell r="C14300" t="str">
            <v>SULLIVAN &amp; TAYLOR </v>
          </cell>
          <cell r="D14300" t="str">
            <v>DENVER , CO  </v>
          </cell>
        </row>
        <row r="14301">
          <cell r="A14301" t="str">
            <v>83680 </v>
          </cell>
          <cell r="C14301" t="str">
            <v>SULLIVAN AND COMPANY </v>
          </cell>
          <cell r="D14301" t="str">
            <v>15 E 5TH ST</v>
          </cell>
        </row>
        <row r="14302">
          <cell r="D14302" t="str">
            <v>TULSA , OK  </v>
          </cell>
        </row>
        <row r="14303">
          <cell r="A14303" t="str">
            <v>83685 </v>
          </cell>
          <cell r="C14303" t="str">
            <v>SULLIVAN* BRUCE </v>
          </cell>
          <cell r="D14303" t="str">
            <v>UNKNOWN , CO  </v>
          </cell>
        </row>
        <row r="14304">
          <cell r="A14304" t="str">
            <v>83688 </v>
          </cell>
          <cell r="C14304" t="str">
            <v>SUMMIT COUNTY </v>
          </cell>
          <cell r="D14304" t="str">
            <v>P O BOX 68</v>
          </cell>
        </row>
        <row r="14305">
          <cell r="D14305" t="str">
            <v>BRECKENRIDGE , CO  </v>
          </cell>
        </row>
        <row r="14306">
          <cell r="A14306" t="str">
            <v>100495 </v>
          </cell>
          <cell r="C14306" t="str">
            <v>Summit County </v>
          </cell>
          <cell r="D14306" t="str">
            <v>37 Peak One Drive SCR 1005</v>
          </cell>
        </row>
        <row r="14307">
          <cell r="D14307" t="str">
            <v>Frisco , CO  </v>
          </cell>
        </row>
        <row r="14308">
          <cell r="A14308" t="str">
            <v>200557 </v>
          </cell>
          <cell r="C14308" t="str">
            <v>SUMMIT ENERGY RESEARCH </v>
          </cell>
          <cell r="D14308" t="str">
            <v>145 ASPEN TERRANCE</v>
          </cell>
        </row>
        <row r="14309">
          <cell r="D14309" t="str">
            <v>PARK CITY , UT  </v>
          </cell>
        </row>
        <row r="14310">
          <cell r="A14310" t="str">
            <v>83705 </v>
          </cell>
          <cell r="C14310" t="str">
            <v>SUMMIT ENERGY, LLC </v>
          </cell>
          <cell r="D14310" t="str">
            <v>201 SOUTH MAIN STREET #2025</v>
          </cell>
          <cell r="E14310" t="str">
            <v>LEVY PAYOR</v>
          </cell>
        </row>
        <row r="14311">
          <cell r="D14311" t="str">
            <v>SALT LAKE CITY , UT  </v>
          </cell>
        </row>
        <row r="14312">
          <cell r="A14312" t="str">
            <v>200555 </v>
          </cell>
          <cell r="C14312" t="str">
            <v>SUMMIT ENGINEERING SERVICES </v>
          </cell>
          <cell r="D14312" t="str">
            <v>400 INVERNESS PARKWAY SUITE 200</v>
          </cell>
        </row>
        <row r="14313">
          <cell r="D14313" t="str">
            <v>ENGLEWOOD , CO  </v>
          </cell>
        </row>
        <row r="14314">
          <cell r="A14314" t="str">
            <v>200565 </v>
          </cell>
          <cell r="C14314" t="str">
            <v>SUMMIT MIDSTREAM PARTNERS LLC </v>
          </cell>
          <cell r="D14314" t="str">
            <v>999 18TH STREET #2500S</v>
          </cell>
        </row>
        <row r="14315">
          <cell r="D14315" t="str">
            <v>DENVER , CO  </v>
          </cell>
        </row>
        <row r="14316">
          <cell r="A14316" t="str">
            <v>83700 </v>
          </cell>
          <cell r="C14316" t="str">
            <v>SUMMIT OIL CO </v>
          </cell>
          <cell r="D14316" t="str">
            <v>5299 DTC BLVD</v>
          </cell>
          <cell r="E14316" t="str">
            <v>LEVY PAYOR</v>
          </cell>
        </row>
        <row r="14317">
          <cell r="D14317" t="str">
            <v>ENGLEWOOD , CO  </v>
          </cell>
        </row>
        <row r="14318">
          <cell r="A14318" t="str">
            <v>83710 </v>
          </cell>
          <cell r="C14318" t="str">
            <v>SUMMIT OIL CO INC </v>
          </cell>
          <cell r="D14318" t="str">
            <v>433 W WILSHIRE</v>
          </cell>
          <cell r="E14318" t="str">
            <v>OPERATOR</v>
          </cell>
        </row>
        <row r="14319">
          <cell r="D14319" t="str">
            <v>OKLAHOMA CITY , OK  </v>
          </cell>
        </row>
        <row r="14320">
          <cell r="A14320" t="str">
            <v>10146 </v>
          </cell>
          <cell r="C14320" t="str">
            <v>SUMMIT OPERATING LLC </v>
          </cell>
          <cell r="D14320" t="str">
            <v>531 E 770 NORTH</v>
          </cell>
          <cell r="E14320" t="str">
            <v>GATHERER</v>
          </cell>
        </row>
        <row r="14321">
          <cell r="D14321" t="str">
            <v>OREM , UT  </v>
          </cell>
          <cell r="E14321" t="str">
            <v>LEVY PAYOR</v>
          </cell>
        </row>
        <row r="14322">
          <cell r="E14322" t="str">
            <v>OPERATOR</v>
          </cell>
        </row>
        <row r="14323">
          <cell r="E14323" t="str">
            <v>PRODUCER</v>
          </cell>
        </row>
        <row r="14325">
          <cell r="A14325" t="str">
            <v>83600 </v>
          </cell>
          <cell r="C14325" t="str">
            <v>SUMNERS JR* WM G </v>
          </cell>
          <cell r="D14325" t="str">
            <v>600 17TH ST</v>
          </cell>
        </row>
        <row r="14326">
          <cell r="D14326" t="str">
            <v>DENVER , CO  </v>
          </cell>
        </row>
        <row r="14327">
          <cell r="A14327" t="str">
            <v>83994 </v>
          </cell>
          <cell r="C14327" t="str">
            <v>SUN EXPLORATION &amp; PRODUCTION COMPANY </v>
          </cell>
          <cell r="D14327" t="str">
            <v>P O BOX 2880</v>
          </cell>
          <cell r="E14327" t="str">
            <v>LEVY PAYOR</v>
          </cell>
        </row>
        <row r="14328">
          <cell r="D14328" t="str">
            <v>DALLAS , TX  </v>
          </cell>
          <cell r="E14328" t="str">
            <v>OPERATOR</v>
          </cell>
        </row>
        <row r="14329">
          <cell r="E14329" t="str">
            <v>PRODUCER</v>
          </cell>
        </row>
        <row r="14331">
          <cell r="A14331" t="str">
            <v>83996 </v>
          </cell>
          <cell r="C14331" t="str">
            <v>SUN EXPLORATION AND PRODUCTION COMPANY </v>
          </cell>
          <cell r="D14331" t="str">
            <v>, OK  </v>
          </cell>
          <cell r="E14331" t="str">
            <v>GATHERER</v>
          </cell>
        </row>
        <row r="14332">
          <cell r="E14332" t="str">
            <v>INJECTION WELL OPER</v>
          </cell>
        </row>
        <row r="14333">
          <cell r="E14333" t="str">
            <v>OPERATOR</v>
          </cell>
        </row>
        <row r="14334">
          <cell r="E14334" t="str">
            <v>PRODUCER</v>
          </cell>
        </row>
        <row r="14336">
          <cell r="A14336" t="str">
            <v>83995 </v>
          </cell>
          <cell r="C14336" t="str">
            <v>SUN EXPLORATION DIVISION </v>
          </cell>
          <cell r="D14336" t="str">
            <v>P O BOX 26300</v>
          </cell>
          <cell r="E14336" t="str">
            <v>OPERATOR</v>
          </cell>
        </row>
        <row r="14337">
          <cell r="D14337" t="str">
            <v>OKLAHOMA CITY , OK  </v>
          </cell>
        </row>
        <row r="14338">
          <cell r="A14338" t="str">
            <v>100090 </v>
          </cell>
          <cell r="C14338" t="str">
            <v>SUN INTERNATIONAL INC. </v>
          </cell>
          <cell r="D14338" t="str">
            <v>2104 GLENARM PL</v>
          </cell>
        </row>
        <row r="14339">
          <cell r="D14339" t="str">
            <v>DENVER , CO  </v>
          </cell>
        </row>
        <row r="14340">
          <cell r="A14340" t="str">
            <v>83992 </v>
          </cell>
          <cell r="C14340" t="str">
            <v>SUN OIL COMPANY </v>
          </cell>
          <cell r="D14340" t="str">
            <v>P O BOX 2880</v>
          </cell>
          <cell r="E14340" t="str">
            <v>PIT OPERATOR</v>
          </cell>
        </row>
        <row r="14341">
          <cell r="D14341" t="str">
            <v>DALLAS , TX  </v>
          </cell>
        </row>
        <row r="14342">
          <cell r="A14342" t="str">
            <v>83993 </v>
          </cell>
          <cell r="C14342" t="str">
            <v>SUN OIL COMPANY </v>
          </cell>
          <cell r="D14342" t="str">
            <v>P O BOX 2880</v>
          </cell>
          <cell r="E14342" t="str">
            <v>PIT OPERATOR</v>
          </cell>
        </row>
        <row r="14343">
          <cell r="D14343" t="str">
            <v>DALLAS , TX  </v>
          </cell>
        </row>
        <row r="14344">
          <cell r="A14344" t="str">
            <v>84008 </v>
          </cell>
          <cell r="C14344" t="str">
            <v>SUN OIL COMPANY (DELAWARE) </v>
          </cell>
          <cell r="D14344" t="str">
            <v>DENVER , CO  </v>
          </cell>
        </row>
        <row r="14345">
          <cell r="A14345" t="str">
            <v>84020 </v>
          </cell>
          <cell r="C14345" t="str">
            <v>SUN TEXAS CO </v>
          </cell>
          <cell r="D14345" t="str">
            <v>DENVER , CO  </v>
          </cell>
        </row>
        <row r="14346">
          <cell r="A14346" t="str">
            <v>100308 </v>
          </cell>
          <cell r="C14346" t="str">
            <v>SUNBEAM OIL COMPANY </v>
          </cell>
          <cell r="D14346" t="str">
            <v>BOX B</v>
          </cell>
        </row>
        <row r="14347">
          <cell r="D14347" t="str">
            <v>BRUSH , CO  </v>
          </cell>
        </row>
        <row r="14348">
          <cell r="A14348" t="str">
            <v>66560 </v>
          </cell>
          <cell r="C14348" t="str">
            <v>SUNBURST </v>
          </cell>
          <cell r="D14348" t="str">
            <v>BOX 544</v>
          </cell>
        </row>
        <row r="14349">
          <cell r="D14349" t="str">
            <v>WALSH , CO  </v>
          </cell>
        </row>
        <row r="14350">
          <cell r="A14350" t="str">
            <v>83555 </v>
          </cell>
          <cell r="C14350" t="str">
            <v>SUNBURST INC </v>
          </cell>
          <cell r="D14350" t="str">
            <v>P.O. BOX 140266</v>
          </cell>
          <cell r="E14350" t="str">
            <v>OPERATOR</v>
          </cell>
        </row>
        <row r="14351">
          <cell r="D14351" t="str">
            <v>EDEGEWATER , CO  </v>
          </cell>
          <cell r="E14351" t="str">
            <v>PRODUCER</v>
          </cell>
        </row>
        <row r="14353">
          <cell r="A14353" t="str">
            <v>83720 </v>
          </cell>
          <cell r="C14353" t="str">
            <v>SUNCOR ENERGY (USA) INC </v>
          </cell>
          <cell r="D14353" t="str">
            <v>717 17TH STREET #2900</v>
          </cell>
          <cell r="E14353" t="str">
            <v>LEVY PAYOR</v>
          </cell>
        </row>
        <row r="14354">
          <cell r="D14354" t="str">
            <v>DENVER , CO  </v>
          </cell>
          <cell r="E14354" t="str">
            <v>OPERATOR</v>
          </cell>
        </row>
        <row r="14355">
          <cell r="E14355" t="str">
            <v>PRODUCER</v>
          </cell>
        </row>
        <row r="14356">
          <cell r="E14356" t="str">
            <v>TRANSPORTER</v>
          </cell>
        </row>
        <row r="14358">
          <cell r="A14358" t="str">
            <v>83720 </v>
          </cell>
          <cell r="B14358" t="str">
            <v>A </v>
          </cell>
          <cell r="C14358" t="str">
            <v>SUNCOR ENERGY (USA) INC </v>
          </cell>
          <cell r="D14358" t="str">
            <v>7800 E ORCHARD RD #300</v>
          </cell>
        </row>
        <row r="14359">
          <cell r="D14359" t="str">
            <v>GREENWOOD VILLAGE , CO  </v>
          </cell>
        </row>
        <row r="14360">
          <cell r="A14360" t="str">
            <v>10340 </v>
          </cell>
          <cell r="C14360" t="str">
            <v>SUNDANCE ENERGY INC </v>
          </cell>
          <cell r="D14360" t="str">
            <v>633 17TH STREET #1950</v>
          </cell>
          <cell r="E14360" t="str">
            <v>LEVY PAYOR</v>
          </cell>
        </row>
        <row r="14361">
          <cell r="D14361" t="str">
            <v>DENVER , CO  </v>
          </cell>
          <cell r="E14361" t="str">
            <v>OPERATOR</v>
          </cell>
        </row>
        <row r="14362">
          <cell r="E14362" t="str">
            <v>PRODUCER</v>
          </cell>
        </row>
        <row r="14364">
          <cell r="A14364" t="str">
            <v>84028 </v>
          </cell>
          <cell r="C14364" t="str">
            <v>SUNDANCE OIL COMPANY </v>
          </cell>
          <cell r="D14364" t="str">
            <v>DENVER , CO  </v>
          </cell>
        </row>
        <row r="14365">
          <cell r="A14365" t="str">
            <v>84550 </v>
          </cell>
          <cell r="C14365" t="str">
            <v>SUNDANCE OIL EXPL CO </v>
          </cell>
          <cell r="D14365" t="str">
            <v>2809 W OSBORN RD</v>
          </cell>
        </row>
        <row r="14366">
          <cell r="D14366" t="str">
            <v>PHOENIX , AZ  </v>
          </cell>
        </row>
        <row r="14367">
          <cell r="A14367" t="str">
            <v>84560 </v>
          </cell>
          <cell r="C14367" t="str">
            <v>SUNDANCE RESOURCES. INC. </v>
          </cell>
          <cell r="D14367" t="str">
            <v>4925 N O'CONNOR RD STE 101</v>
          </cell>
          <cell r="E14367" t="str">
            <v>OPERATOR</v>
          </cell>
        </row>
        <row r="14368">
          <cell r="D14368" t="str">
            <v>IRVING , TX  </v>
          </cell>
          <cell r="E14368" t="str">
            <v>PRODUCER</v>
          </cell>
        </row>
        <row r="14370">
          <cell r="A14370" t="str">
            <v>84560 </v>
          </cell>
          <cell r="B14370" t="str">
            <v>A </v>
          </cell>
          <cell r="C14370" t="str">
            <v>SUNDANCE RESOURCES. INC. </v>
          </cell>
          <cell r="D14370" t="str">
            <v>P O BOX 459</v>
          </cell>
        </row>
        <row r="14371">
          <cell r="D14371" t="str">
            <v>RIO VISTA , TX  </v>
          </cell>
        </row>
        <row r="14372">
          <cell r="C14372" t="str">
            <v>SUNDANCE TRAIL GUEST RANCH </v>
          </cell>
          <cell r="D14372" t="str">
            <v>RED FEATHER , CO  </v>
          </cell>
        </row>
        <row r="14373">
          <cell r="A14373" t="str">
            <v>83970 </v>
          </cell>
          <cell r="C14373" t="str">
            <v>SUNDAY LEE ENERGY </v>
          </cell>
          <cell r="D14373" t="str">
            <v>P O BOX 127</v>
          </cell>
        </row>
        <row r="14374">
          <cell r="D14374" t="str">
            <v>CASTLE ROCK , CO  </v>
          </cell>
        </row>
        <row r="14375">
          <cell r="A14375" t="str">
            <v>100422 </v>
          </cell>
          <cell r="C14375" t="str">
            <v>SUNFLOWER STATE OIL CO INC </v>
          </cell>
          <cell r="D14375" t="str">
            <v>1636 WELTON STE 360</v>
          </cell>
        </row>
        <row r="14376">
          <cell r="D14376" t="str">
            <v>DENVER , CO  </v>
          </cell>
        </row>
        <row r="14377">
          <cell r="A14377" t="str">
            <v>100809 </v>
          </cell>
          <cell r="C14377" t="str">
            <v>SUNNY VALLEY OIL COMPANY </v>
          </cell>
          <cell r="D14377" t="str">
            <v>BOX 768</v>
          </cell>
        </row>
        <row r="14378">
          <cell r="D14378" t="str">
            <v>ALAMOSA , CO  </v>
          </cell>
        </row>
        <row r="14379">
          <cell r="A14379" t="str">
            <v>84950 </v>
          </cell>
          <cell r="C14379" t="str">
            <v>SUNNYSIDE PRODUCTION COMPANY </v>
          </cell>
          <cell r="D14379" t="str">
            <v>P O BOX 2665</v>
          </cell>
          <cell r="E14379" t="str">
            <v>LEVY PAYOR</v>
          </cell>
        </row>
        <row r="14380">
          <cell r="D14380" t="str">
            <v>GRAND JUNCTION , CO  </v>
          </cell>
        </row>
        <row r="14381">
          <cell r="A14381" t="str">
            <v>200198 </v>
          </cell>
          <cell r="C14381" t="str">
            <v>SUNOCO PARTNERS MARKETING &amp; TERMINALS LP </v>
          </cell>
          <cell r="D14381" t="str">
            <v>ONE FLUOR DANIEL DR</v>
          </cell>
          <cell r="E14381" t="str">
            <v>LEVY PAYOR</v>
          </cell>
        </row>
        <row r="14382">
          <cell r="D14382" t="str">
            <v>SUGAR LAND , TX  </v>
          </cell>
          <cell r="E14382" t="str">
            <v>TRANSPORTER</v>
          </cell>
        </row>
        <row r="14384">
          <cell r="A14384" t="str">
            <v>84888 </v>
          </cell>
          <cell r="C14384" t="str">
            <v>SUNRAY DX OIL COMPANY </v>
          </cell>
          <cell r="D14384" t="str">
            <v>DENVER , CO  </v>
          </cell>
        </row>
        <row r="14385">
          <cell r="A14385" t="str">
            <v>84886 </v>
          </cell>
          <cell r="C14385" t="str">
            <v>SUNRAY MID-CONTINENT OIL CO </v>
          </cell>
          <cell r="D14385" t="str">
            <v>DENVER , CO  </v>
          </cell>
          <cell r="E14385" t="str">
            <v>OPERATOR</v>
          </cell>
        </row>
        <row r="14387">
          <cell r="A14387" t="str">
            <v>84875 </v>
          </cell>
          <cell r="C14387" t="str">
            <v>SUNRAY OIL CO </v>
          </cell>
          <cell r="D14387" t="str">
            <v>P O BOX 386</v>
          </cell>
        </row>
        <row r="14388">
          <cell r="D14388" t="str">
            <v>SPEARMAN , TX  </v>
          </cell>
        </row>
        <row r="14389">
          <cell r="A14389" t="str">
            <v>84866 </v>
          </cell>
          <cell r="C14389" t="str">
            <v>SUNRAY OIL CORP </v>
          </cell>
          <cell r="D14389" t="str">
            <v>DENVER , CO  </v>
          </cell>
        </row>
        <row r="14390">
          <cell r="A14390" t="str">
            <v>84880 </v>
          </cell>
          <cell r="C14390" t="str">
            <v>SUNRISE OIL AND GAS INC </v>
          </cell>
          <cell r="D14390" t="str">
            <v>204 MAIN ST</v>
          </cell>
          <cell r="E14390" t="str">
            <v>LEVY PAYOR</v>
          </cell>
        </row>
        <row r="14391">
          <cell r="D14391" t="str">
            <v>WILEY , CO  </v>
          </cell>
          <cell r="E14391" t="str">
            <v>OPERATOR</v>
          </cell>
        </row>
        <row r="14392">
          <cell r="E14392" t="str">
            <v>PRODUCER</v>
          </cell>
        </row>
        <row r="14394">
          <cell r="A14394" t="str">
            <v>84935 </v>
          </cell>
          <cell r="C14394" t="str">
            <v>SUNSET PLUGGING &amp; EQUIPMENT INC </v>
          </cell>
          <cell r="D14394" t="str">
            <v>4902 KIOWA DRIVE</v>
          </cell>
          <cell r="E14394" t="str">
            <v>OPERATOR</v>
          </cell>
        </row>
        <row r="14395">
          <cell r="D14395" t="str">
            <v>GREELEY , CO  </v>
          </cell>
          <cell r="E14395" t="str">
            <v>PRODUCER</v>
          </cell>
        </row>
        <row r="14397">
          <cell r="A14397" t="str">
            <v>84900 </v>
          </cell>
          <cell r="C14397" t="str">
            <v>SUNSET HILL OIL CO INC </v>
          </cell>
          <cell r="D14397" t="str">
            <v>1675 BROADWAY</v>
          </cell>
          <cell r="E14397" t="str">
            <v>OPERATOR</v>
          </cell>
        </row>
        <row r="14398">
          <cell r="D14398" t="str">
            <v>DENVER , CO  </v>
          </cell>
        </row>
        <row r="14399">
          <cell r="A14399" t="str">
            <v>84930 </v>
          </cell>
          <cell r="C14399" t="str">
            <v>SUNSET INTERN PETR CORP </v>
          </cell>
          <cell r="D14399" t="str">
            <v>DENVER , CO  </v>
          </cell>
        </row>
        <row r="14400">
          <cell r="A14400" t="str">
            <v>84938 </v>
          </cell>
          <cell r="C14400" t="str">
            <v>SUNSHINE MINING COMPANY </v>
          </cell>
          <cell r="D14400" t="str">
            <v>DENVER , CO  </v>
          </cell>
        </row>
        <row r="14401">
          <cell r="A14401" t="str">
            <v>84666 </v>
          </cell>
          <cell r="C14401" t="str">
            <v>SUNSHINE ROYALTY COMPANY </v>
          </cell>
          <cell r="D14401" t="str">
            <v>DENVER , CO  </v>
          </cell>
        </row>
        <row r="14402">
          <cell r="A14402" t="str">
            <v>84940 </v>
          </cell>
          <cell r="C14402" t="str">
            <v>SUNSHINE VALLEY PETROLEUM </v>
          </cell>
          <cell r="D14402" t="str">
            <v>(NO LONGER AT THIS ADDRESS)</v>
          </cell>
          <cell r="E14402" t="str">
            <v>OPERATOR</v>
          </cell>
        </row>
        <row r="14403">
          <cell r="D14403" t="str">
            <v>NORTHGLENN , CO  </v>
          </cell>
          <cell r="E14403" t="str">
            <v>PRODUCER</v>
          </cell>
        </row>
        <row r="14405">
          <cell r="A14405" t="str">
            <v>84011 </v>
          </cell>
          <cell r="C14405" t="str">
            <v>SUNSHINE VALLEY PETROLEUM CORP </v>
          </cell>
          <cell r="D14405" t="str">
            <v>PO BOX 51208</v>
          </cell>
          <cell r="E14405" t="str">
            <v>LEVY PAYOR</v>
          </cell>
        </row>
        <row r="14406">
          <cell r="D14406" t="str">
            <v>CASPER , WY  </v>
          </cell>
        </row>
        <row r="14407">
          <cell r="A14407" t="str">
            <v>84023 </v>
          </cell>
          <cell r="C14407" t="str">
            <v>SUNWEST BANK OF ALBUQUERQUE NA </v>
          </cell>
          <cell r="D14407" t="str">
            <v>P O BOX 26900</v>
          </cell>
          <cell r="E14407" t="str">
            <v>LEVY PAYOR</v>
          </cell>
        </row>
        <row r="14408">
          <cell r="D14408" t="str">
            <v>ALBUQUERQUE , NM  </v>
          </cell>
        </row>
        <row r="14409">
          <cell r="C14409" t="str">
            <v>SUNWEST BANK OF FARMINGTON </v>
          </cell>
          <cell r="D14409" t="str">
            <v>P O BOX 1560</v>
          </cell>
        </row>
        <row r="14410">
          <cell r="D14410" t="str">
            <v>FARMINGTON , NM  </v>
          </cell>
        </row>
        <row r="14411">
          <cell r="A14411" t="str">
            <v>84026 </v>
          </cell>
          <cell r="C14411" t="str">
            <v>SUNWEST BANK OF FARMINGTON NM </v>
          </cell>
          <cell r="D14411" t="str">
            <v>P O BOX 1560</v>
          </cell>
        </row>
        <row r="14412">
          <cell r="D14412" t="str">
            <v>FARMINGTON , NM  </v>
          </cell>
        </row>
        <row r="14413">
          <cell r="A14413" t="str">
            <v>84024 </v>
          </cell>
          <cell r="C14413" t="str">
            <v>SUNWEST BANK OF ROSWELL NM </v>
          </cell>
          <cell r="D14413" t="str">
            <v>500 N MAIN ST</v>
          </cell>
          <cell r="E14413" t="str">
            <v>FINANCIAL ASSURANCE</v>
          </cell>
        </row>
        <row r="14414">
          <cell r="D14414" t="str">
            <v>ROSWELL , NM  </v>
          </cell>
        </row>
        <row r="14415">
          <cell r="A14415" t="str">
            <v>85100 </v>
          </cell>
          <cell r="C14415" t="str">
            <v>SUPERIOR OIL COMPANY </v>
          </cell>
          <cell r="D14415" t="str">
            <v>P O BOX 2080</v>
          </cell>
          <cell r="E14415" t="str">
            <v>LEVY PAYOR</v>
          </cell>
        </row>
        <row r="14416">
          <cell r="D14416" t="str">
            <v>DALLAS , TX  </v>
          </cell>
          <cell r="E14416" t="str">
            <v>OPERATOR</v>
          </cell>
        </row>
        <row r="14418">
          <cell r="A14418" t="str">
            <v>85101 </v>
          </cell>
          <cell r="C14418" t="str">
            <v>SUPERIOR OIL COMPANY </v>
          </cell>
          <cell r="D14418" t="str">
            <v>P O BOX 1521</v>
          </cell>
          <cell r="E14418" t="str">
            <v>LEVY PAYOR</v>
          </cell>
        </row>
        <row r="14419">
          <cell r="D14419" t="str">
            <v>HOUSTON , TX  </v>
          </cell>
          <cell r="E14419" t="str">
            <v>OPERATOR</v>
          </cell>
        </row>
        <row r="14420">
          <cell r="E14420" t="str">
            <v>PIT OPERATOR</v>
          </cell>
        </row>
        <row r="14422">
          <cell r="A14422" t="str">
            <v>200201 </v>
          </cell>
          <cell r="C14422" t="str">
            <v>SUPERIOR WELL SERVICES </v>
          </cell>
          <cell r="D14422" t="str">
            <v>121 AIRPORT PROFESSIONAL BUILDING</v>
          </cell>
          <cell r="E14422" t="str">
            <v>VENDOR</v>
          </cell>
        </row>
        <row r="14423">
          <cell r="D14423" t="str">
            <v>INDIANA , PA  </v>
          </cell>
        </row>
        <row r="14424">
          <cell r="A14424" t="str">
            <v>200152 </v>
          </cell>
          <cell r="C14424" t="str">
            <v>SUPERIOR WIRELINE </v>
          </cell>
          <cell r="D14424" t="str">
            <v>12670 WELD COUNTY ROAD 25 1/2</v>
          </cell>
        </row>
        <row r="14425">
          <cell r="D14425" t="str">
            <v>FORT LUPTON , CO  </v>
          </cell>
        </row>
        <row r="14426">
          <cell r="A14426" t="str">
            <v>85150 </v>
          </cell>
          <cell r="C14426" t="str">
            <v>SUPRON ENERGY CORP </v>
          </cell>
          <cell r="D14426" t="str">
            <v>DENVER , CO  </v>
          </cell>
        </row>
        <row r="14427">
          <cell r="A14427" t="str">
            <v>85162 </v>
          </cell>
          <cell r="C14427" t="str">
            <v>SURE OIL COMPANY </v>
          </cell>
          <cell r="D14427" t="str">
            <v>5884 S. 1835 EAST</v>
          </cell>
          <cell r="E14427" t="str">
            <v>OPERATOR</v>
          </cell>
        </row>
        <row r="14428">
          <cell r="D14428" t="str">
            <v>SALT LAKE CITY , UT  </v>
          </cell>
          <cell r="E14428" t="str">
            <v>PRODUCER</v>
          </cell>
        </row>
        <row r="14430">
          <cell r="A14430" t="str">
            <v>85162 </v>
          </cell>
          <cell r="B14430" t="str">
            <v>A </v>
          </cell>
          <cell r="C14430" t="str">
            <v>SURE OIL COMPANY </v>
          </cell>
          <cell r="D14430" t="str">
            <v>P O BOX 13981</v>
          </cell>
        </row>
        <row r="14431">
          <cell r="D14431" t="str">
            <v>DENVER , CO  </v>
          </cell>
        </row>
        <row r="14432">
          <cell r="A14432" t="str">
            <v>200091 </v>
          </cell>
          <cell r="C14432" t="str">
            <v>SURFACE CONSULTANTS LLC </v>
          </cell>
          <cell r="D14432" t="str">
            <v>P O BOX 94</v>
          </cell>
        </row>
        <row r="14433">
          <cell r="D14433" t="str">
            <v>RAWLINS , WY  </v>
          </cell>
        </row>
        <row r="14434">
          <cell r="A14434" t="str">
            <v>85155 </v>
          </cell>
          <cell r="C14434" t="str">
            <v>SUSURAS* THEO </v>
          </cell>
          <cell r="D14434" t="str">
            <v>P O BOX 84</v>
          </cell>
        </row>
        <row r="14435">
          <cell r="D14435" t="str">
            <v>DACONO , CO  </v>
          </cell>
        </row>
        <row r="14436">
          <cell r="A14436" t="str">
            <v>85130 </v>
          </cell>
          <cell r="C14436" t="str">
            <v>SUTTLE* DEAN </v>
          </cell>
          <cell r="D14436" t="str">
            <v>183 W PARK AVE</v>
          </cell>
        </row>
        <row r="14437">
          <cell r="D14437" t="str">
            <v>DURANGO , CO  </v>
          </cell>
        </row>
        <row r="14438">
          <cell r="A14438" t="str">
            <v>85175 </v>
          </cell>
          <cell r="C14438" t="str">
            <v>SVOBODA* FRANK </v>
          </cell>
          <cell r="D14438" t="str">
            <v>DENVER , CO  </v>
          </cell>
        </row>
        <row r="14439">
          <cell r="A14439" t="str">
            <v>10488 </v>
          </cell>
          <cell r="C14439" t="str">
            <v>SWAN RESOURCES LLC </v>
          </cell>
          <cell r="D14439" t="str">
            <v>8100 E MAPLEWOOD AVENUE #200</v>
          </cell>
          <cell r="E14439" t="str">
            <v>LEVY PAYOR</v>
          </cell>
        </row>
        <row r="14440">
          <cell r="D14440" t="str">
            <v>GREENWOOD VILLAGE , CO  </v>
          </cell>
          <cell r="E14440" t="str">
            <v>OPERATOR</v>
          </cell>
        </row>
        <row r="14441">
          <cell r="E14441" t="str">
            <v>PRODUCER</v>
          </cell>
        </row>
        <row r="14443">
          <cell r="A14443" t="str">
            <v>85255 </v>
          </cell>
          <cell r="C14443" t="str">
            <v>SWAN* B. F. </v>
          </cell>
          <cell r="D14443" t="str">
            <v>830 FIRST NAT'L BANK BLDG</v>
          </cell>
        </row>
        <row r="14444">
          <cell r="D14444" t="str">
            <v>DENVER , CO  </v>
          </cell>
        </row>
        <row r="14445">
          <cell r="A14445" t="str">
            <v>100786 </v>
          </cell>
          <cell r="C14445" t="str">
            <v>SWANSON AND GEORGE B JUDD* W E </v>
          </cell>
          <cell r="D14445" t="str">
            <v>6008 ROUTT COURT</v>
          </cell>
        </row>
        <row r="14446">
          <cell r="D14446" t="str">
            <v>ARVADA , CO  </v>
          </cell>
        </row>
        <row r="14447">
          <cell r="A14447" t="str">
            <v>85200 </v>
          </cell>
          <cell r="C14447" t="str">
            <v>SWANSON* ROBERT B </v>
          </cell>
          <cell r="D14447" t="str">
            <v>1428 W 25TH ST</v>
          </cell>
          <cell r="E14447" t="str">
            <v>OPERATOR</v>
          </cell>
        </row>
        <row r="14448">
          <cell r="D14448" t="str">
            <v>LOVELAND , CO  </v>
          </cell>
        </row>
        <row r="14449">
          <cell r="A14449" t="str">
            <v>100376 </v>
          </cell>
          <cell r="C14449" t="str">
            <v>SWEARINGEN* OMAR D </v>
          </cell>
          <cell r="D14449" t="str">
            <v>P O BOX 937</v>
          </cell>
        </row>
        <row r="14450">
          <cell r="D14450" t="str">
            <v>KIMBALL , NE  </v>
          </cell>
        </row>
        <row r="14451">
          <cell r="A14451" t="str">
            <v>100451 </v>
          </cell>
          <cell r="C14451" t="str">
            <v>SWEDLUND AND ROLAND </v>
          </cell>
          <cell r="D14451" t="str">
            <v>2385 BALSAM AVE</v>
          </cell>
        </row>
        <row r="14452">
          <cell r="D14452" t="str">
            <v>BOULDER , CO  </v>
          </cell>
        </row>
        <row r="14453">
          <cell r="A14453" t="str">
            <v>100473 </v>
          </cell>
          <cell r="C14453" t="str">
            <v>SWEDLUND* LEE A </v>
          </cell>
          <cell r="D14453" t="str">
            <v>ROUTE 2</v>
          </cell>
        </row>
        <row r="14454">
          <cell r="D14454" t="str">
            <v>STERLING , CO  </v>
          </cell>
        </row>
        <row r="14455">
          <cell r="A14455" t="str">
            <v>78110 </v>
          </cell>
          <cell r="C14455" t="str">
            <v>SWEPI LP </v>
          </cell>
          <cell r="D14455" t="str">
            <v>150 N DAIRY ASHFORD</v>
          </cell>
          <cell r="E14455" t="str">
            <v>GATHERER</v>
          </cell>
        </row>
        <row r="14456">
          <cell r="D14456" t="str">
            <v>HOUSTON , TX  </v>
          </cell>
          <cell r="E14456" t="str">
            <v>INJECTION WELL OPER</v>
          </cell>
        </row>
        <row r="14457">
          <cell r="E14457" t="str">
            <v>LEVY PAYOR</v>
          </cell>
        </row>
        <row r="14458">
          <cell r="E14458" t="str">
            <v>OPERATOR</v>
          </cell>
        </row>
        <row r="14459">
          <cell r="E14459" t="str">
            <v>PRODUCER</v>
          </cell>
        </row>
        <row r="14460">
          <cell r="E14460" t="str">
            <v>SEISMIC OPERATOR</v>
          </cell>
        </row>
        <row r="14462">
          <cell r="C14462" t="str">
            <v>SWEPI LP </v>
          </cell>
          <cell r="D14462" t="str">
            <v>, TX  </v>
          </cell>
        </row>
        <row r="14463">
          <cell r="A14463" t="str">
            <v>100636 </v>
          </cell>
          <cell r="C14463" t="str">
            <v>SWIFT &amp; COMPANY </v>
          </cell>
          <cell r="D14463" t="str">
            <v>,  </v>
          </cell>
        </row>
        <row r="14464">
          <cell r="A14464" t="str">
            <v>100234 </v>
          </cell>
          <cell r="C14464" t="str">
            <v>SWIFT BEEF COMPANY </v>
          </cell>
          <cell r="D14464" t="str">
            <v>1770 PROMONTORY CIR</v>
          </cell>
          <cell r="E14464" t="str">
            <v>LEVY PAYOR</v>
          </cell>
        </row>
        <row r="14465">
          <cell r="D14465" t="str">
            <v>GREELEY , CO  </v>
          </cell>
          <cell r="E14465" t="str">
            <v>OPERATOR</v>
          </cell>
        </row>
        <row r="14466">
          <cell r="E14466" t="str">
            <v>PRODUCER</v>
          </cell>
        </row>
        <row r="14468">
          <cell r="A14468" t="str">
            <v>85225 </v>
          </cell>
          <cell r="C14468" t="str">
            <v>SWIFT ENERGY COMPANY </v>
          </cell>
          <cell r="D14468" t="str">
            <v>16825 NORTHCHASE DR #400</v>
          </cell>
          <cell r="E14468" t="str">
            <v>LEVY PAYOR</v>
          </cell>
        </row>
        <row r="14469">
          <cell r="D14469" t="str">
            <v>HOUSTON , TX  </v>
          </cell>
          <cell r="E14469" t="str">
            <v>OPERATOR</v>
          </cell>
        </row>
        <row r="14470">
          <cell r="E14470" t="str">
            <v>PRODUCER</v>
          </cell>
        </row>
        <row r="14472">
          <cell r="C14472" t="str">
            <v>SWINK TOWN </v>
          </cell>
          <cell r="D14472" t="str">
            <v>,  </v>
          </cell>
        </row>
        <row r="14473">
          <cell r="A14473" t="str">
            <v>10396 </v>
          </cell>
          <cell r="C14473" t="str">
            <v>SWN PRODUCTION COMPANY LLC </v>
          </cell>
          <cell r="D14473" t="str">
            <v>PO BOX 12359</v>
          </cell>
          <cell r="E14473" t="str">
            <v>GATHERER</v>
          </cell>
        </row>
        <row r="14474">
          <cell r="D14474" t="str">
            <v>SPRING , TX  </v>
          </cell>
          <cell r="E14474" t="str">
            <v>LEVY PAYOR</v>
          </cell>
        </row>
        <row r="14475">
          <cell r="E14475" t="str">
            <v>OPERATOR</v>
          </cell>
        </row>
        <row r="14476">
          <cell r="E14476" t="str">
            <v>PIT OPERATOR</v>
          </cell>
        </row>
        <row r="14477">
          <cell r="E14477" t="str">
            <v>PRODUCER</v>
          </cell>
        </row>
        <row r="14479">
          <cell r="C14479" t="str">
            <v>Sylvan Lake Fis </v>
          </cell>
          <cell r="D14479" t="str">
            <v>EAGLE , CO  </v>
          </cell>
        </row>
        <row r="14480">
          <cell r="A14480" t="str">
            <v>85205 </v>
          </cell>
          <cell r="C14480" t="str">
            <v>SYNCLINE OIL CORP </v>
          </cell>
          <cell r="D14480" t="str">
            <v>DENVER , CO  </v>
          </cell>
        </row>
        <row r="14481">
          <cell r="A14481" t="str">
            <v>85285 </v>
          </cell>
          <cell r="C14481" t="str">
            <v>SYNERGY OPERATING LLC </v>
          </cell>
          <cell r="D14481" t="str">
            <v>P O BOX 5513</v>
          </cell>
          <cell r="E14481" t="str">
            <v>LEVY PAYOR</v>
          </cell>
        </row>
        <row r="14482">
          <cell r="D14482" t="str">
            <v>FARMINGTON , NM  </v>
          </cell>
          <cell r="E14482" t="str">
            <v>OPERATOR</v>
          </cell>
        </row>
        <row r="14483">
          <cell r="E14483" t="str">
            <v>PRODUCER</v>
          </cell>
        </row>
        <row r="14485">
          <cell r="A14485" t="str">
            <v>85280 </v>
          </cell>
          <cell r="C14485" t="str">
            <v>SYNERGY RESOURCES CORPORATION </v>
          </cell>
          <cell r="D14485" t="str">
            <v>COLORADO SPGS , CO  </v>
          </cell>
        </row>
        <row r="14486">
          <cell r="A14486" t="str">
            <v>85337 </v>
          </cell>
          <cell r="C14486" t="str">
            <v>T &amp; T OIL COMPANY, UPRR, ET AL </v>
          </cell>
          <cell r="D14486" t="str">
            <v>C/O 620 COLORADO BLDG</v>
          </cell>
        </row>
        <row r="14487">
          <cell r="D14487" t="str">
            <v>DENVER , CO  </v>
          </cell>
        </row>
        <row r="14488">
          <cell r="A14488" t="str">
            <v>88565 </v>
          </cell>
          <cell r="C14488" t="str">
            <v>T O CO INC DBA TEXAS OPERATING </v>
          </cell>
          <cell r="D14488" t="str">
            <v>3001 HALLORAN</v>
          </cell>
        </row>
        <row r="14489">
          <cell r="D14489" t="str">
            <v>FORT WORTH , TX  </v>
          </cell>
        </row>
        <row r="14490">
          <cell r="A14490" t="str">
            <v>85320 </v>
          </cell>
          <cell r="C14490" t="str">
            <v>T P OPERATING LLC </v>
          </cell>
          <cell r="D14490" t="str">
            <v>1800 15TH ST STE 203</v>
          </cell>
          <cell r="E14490" t="str">
            <v>LEVY PAYOR</v>
          </cell>
        </row>
        <row r="14491">
          <cell r="D14491" t="str">
            <v>DENVER , CO  </v>
          </cell>
          <cell r="E14491" t="str">
            <v>OPERATOR</v>
          </cell>
        </row>
        <row r="14492">
          <cell r="E14492" t="str">
            <v>PRODUCER</v>
          </cell>
        </row>
        <row r="14494">
          <cell r="A14494" t="str">
            <v>85330 </v>
          </cell>
          <cell r="C14494" t="str">
            <v>T P PRODUCTION </v>
          </cell>
          <cell r="D14494" t="str">
            <v>216 16TH ST STE 910</v>
          </cell>
        </row>
        <row r="14495">
          <cell r="D14495" t="str">
            <v>DENVER , CO  </v>
          </cell>
        </row>
        <row r="14496">
          <cell r="A14496" t="str">
            <v>85710 </v>
          </cell>
          <cell r="C14496" t="str">
            <v>T.D.S. OIL &amp; GAS, INC </v>
          </cell>
          <cell r="D14496" t="str">
            <v>P O BOX 468</v>
          </cell>
          <cell r="E14496" t="str">
            <v>OPERATOR</v>
          </cell>
        </row>
        <row r="14497">
          <cell r="D14497" t="str">
            <v>ROSENBERG , TX  </v>
          </cell>
        </row>
        <row r="14498">
          <cell r="A14498" t="str">
            <v>200297 </v>
          </cell>
          <cell r="C14498" t="str">
            <v>T2 LAND RESOURCES </v>
          </cell>
          <cell r="D14498" t="str">
            <v>PO BOX 1263</v>
          </cell>
        </row>
        <row r="14499">
          <cell r="D14499" t="str">
            <v>FORT WORTH , TX  </v>
          </cell>
        </row>
        <row r="14500">
          <cell r="A14500" t="str">
            <v>10467 </v>
          </cell>
          <cell r="C14500" t="str">
            <v>TABULA RASA ENERGY LLC </v>
          </cell>
          <cell r="D14500" t="str">
            <v>12012 WICKCHESTER LANE #660</v>
          </cell>
          <cell r="E14500" t="str">
            <v>DOWNSTREAM GAS FAC</v>
          </cell>
        </row>
        <row r="14501">
          <cell r="D14501" t="str">
            <v>HOUSTON , TX  </v>
          </cell>
          <cell r="E14501" t="str">
            <v>GATHERER</v>
          </cell>
        </row>
        <row r="14502">
          <cell r="E14502" t="str">
            <v>INJECTION WELL OPER</v>
          </cell>
        </row>
        <row r="14503">
          <cell r="E14503" t="str">
            <v>LEVY PAYOR</v>
          </cell>
        </row>
        <row r="14504">
          <cell r="E14504" t="str">
            <v>OPERATOR</v>
          </cell>
        </row>
        <row r="14505">
          <cell r="E14505" t="str">
            <v>PRODUCER</v>
          </cell>
        </row>
        <row r="14506">
          <cell r="E14506" t="str">
            <v>TRANSPORTER</v>
          </cell>
        </row>
        <row r="14508">
          <cell r="A14508" t="str">
            <v>10467 </v>
          </cell>
          <cell r="B14508" t="str">
            <v>A </v>
          </cell>
          <cell r="C14508" t="str">
            <v>TABULA RASA ENERGY LLC </v>
          </cell>
          <cell r="D14508" t="str">
            <v>2400 CR 441</v>
          </cell>
        </row>
        <row r="14509">
          <cell r="D14509" t="str">
            <v>LA VETA , CO  </v>
          </cell>
        </row>
        <row r="14510">
          <cell r="A14510" t="str">
            <v>85647 </v>
          </cell>
          <cell r="C14510" t="str">
            <v>TAKU RESOURCES LLC </v>
          </cell>
          <cell r="D14510" t="str">
            <v>BOX 281247</v>
          </cell>
        </row>
        <row r="14511">
          <cell r="D14511" t="str">
            <v>LAKEWOOD , CO  </v>
          </cell>
        </row>
        <row r="14512">
          <cell r="A14512" t="str">
            <v>85666 </v>
          </cell>
          <cell r="C14512" t="str">
            <v>TALCOTT* GH ETA </v>
          </cell>
          <cell r="D14512" t="str">
            <v>DENVER , CO  </v>
          </cell>
        </row>
        <row r="14513">
          <cell r="A14513" t="str">
            <v>45822 </v>
          </cell>
          <cell r="C14513" t="str">
            <v>TALLGRASS INTERSTATE GAS TRANSMISSION LLC </v>
          </cell>
          <cell r="D14513" t="str">
            <v>370 VAN GORDON STREET</v>
          </cell>
          <cell r="E14513" t="str">
            <v>DOWNSTREAM GAS FAC</v>
          </cell>
        </row>
        <row r="14514">
          <cell r="D14514" t="str">
            <v>LAKEWOOD , CO  </v>
          </cell>
          <cell r="E14514" t="str">
            <v>INJECTION WELL OPER</v>
          </cell>
        </row>
        <row r="14515">
          <cell r="E14515" t="str">
            <v>OPERATOR</v>
          </cell>
        </row>
        <row r="14517">
          <cell r="A14517" t="str">
            <v>45822 </v>
          </cell>
          <cell r="B14517" t="str">
            <v>A </v>
          </cell>
          <cell r="C14517" t="str">
            <v>TALLGRASS INTERSTATE GAS TRANSMISSION LLC </v>
          </cell>
          <cell r="D14517" t="str">
            <v>PO BOX 6</v>
          </cell>
        </row>
        <row r="14518">
          <cell r="D14518" t="str">
            <v>WRAY , CO  </v>
          </cell>
        </row>
        <row r="14519">
          <cell r="A14519" t="str">
            <v>10253 </v>
          </cell>
          <cell r="C14519" t="str">
            <v>TALLKID OPERATING LLC </v>
          </cell>
          <cell r="D14519" t="str">
            <v>12167 S. TALLKID CT</v>
          </cell>
          <cell r="E14519" t="str">
            <v>OPERATOR</v>
          </cell>
        </row>
        <row r="14520">
          <cell r="D14520" t="str">
            <v>PARKER , CO  </v>
          </cell>
          <cell r="E14520" t="str">
            <v>PRODUCER</v>
          </cell>
        </row>
        <row r="14522">
          <cell r="A14522" t="str">
            <v>85350 </v>
          </cell>
          <cell r="C14522" t="str">
            <v>TALLMAN* DOUGLAS </v>
          </cell>
          <cell r="D14522" t="str">
            <v>P O BOX A</v>
          </cell>
        </row>
        <row r="14523">
          <cell r="D14523" t="str">
            <v>BRANDON , CO  </v>
          </cell>
        </row>
        <row r="14524">
          <cell r="A14524" t="str">
            <v>200416 </v>
          </cell>
          <cell r="C14524" t="str">
            <v>TAMARACK CONSULTING LLC </v>
          </cell>
          <cell r="D14524" t="str">
            <v>8840 WEST COLFAX AVENUE</v>
          </cell>
        </row>
        <row r="14525">
          <cell r="D14525" t="str">
            <v>LAKEWOOD , CO  </v>
          </cell>
        </row>
        <row r="14526">
          <cell r="A14526" t="str">
            <v>85545 </v>
          </cell>
          <cell r="C14526" t="str">
            <v>TAMARACK ENERGY INC </v>
          </cell>
          <cell r="D14526" t="str">
            <v>2807 74TH ST</v>
          </cell>
          <cell r="E14526" t="str">
            <v>LEVY PAYOR</v>
          </cell>
        </row>
        <row r="14527">
          <cell r="D14527" t="str">
            <v>LUBBOCK , TX  </v>
          </cell>
          <cell r="E14527" t="str">
            <v>OPERATOR</v>
          </cell>
        </row>
        <row r="14528">
          <cell r="E14528" t="str">
            <v>PRODUCER</v>
          </cell>
        </row>
        <row r="14530">
          <cell r="A14530" t="str">
            <v>85550 </v>
          </cell>
          <cell r="C14530" t="str">
            <v>TAMCO DRILLING INC </v>
          </cell>
          <cell r="D14530" t="str">
            <v>, CO  </v>
          </cell>
          <cell r="E14530" t="str">
            <v>DRILLER</v>
          </cell>
        </row>
        <row r="14531">
          <cell r="E14531" t="str">
            <v>LEVY PAYOR</v>
          </cell>
        </row>
        <row r="14532">
          <cell r="E14532" t="str">
            <v>OPERATOR</v>
          </cell>
        </row>
        <row r="14533">
          <cell r="E14533" t="str">
            <v>PRODUCER</v>
          </cell>
        </row>
        <row r="14535">
          <cell r="A14535" t="str">
            <v>85552 </v>
          </cell>
          <cell r="C14535" t="str">
            <v>TANDEM OIL CO </v>
          </cell>
          <cell r="D14535" t="str">
            <v>11726 SAN VICENTE BLVD</v>
          </cell>
          <cell r="E14535" t="str">
            <v>LEVY PAYOR</v>
          </cell>
        </row>
        <row r="14536">
          <cell r="D14536" t="str">
            <v>LOS ANGELES , CA  </v>
          </cell>
          <cell r="E14536" t="str">
            <v>OPERATOR</v>
          </cell>
        </row>
        <row r="14537">
          <cell r="E14537" t="str">
            <v>PRODUCER</v>
          </cell>
        </row>
        <row r="14539">
          <cell r="A14539" t="str">
            <v>100094 </v>
          </cell>
          <cell r="C14539" t="str">
            <v>TANNER-PRUIT EXPLORATION INC </v>
          </cell>
          <cell r="D14539" t="str">
            <v>1380 17TH ST</v>
          </cell>
        </row>
        <row r="14540">
          <cell r="D14540" t="str">
            <v>DENVER , CO  </v>
          </cell>
        </row>
        <row r="14541">
          <cell r="A14541" t="str">
            <v>85553 </v>
          </cell>
          <cell r="C14541" t="str">
            <v>TAPA OIL CORP </v>
          </cell>
          <cell r="D14541" t="str">
            <v>DENVER CLUB BLDG</v>
          </cell>
          <cell r="E14541" t="str">
            <v>OPERATOR</v>
          </cell>
        </row>
        <row r="14542">
          <cell r="D14542" t="str">
            <v>DENVER , CO  </v>
          </cell>
        </row>
        <row r="14543">
          <cell r="A14543" t="str">
            <v>10718 </v>
          </cell>
          <cell r="C14543" t="str">
            <v>TAPROOT ROCKIES MIDSTREAM LLC </v>
          </cell>
          <cell r="D14543" t="str">
            <v>518 17TH STREET #1800</v>
          </cell>
          <cell r="E14543" t="str">
            <v>OPERATOR</v>
          </cell>
        </row>
        <row r="14544">
          <cell r="D14544" t="str">
            <v>DENVER , CO  </v>
          </cell>
          <cell r="E14544" t="str">
            <v>TRANSPORTER</v>
          </cell>
        </row>
        <row r="14546">
          <cell r="A14546" t="str">
            <v>10718 </v>
          </cell>
          <cell r="B14546" t="str">
            <v>A </v>
          </cell>
          <cell r="C14546" t="str">
            <v>TAPROOT ROCKIES MIDSTREAM LLC </v>
          </cell>
          <cell r="D14546" t="str">
            <v>46355 CR 95</v>
          </cell>
        </row>
        <row r="14547">
          <cell r="D14547" t="str">
            <v>BRIGGSDALE , CO  </v>
          </cell>
        </row>
        <row r="14548">
          <cell r="A14548" t="str">
            <v>85572 </v>
          </cell>
          <cell r="C14548" t="str">
            <v>TARANGO INC </v>
          </cell>
          <cell r="D14548" t="str">
            <v>P O BOX 775429</v>
          </cell>
        </row>
        <row r="14549">
          <cell r="D14549" t="str">
            <v>STEAMBOAT SPRGS , CO  </v>
          </cell>
        </row>
        <row r="14550">
          <cell r="A14550" t="str">
            <v>85565 </v>
          </cell>
          <cell r="C14550" t="str">
            <v>TARPON OIL COMPANY </v>
          </cell>
          <cell r="D14550" t="str">
            <v>2720 W 7TH ST STE 202</v>
          </cell>
          <cell r="E14550" t="str">
            <v>OPERATOR</v>
          </cell>
        </row>
        <row r="14551">
          <cell r="D14551" t="str">
            <v>FORT WORTH , TX  </v>
          </cell>
          <cell r="E14551" t="str">
            <v>PRODUCER</v>
          </cell>
        </row>
        <row r="14553">
          <cell r="A14553" t="str">
            <v>200308 </v>
          </cell>
          <cell r="C14553" t="str">
            <v>TASMAN GEOSCIENCES </v>
          </cell>
          <cell r="D14553" t="str">
            <v>6899 PECOS STREET UNIT C</v>
          </cell>
        </row>
        <row r="14554">
          <cell r="D14554" t="str">
            <v>DENVER , CO  </v>
          </cell>
        </row>
        <row r="14555">
          <cell r="A14555" t="str">
            <v>85554 </v>
          </cell>
          <cell r="C14555" t="str">
            <v>TATE* BERYL D </v>
          </cell>
          <cell r="D14555" t="str">
            <v>518 MAPLEWOOD</v>
          </cell>
          <cell r="E14555" t="str">
            <v>OPERATOR</v>
          </cell>
        </row>
        <row r="14556">
          <cell r="D14556" t="str">
            <v>WALSH , CO  </v>
          </cell>
        </row>
        <row r="14557">
          <cell r="A14557" t="str">
            <v>85555 </v>
          </cell>
          <cell r="C14557" t="str">
            <v>TATE* WILLIAM J </v>
          </cell>
          <cell r="D14557" t="str">
            <v>3065 E US HIGHWAY 50</v>
          </cell>
        </row>
        <row r="14558">
          <cell r="D14558" t="str">
            <v>CANON CITY , CO  </v>
          </cell>
        </row>
        <row r="14559">
          <cell r="A14559" t="str">
            <v>10190 </v>
          </cell>
          <cell r="C14559" t="str">
            <v>TATONKA OIL AND GAS COMPANY INC </v>
          </cell>
          <cell r="D14559" t="str">
            <v>PMB184 3879 E. 120TH AVE</v>
          </cell>
          <cell r="E14559" t="str">
            <v>LEVY PAYOR</v>
          </cell>
        </row>
        <row r="14560">
          <cell r="D14560" t="str">
            <v>THORNTON , CO  </v>
          </cell>
          <cell r="E14560" t="str">
            <v>OPERATOR</v>
          </cell>
        </row>
        <row r="14561">
          <cell r="E14561" t="str">
            <v>PIT OPERATOR</v>
          </cell>
        </row>
        <row r="14562">
          <cell r="E14562" t="str">
            <v>PRODUCER</v>
          </cell>
        </row>
        <row r="14564">
          <cell r="A14564" t="str">
            <v>85560 </v>
          </cell>
          <cell r="C14564" t="str">
            <v>TATUM* CHARLES R </v>
          </cell>
          <cell r="D14564" t="str">
            <v>(FORWARDING ORDER EXPIRED)</v>
          </cell>
          <cell r="E14564" t="str">
            <v>OPERATOR</v>
          </cell>
        </row>
        <row r="14565">
          <cell r="D14565" t="str">
            <v>DOWNEY , CA  </v>
          </cell>
        </row>
        <row r="14566">
          <cell r="A14566" t="str">
            <v>10593 </v>
          </cell>
          <cell r="C14566" t="str">
            <v>TAUBER OIL COMPANY </v>
          </cell>
          <cell r="D14566" t="str">
            <v>PO BOX 4645</v>
          </cell>
          <cell r="E14566" t="str">
            <v>GATHERER</v>
          </cell>
        </row>
        <row r="14567">
          <cell r="D14567" t="str">
            <v>HOUSTON , TX  </v>
          </cell>
        </row>
        <row r="14568">
          <cell r="A14568" t="str">
            <v>85580 </v>
          </cell>
          <cell r="C14568" t="str">
            <v>TAUSKEY* THOMAS F </v>
          </cell>
          <cell r="D14568" t="str">
            <v>1625 BROADWAY</v>
          </cell>
        </row>
        <row r="14569">
          <cell r="D14569" t="str">
            <v>DENVER , CO  </v>
          </cell>
        </row>
        <row r="14570">
          <cell r="A14570" t="str">
            <v>100768 </v>
          </cell>
          <cell r="C14570" t="str">
            <v>TAYLOR &amp; HOLMAN </v>
          </cell>
          <cell r="D14570" t="str">
            <v>,  </v>
          </cell>
        </row>
        <row r="14571">
          <cell r="A14571" t="str">
            <v>200161 </v>
          </cell>
          <cell r="C14571" t="str">
            <v>TAYLOR COMPANIES LLC </v>
          </cell>
          <cell r="D14571" t="str">
            <v>3819 TOWNE CROSSING #100</v>
          </cell>
          <cell r="E14571" t="str">
            <v>TRANSPORTER</v>
          </cell>
        </row>
        <row r="14572">
          <cell r="D14572" t="str">
            <v>MESQUITE , TX  </v>
          </cell>
        </row>
        <row r="14573">
          <cell r="A14573" t="str">
            <v>100461 </v>
          </cell>
          <cell r="C14573" t="str">
            <v>TAYLOR PROPANE GAS INC </v>
          </cell>
          <cell r="D14573" t="str">
            <v>P O BOX 438</v>
          </cell>
          <cell r="E14573" t="str">
            <v>TRANSPORTER</v>
          </cell>
        </row>
        <row r="14574">
          <cell r="D14574" t="str">
            <v>WINNSBORO , TX  </v>
          </cell>
        </row>
        <row r="14575">
          <cell r="A14575" t="str">
            <v>100461 </v>
          </cell>
          <cell r="B14575" t="str">
            <v>A </v>
          </cell>
          <cell r="C14575" t="str">
            <v>TAYLOR PROPANE GAS INC </v>
          </cell>
          <cell r="D14575" t="str">
            <v>5002 PHOENIX DR</v>
          </cell>
        </row>
        <row r="14576">
          <cell r="D14576" t="str">
            <v>CHEYENNE , WY  </v>
          </cell>
        </row>
        <row r="14577">
          <cell r="A14577" t="str">
            <v>85610 </v>
          </cell>
          <cell r="C14577" t="str">
            <v>TAYLOR TRANSPORTATION*DARRYL </v>
          </cell>
          <cell r="D14577" t="str">
            <v>RT 2 BOX 2068</v>
          </cell>
          <cell r="E14577" t="str">
            <v>TRANSPORTER</v>
          </cell>
        </row>
        <row r="14578">
          <cell r="D14578" t="str">
            <v>ROOSEVELT , UT  </v>
          </cell>
        </row>
        <row r="14579">
          <cell r="A14579" t="str">
            <v>100594 </v>
          </cell>
          <cell r="C14579" t="str">
            <v>TAYLOR* BEN J </v>
          </cell>
          <cell r="D14579" t="str">
            <v>2809 NORTHWEST EXPWY</v>
          </cell>
        </row>
        <row r="14580">
          <cell r="D14580" t="str">
            <v>OKLAHOMA CITY , OK  </v>
          </cell>
        </row>
        <row r="14581">
          <cell r="A14581" t="str">
            <v>85615 </v>
          </cell>
          <cell r="C14581" t="str">
            <v>TAYLOR* JAY </v>
          </cell>
          <cell r="D14581" t="str">
            <v>DENVER , CO  </v>
          </cell>
        </row>
        <row r="14582">
          <cell r="A14582" t="str">
            <v>85620 </v>
          </cell>
          <cell r="C14582" t="str">
            <v>TAYLOR* LLOYD B </v>
          </cell>
          <cell r="D14582" t="str">
            <v>DENVER , CO  </v>
          </cell>
        </row>
        <row r="14583">
          <cell r="A14583" t="str">
            <v>85625 </v>
          </cell>
          <cell r="C14583" t="str">
            <v>TAYLOR* ROSE JUNE </v>
          </cell>
          <cell r="D14583" t="str">
            <v>6769 MT LENEVE DR</v>
          </cell>
          <cell r="E14583" t="str">
            <v>LEVY PAYOR</v>
          </cell>
        </row>
        <row r="14584">
          <cell r="D14584" t="str">
            <v>SAN JOSE , CA  </v>
          </cell>
          <cell r="E14584" t="str">
            <v>OPERATOR</v>
          </cell>
        </row>
        <row r="14585">
          <cell r="E14585" t="str">
            <v>PRODUCER</v>
          </cell>
        </row>
        <row r="14587">
          <cell r="A14587" t="str">
            <v>10353 </v>
          </cell>
          <cell r="C14587" t="str">
            <v>TAYLOR* WILLIAM M </v>
          </cell>
          <cell r="D14587" t="str">
            <v>2016 CHERRY ROAD</v>
          </cell>
          <cell r="E14587" t="str">
            <v>LEVY PAYOR</v>
          </cell>
        </row>
        <row r="14588">
          <cell r="D14588" t="str">
            <v>SPRINGFIELD , IL  </v>
          </cell>
          <cell r="E14588" t="str">
            <v>OPERATOR</v>
          </cell>
        </row>
        <row r="14589">
          <cell r="E14589" t="str">
            <v>PRODUCER</v>
          </cell>
        </row>
        <row r="14591">
          <cell r="A14591" t="str">
            <v>45820 </v>
          </cell>
          <cell r="C14591" t="str">
            <v>TBI FIELD SERVICES, INC. </v>
          </cell>
          <cell r="D14591" t="str">
            <v>2764 COMPASS DR STES 110 &amp; 203</v>
          </cell>
          <cell r="E14591" t="str">
            <v>DOWNSTREAM GAS FAC</v>
          </cell>
        </row>
        <row r="14592">
          <cell r="D14592" t="str">
            <v>GRAND JUNCTION , CO  </v>
          </cell>
        </row>
        <row r="14593">
          <cell r="A14593" t="str">
            <v>45820 </v>
          </cell>
          <cell r="B14593" t="str">
            <v>A </v>
          </cell>
          <cell r="C14593" t="str">
            <v>TBI FIELD SERVICES, INC. </v>
          </cell>
          <cell r="D14593" t="str">
            <v>555 17TH ST STE 1850</v>
          </cell>
        </row>
        <row r="14594">
          <cell r="D14594" t="str">
            <v>DENVER , CO  </v>
          </cell>
        </row>
        <row r="14595">
          <cell r="A14595" t="str">
            <v>45825 </v>
          </cell>
          <cell r="C14595" t="str">
            <v>TBI PRODUCTION COMPANY </v>
          </cell>
          <cell r="D14595" t="str">
            <v>555 17TH ST STE 1850</v>
          </cell>
          <cell r="E14595" t="str">
            <v>GATHERER</v>
          </cell>
        </row>
        <row r="14596">
          <cell r="D14596" t="str">
            <v>DENVER , CO  </v>
          </cell>
          <cell r="E14596" t="str">
            <v>INJECTION WELL OPER</v>
          </cell>
        </row>
        <row r="14597">
          <cell r="E14597" t="str">
            <v>LEVY PAYOR</v>
          </cell>
        </row>
        <row r="14598">
          <cell r="E14598" t="str">
            <v>OPERATOR</v>
          </cell>
        </row>
        <row r="14599">
          <cell r="E14599" t="str">
            <v>PIT OPERATOR</v>
          </cell>
        </row>
        <row r="14600">
          <cell r="E14600" t="str">
            <v>PRODUCER</v>
          </cell>
        </row>
        <row r="14601">
          <cell r="E14601" t="str">
            <v>TRANSPORTER</v>
          </cell>
        </row>
        <row r="14603">
          <cell r="A14603" t="str">
            <v>45825 </v>
          </cell>
          <cell r="B14603" t="str">
            <v>A </v>
          </cell>
          <cell r="C14603" t="str">
            <v>TBI PRODUCTION COMPANY </v>
          </cell>
          <cell r="D14603" t="str">
            <v>508 W WALL ST STE 500</v>
          </cell>
        </row>
        <row r="14604">
          <cell r="D14604" t="str">
            <v>MIDLAND , TX  </v>
          </cell>
        </row>
        <row r="14605">
          <cell r="A14605" t="str">
            <v>10320 </v>
          </cell>
          <cell r="C14605" t="str">
            <v>TC OPERATING LLC </v>
          </cell>
          <cell r="D14605" t="str">
            <v>518 17TH STREET - SUITE 765</v>
          </cell>
          <cell r="E14605" t="str">
            <v>OPERATOR</v>
          </cell>
        </row>
        <row r="14606">
          <cell r="D14606" t="str">
            <v>DENVER , CO  </v>
          </cell>
          <cell r="E14606" t="str">
            <v>PRODUCER</v>
          </cell>
        </row>
        <row r="14608">
          <cell r="A14608" t="str">
            <v>10320 </v>
          </cell>
          <cell r="B14608" t="str">
            <v>A </v>
          </cell>
          <cell r="C14608" t="str">
            <v>TC OPERATING LLC </v>
          </cell>
          <cell r="D14608" t="str">
            <v>138 S. PARK SQUARE - SUITE 201</v>
          </cell>
        </row>
        <row r="14609">
          <cell r="D14609" t="str">
            <v>FRUITA , CO  </v>
          </cell>
        </row>
        <row r="14610">
          <cell r="A14610" t="str">
            <v>85652 </v>
          </cell>
          <cell r="C14610" t="str">
            <v>TCP GATHERING CO </v>
          </cell>
          <cell r="D14610" t="str">
            <v>370 VAN GORDON ST</v>
          </cell>
          <cell r="E14610" t="str">
            <v>OPERATOR</v>
          </cell>
        </row>
        <row r="14611">
          <cell r="D14611" t="str">
            <v>LAKEWOOD , CO  </v>
          </cell>
        </row>
        <row r="14612">
          <cell r="A14612" t="str">
            <v>200226 </v>
          </cell>
          <cell r="C14612" t="str">
            <v>TD WELL CONSULTING </v>
          </cell>
          <cell r="D14612" t="str">
            <v>665 C/R 216</v>
          </cell>
        </row>
        <row r="14613">
          <cell r="D14613" t="str">
            <v>RIFLE , CO  </v>
          </cell>
        </row>
        <row r="14614">
          <cell r="A14614" t="str">
            <v>85668 </v>
          </cell>
          <cell r="C14614" t="str">
            <v>TDC ENERGY COPRORATION </v>
          </cell>
          <cell r="D14614" t="str">
            <v>650 POYDRAS ST STE 2050</v>
          </cell>
          <cell r="E14614" t="str">
            <v>LEVY PAYOR</v>
          </cell>
        </row>
        <row r="14615">
          <cell r="D14615" t="str">
            <v>NEW ORLEANS , LA  </v>
          </cell>
          <cell r="E14615" t="str">
            <v>OPERATOR</v>
          </cell>
        </row>
        <row r="14616">
          <cell r="E14616" t="str">
            <v>PRODUCER</v>
          </cell>
        </row>
        <row r="14618">
          <cell r="C14618" t="str">
            <v>TDC ENERGY CORPORATION </v>
          </cell>
          <cell r="D14618" t="str">
            <v>600 JULIA ST</v>
          </cell>
        </row>
        <row r="14619">
          <cell r="D14619" t="str">
            <v>NEW ORLEANS , LA  </v>
          </cell>
        </row>
        <row r="14620">
          <cell r="A14620" t="str">
            <v>10173 </v>
          </cell>
          <cell r="C14620" t="str">
            <v>TDC ENGINEERING INC </v>
          </cell>
          <cell r="D14620" t="str">
            <v>P O BOX 240</v>
          </cell>
          <cell r="E14620" t="str">
            <v>OPERATOR</v>
          </cell>
        </row>
        <row r="14621">
          <cell r="D14621" t="str">
            <v>ABILENE , TX  </v>
          </cell>
          <cell r="E14621" t="str">
            <v>PRODUCER</v>
          </cell>
        </row>
        <row r="14623">
          <cell r="A14623" t="str">
            <v>10174 </v>
          </cell>
          <cell r="C14623" t="str">
            <v>TE-RAY RESOURCES INC </v>
          </cell>
          <cell r="D14623" t="str">
            <v>1105 SOVEREIGN ROW UT C</v>
          </cell>
          <cell r="E14623" t="str">
            <v>OPERATOR</v>
          </cell>
        </row>
        <row r="14624">
          <cell r="D14624" t="str">
            <v>OKLAHOMA CITY , OK  </v>
          </cell>
          <cell r="E14624" t="str">
            <v>PRODUCER</v>
          </cell>
        </row>
        <row r="14626">
          <cell r="A14626" t="str">
            <v>85708 </v>
          </cell>
          <cell r="C14626" t="str">
            <v>TEAGUE*LE </v>
          </cell>
          <cell r="D14626" t="str">
            <v>DENVER , CO  </v>
          </cell>
        </row>
        <row r="14627">
          <cell r="A14627" t="str">
            <v>85700 </v>
          </cell>
          <cell r="C14627" t="str">
            <v>TEASLEY DRLG CO INC </v>
          </cell>
          <cell r="D14627" t="str">
            <v>DENVER , CO  </v>
          </cell>
        </row>
        <row r="14628">
          <cell r="A14628" t="str">
            <v>85723 </v>
          </cell>
          <cell r="C14628" t="str">
            <v>TED'S OIL &amp; GAS COMPANY </v>
          </cell>
          <cell r="D14628" t="str">
            <v>1847 26TH AVE CT</v>
          </cell>
        </row>
        <row r="14629">
          <cell r="D14629" t="str">
            <v>GREELEY , CO  </v>
          </cell>
        </row>
        <row r="14630">
          <cell r="C14630" t="str">
            <v>Teepe Bible Camp </v>
          </cell>
          <cell r="D14630" t="str">
            <v>RIFLE , CO  </v>
          </cell>
        </row>
        <row r="14631">
          <cell r="A14631" t="str">
            <v>200338 </v>
          </cell>
          <cell r="C14631" t="str">
            <v>TEGRE CORPORATION </v>
          </cell>
          <cell r="D14631" t="str">
            <v>1199 MAIN AVENUE #101</v>
          </cell>
        </row>
        <row r="14632">
          <cell r="D14632" t="str">
            <v>DURANGO , CO  </v>
          </cell>
        </row>
        <row r="14633">
          <cell r="A14633" t="str">
            <v>85740 </v>
          </cell>
          <cell r="C14633" t="str">
            <v>TEJAS GAS CORP </v>
          </cell>
          <cell r="D14633" t="str">
            <v>P O BOX 2806</v>
          </cell>
        </row>
        <row r="14634">
          <cell r="D14634" t="str">
            <v>CORPUS CHRISTI , TX  </v>
          </cell>
        </row>
        <row r="14635">
          <cell r="A14635" t="str">
            <v>85750 </v>
          </cell>
          <cell r="C14635" t="str">
            <v>TEKOIL CORP </v>
          </cell>
          <cell r="D14635" t="str">
            <v>DENVER , CO  </v>
          </cell>
        </row>
        <row r="14636">
          <cell r="A14636" t="str">
            <v>10392 </v>
          </cell>
          <cell r="C14636" t="str">
            <v>TEKTON WINDSOR LLC </v>
          </cell>
          <cell r="D14636" t="str">
            <v>200 PLAZA DR., STE 100</v>
          </cell>
          <cell r="E14636" t="str">
            <v>LEVY PAYOR</v>
          </cell>
        </row>
        <row r="14637">
          <cell r="D14637" t="str">
            <v>HIGHLANDS RANCH , CO  </v>
          </cell>
          <cell r="E14637" t="str">
            <v>OPERATOR</v>
          </cell>
        </row>
        <row r="14638">
          <cell r="E14638" t="str">
            <v>PRODUCER</v>
          </cell>
        </row>
        <row r="14640">
          <cell r="A14640" t="str">
            <v>200551 </v>
          </cell>
          <cell r="C14640" t="str">
            <v>TELESTO SOLUTIONS INC </v>
          </cell>
          <cell r="D14640" t="str">
            <v>751 HORIZON COURT SUITE 109</v>
          </cell>
        </row>
        <row r="14641">
          <cell r="D14641" t="str">
            <v>GRAND JUNCTION , CO  </v>
          </cell>
        </row>
        <row r="14642">
          <cell r="A14642" t="str">
            <v>100095 </v>
          </cell>
          <cell r="C14642" t="str">
            <v>TELEVEST EXPLORATION INC </v>
          </cell>
          <cell r="D14642" t="str">
            <v>12811 Q ST - P O BOX 37504</v>
          </cell>
        </row>
        <row r="14643">
          <cell r="D14643" t="str">
            <v>OMAHA , NE  </v>
          </cell>
        </row>
        <row r="14644">
          <cell r="C14644" t="str">
            <v>Teller County </v>
          </cell>
          <cell r="D14644" t="str">
            <v>PO Box 1886</v>
          </cell>
        </row>
        <row r="14645">
          <cell r="D14645" t="str">
            <v>Woodland Park , CO  </v>
          </cell>
        </row>
        <row r="14646">
          <cell r="C14646" t="str">
            <v>TELLURIDE TOWN </v>
          </cell>
          <cell r="D14646" t="str">
            <v>,  </v>
          </cell>
        </row>
        <row r="14647">
          <cell r="A14647" t="str">
            <v>85800 </v>
          </cell>
          <cell r="C14647" t="str">
            <v>TEMPLEX INC </v>
          </cell>
          <cell r="D14647" t="str">
            <v>BOX CLOSED</v>
          </cell>
          <cell r="E14647" t="str">
            <v>OPERATOR</v>
          </cell>
        </row>
        <row r="14648">
          <cell r="D14648" t="str">
            <v>SHREVEPORT , LA  </v>
          </cell>
        </row>
        <row r="14649">
          <cell r="A14649" t="str">
            <v>85900 </v>
          </cell>
          <cell r="C14649" t="str">
            <v>TENNECO OIL CO </v>
          </cell>
          <cell r="D14649" t="str">
            <v>6857 S BROADWAY</v>
          </cell>
          <cell r="E14649" t="str">
            <v>OPERATOR</v>
          </cell>
        </row>
        <row r="14650">
          <cell r="D14650" t="str">
            <v>LITTLETON , CO  </v>
          </cell>
        </row>
        <row r="14651">
          <cell r="A14651" t="str">
            <v>85999 </v>
          </cell>
          <cell r="C14651" t="str">
            <v>TENNESSEE GAS TRANSMISSION CO </v>
          </cell>
          <cell r="D14651" t="str">
            <v>DENVER , CO  </v>
          </cell>
          <cell r="E14651" t="str">
            <v>OPERATOR</v>
          </cell>
        </row>
        <row r="14653">
          <cell r="A14653" t="str">
            <v>96850 </v>
          </cell>
          <cell r="C14653" t="str">
            <v>TEP ROCKY MOUNTAIN LLC </v>
          </cell>
          <cell r="D14653" t="str">
            <v>PO BOX 370</v>
          </cell>
          <cell r="E14653" t="str">
            <v>DOWNSTREAM GAS FAC</v>
          </cell>
        </row>
        <row r="14654">
          <cell r="D14654" t="str">
            <v>PARACHUTE , CO  </v>
          </cell>
          <cell r="E14654" t="str">
            <v>LEVY PAYOR</v>
          </cell>
        </row>
        <row r="14655">
          <cell r="E14655" t="str">
            <v>OPERATOR</v>
          </cell>
        </row>
        <row r="14656">
          <cell r="E14656" t="str">
            <v>PRODUCER</v>
          </cell>
        </row>
        <row r="14657">
          <cell r="E14657" t="str">
            <v>SEISMIC OPERATOR</v>
          </cell>
        </row>
        <row r="14659">
          <cell r="A14659" t="str">
            <v>96850 </v>
          </cell>
          <cell r="B14659" t="str">
            <v>A </v>
          </cell>
          <cell r="C14659" t="str">
            <v>TEP ROCKY MOUNTAIN LLC </v>
          </cell>
          <cell r="D14659" t="str">
            <v>4828 LOOP CENTRAL DRIVE #900</v>
          </cell>
        </row>
        <row r="14660">
          <cell r="D14660" t="str">
            <v>HOUSTON , TX  </v>
          </cell>
        </row>
        <row r="14661">
          <cell r="A14661" t="str">
            <v>200384 </v>
          </cell>
          <cell r="C14661" t="str">
            <v>TERI PAGLIASOTTI </v>
          </cell>
          <cell r="D14661" t="str">
            <v>2746 SOUTH CLAYTON ST</v>
          </cell>
        </row>
        <row r="14662">
          <cell r="D14662" t="str">
            <v>DENVER , CO  </v>
          </cell>
        </row>
        <row r="14663">
          <cell r="A14663" t="str">
            <v>100779 </v>
          </cell>
          <cell r="C14663" t="str">
            <v>TERMINAL FACILITIES INC </v>
          </cell>
          <cell r="D14663" t="str">
            <v>,  </v>
          </cell>
        </row>
        <row r="14664">
          <cell r="A14664" t="str">
            <v>86200 </v>
          </cell>
          <cell r="C14664" t="str">
            <v>TERMO COMPANY OF TEXAS </v>
          </cell>
          <cell r="D14664" t="str">
            <v>P O BOX 2767</v>
          </cell>
          <cell r="E14664" t="str">
            <v>OPERATOR</v>
          </cell>
        </row>
        <row r="14665">
          <cell r="D14665" t="str">
            <v>LONG BEACH , CA  </v>
          </cell>
          <cell r="E14665" t="str">
            <v>PRODUCER</v>
          </cell>
        </row>
        <row r="14667">
          <cell r="A14667" t="str">
            <v>86225 </v>
          </cell>
          <cell r="C14667" t="str">
            <v>TERRA EXPLORATION &amp; PRODUCTION COMPANY </v>
          </cell>
          <cell r="D14667" t="str">
            <v>1250 E 23RD ST 2ND FLR</v>
          </cell>
          <cell r="E14667" t="str">
            <v>DOWNSTREAM GAS FAC</v>
          </cell>
        </row>
        <row r="14668">
          <cell r="D14668" t="str">
            <v>SIGNAL HILL , CA  </v>
          </cell>
          <cell r="E14668" t="str">
            <v>DRILLER</v>
          </cell>
        </row>
        <row r="14669">
          <cell r="E14669" t="str">
            <v>LEVY PAYOR</v>
          </cell>
        </row>
        <row r="14670">
          <cell r="E14670" t="str">
            <v>OPERATOR</v>
          </cell>
        </row>
        <row r="14671">
          <cell r="E14671" t="str">
            <v>PIT OPERATOR</v>
          </cell>
        </row>
        <row r="14672">
          <cell r="E14672" t="str">
            <v>PRODUCER</v>
          </cell>
        </row>
        <row r="14674">
          <cell r="A14674" t="str">
            <v>86225 </v>
          </cell>
          <cell r="B14674" t="str">
            <v>A </v>
          </cell>
          <cell r="C14674" t="str">
            <v>TERRA EXPLORATION &amp; PRODUCTION COMPANY </v>
          </cell>
          <cell r="D14674" t="str">
            <v>P O BOX 118</v>
          </cell>
        </row>
        <row r="14675">
          <cell r="D14675" t="str">
            <v>MARVEL , CO  </v>
          </cell>
        </row>
        <row r="14676">
          <cell r="A14676" t="str">
            <v>86250 </v>
          </cell>
          <cell r="C14676" t="str">
            <v>TERRA MARINE ENERGY CO </v>
          </cell>
          <cell r="D14676" t="str">
            <v>7056 E BRIARWOOD DR</v>
          </cell>
        </row>
        <row r="14677">
          <cell r="D14677" t="str">
            <v>ENGLEWOOD , CO  </v>
          </cell>
        </row>
        <row r="14678">
          <cell r="A14678" t="str">
            <v>86300 </v>
          </cell>
          <cell r="C14678" t="str">
            <v>TERRA RESOURCES INC </v>
          </cell>
          <cell r="D14678" t="str">
            <v>P O BOX 2500</v>
          </cell>
          <cell r="E14678" t="str">
            <v>INJECTION WELL OPER</v>
          </cell>
        </row>
        <row r="14679">
          <cell r="D14679" t="str">
            <v>CASPER , WY  </v>
          </cell>
          <cell r="E14679" t="str">
            <v>LEVY PAYOR</v>
          </cell>
        </row>
        <row r="14680">
          <cell r="E14680" t="str">
            <v>OPERATOR</v>
          </cell>
        </row>
        <row r="14682">
          <cell r="A14682" t="str">
            <v>42930 </v>
          </cell>
          <cell r="C14682" t="str">
            <v>TERRANEXT, INC. </v>
          </cell>
          <cell r="D14682" t="str">
            <v>SUITE 1000</v>
          </cell>
        </row>
        <row r="14683">
          <cell r="D14683" t="str">
            <v>LAKEWOOD , CO  </v>
          </cell>
        </row>
        <row r="14684">
          <cell r="A14684" t="str">
            <v>86305 </v>
          </cell>
          <cell r="C14684" t="str">
            <v>TERRITORY OIL CORP </v>
          </cell>
          <cell r="D14684" t="str">
            <v>MIDLAND , TX  </v>
          </cell>
        </row>
        <row r="14685">
          <cell r="A14685" t="str">
            <v>86330 </v>
          </cell>
          <cell r="C14685" t="str">
            <v>TERROL ENERGY </v>
          </cell>
          <cell r="D14685" t="str">
            <v>3611 OSAGE STREET</v>
          </cell>
          <cell r="E14685" t="str">
            <v>OPERATOR</v>
          </cell>
        </row>
        <row r="14686">
          <cell r="D14686" t="str">
            <v>DENVER , CO  </v>
          </cell>
        </row>
        <row r="14687">
          <cell r="A14687" t="str">
            <v>100718 </v>
          </cell>
          <cell r="C14687" t="str">
            <v>TERRY* ORLYN </v>
          </cell>
          <cell r="D14687" t="str">
            <v>1375 DELAWARE</v>
          </cell>
        </row>
        <row r="14688">
          <cell r="D14688" t="str">
            <v>DENVER , CO  </v>
          </cell>
        </row>
        <row r="14689">
          <cell r="A14689" t="str">
            <v>86340 </v>
          </cell>
          <cell r="C14689" t="str">
            <v>TERTELING &amp; SONS* J A </v>
          </cell>
          <cell r="D14689" t="str">
            <v>470 DENVER CLUB BLDG</v>
          </cell>
        </row>
        <row r="14690">
          <cell r="D14690" t="str">
            <v>DENVER , CO  </v>
          </cell>
        </row>
        <row r="14691">
          <cell r="A14691" t="str">
            <v>10356 </v>
          </cell>
          <cell r="C14691" t="str">
            <v>TESLA EXPLORATION INC </v>
          </cell>
          <cell r="D14691" t="str">
            <v>6430 S FIDDLERS GREEN CIR #100</v>
          </cell>
          <cell r="E14691" t="str">
            <v>SEISMIC OPERATOR</v>
          </cell>
        </row>
        <row r="14692">
          <cell r="D14692" t="str">
            <v>GREENWOOD VILLAGE , CO  </v>
          </cell>
        </row>
        <row r="14693">
          <cell r="A14693" t="str">
            <v>10045 </v>
          </cell>
          <cell r="C14693" t="str">
            <v>TESLA EXPLORATION LTD </v>
          </cell>
          <cell r="D14693" t="str">
            <v>P O BOX 1610</v>
          </cell>
          <cell r="E14693" t="str">
            <v>SEISMIC OPERATOR</v>
          </cell>
        </row>
        <row r="14694">
          <cell r="D14694" t="str">
            <v>HAVRE , MT  </v>
          </cell>
        </row>
        <row r="14695">
          <cell r="A14695" t="str">
            <v>10045 </v>
          </cell>
          <cell r="B14695" t="str">
            <v>A </v>
          </cell>
          <cell r="C14695" t="str">
            <v>TESLA EXPLORATION LTD </v>
          </cell>
          <cell r="D14695" t="str">
            <v>6204-A BURBANK RD SE</v>
          </cell>
        </row>
        <row r="14696">
          <cell r="D14696" t="str">
            <v>CALGARY, CANADA , AB  </v>
          </cell>
        </row>
        <row r="14697">
          <cell r="A14697" t="str">
            <v>86590 </v>
          </cell>
          <cell r="C14697" t="str">
            <v>TESORO CRUDE OIL </v>
          </cell>
          <cell r="D14697" t="str">
            <v>8700 TESORO DRIVE</v>
          </cell>
          <cell r="E14697" t="str">
            <v>TRANSPORTER</v>
          </cell>
        </row>
        <row r="14698">
          <cell r="D14698" t="str">
            <v>SAN ANTONIO , TX  </v>
          </cell>
        </row>
        <row r="14699">
          <cell r="A14699" t="str">
            <v>86600 </v>
          </cell>
          <cell r="C14699" t="str">
            <v>TESORO PETROLEUM CORP </v>
          </cell>
          <cell r="D14699" t="str">
            <v>8700 TESORO DR</v>
          </cell>
          <cell r="E14699" t="str">
            <v>OPERATOR</v>
          </cell>
        </row>
        <row r="14700">
          <cell r="D14700" t="str">
            <v>SAN ANTONIO , TX  </v>
          </cell>
        </row>
        <row r="14701">
          <cell r="A14701" t="str">
            <v>1234567 </v>
          </cell>
          <cell r="C14701" t="str">
            <v>TEST COMPANY </v>
          </cell>
          <cell r="D14701" t="str">
            <v>,  </v>
          </cell>
        </row>
        <row r="14702">
          <cell r="A14702" t="str">
            <v>200369 </v>
          </cell>
          <cell r="C14702" t="str">
            <v>TETRA TECH INC </v>
          </cell>
          <cell r="D14702" t="str">
            <v>4900 PEARL E CIRCLE STE 300W</v>
          </cell>
        </row>
        <row r="14703">
          <cell r="D14703" t="str">
            <v>BOULDER , CO  </v>
          </cell>
        </row>
        <row r="14704">
          <cell r="A14704" t="str">
            <v>86750 </v>
          </cell>
          <cell r="C14704" t="str">
            <v>TEX/CON OIL &amp; GAS CO </v>
          </cell>
          <cell r="D14704" t="str">
            <v>9401 SOUTHWEST FREEWAY</v>
          </cell>
          <cell r="E14704" t="str">
            <v>INJECTION WELL OPER</v>
          </cell>
        </row>
        <row r="14705">
          <cell r="D14705" t="str">
            <v>HOUSTON , TX  </v>
          </cell>
          <cell r="E14705" t="str">
            <v>OPERATOR</v>
          </cell>
        </row>
        <row r="14706">
          <cell r="E14706" t="str">
            <v>PRODUCER</v>
          </cell>
        </row>
        <row r="14708">
          <cell r="A14708" t="str">
            <v>86900 </v>
          </cell>
          <cell r="C14708" t="str">
            <v>TEXACO EXPLORATION AND PRODUCTION INC </v>
          </cell>
          <cell r="D14708" t="str">
            <v>6001 BOLLINGER CANYON RD</v>
          </cell>
          <cell r="E14708" t="str">
            <v>DOWNSTREAM GAS FAC</v>
          </cell>
        </row>
        <row r="14709">
          <cell r="D14709" t="str">
            <v>SAN RAMON , DC  </v>
          </cell>
          <cell r="E14709" t="str">
            <v>GATHERER</v>
          </cell>
        </row>
        <row r="14710">
          <cell r="E14710" t="str">
            <v>INJECTION WELL OPER</v>
          </cell>
        </row>
        <row r="14711">
          <cell r="E14711" t="str">
            <v>LEVY PAYOR</v>
          </cell>
        </row>
        <row r="14712">
          <cell r="E14712" t="str">
            <v>OPERATOR</v>
          </cell>
        </row>
        <row r="14713">
          <cell r="E14713" t="str">
            <v>PRODUCER</v>
          </cell>
        </row>
        <row r="14714">
          <cell r="E14714" t="str">
            <v>TRANSPORTER</v>
          </cell>
        </row>
        <row r="14716">
          <cell r="A14716" t="str">
            <v>86900 </v>
          </cell>
          <cell r="B14716" t="str">
            <v>A </v>
          </cell>
          <cell r="C14716" t="str">
            <v>TEXACO EXPLORATION AND PRODUCTION INC </v>
          </cell>
          <cell r="D14716" t="str">
            <v>1515 9TH STREET</v>
          </cell>
        </row>
        <row r="14717">
          <cell r="D14717" t="str">
            <v>ROCK SPRINGS , WY  </v>
          </cell>
        </row>
        <row r="14718">
          <cell r="A14718" t="str">
            <v>86899 </v>
          </cell>
          <cell r="C14718" t="str">
            <v>TEXACO INC </v>
          </cell>
          <cell r="D14718" t="str">
            <v>2000 WESTCHESTER AVE</v>
          </cell>
          <cell r="E14718" t="str">
            <v>LEVY PAYOR</v>
          </cell>
        </row>
        <row r="14719">
          <cell r="D14719" t="str">
            <v>WHITE PLAINS , NY  </v>
          </cell>
        </row>
        <row r="14720">
          <cell r="A14720" t="str">
            <v>100096 </v>
          </cell>
          <cell r="C14720" t="str">
            <v>TEXACO OILS INC </v>
          </cell>
          <cell r="D14720" t="str">
            <v>P O BOX 2100</v>
          </cell>
        </row>
        <row r="14721">
          <cell r="D14721" t="str">
            <v>DENVER , CO  </v>
          </cell>
        </row>
        <row r="14722">
          <cell r="A14722" t="str">
            <v>33903 </v>
          </cell>
          <cell r="C14722" t="str">
            <v>TEXACO TRADING &amp; TRANSPORATION CO </v>
          </cell>
          <cell r="D14722" t="str">
            <v>P O BOX 1404</v>
          </cell>
        </row>
        <row r="14723">
          <cell r="D14723" t="str">
            <v>HOUSTON , TX  </v>
          </cell>
        </row>
        <row r="14724">
          <cell r="A14724" t="str">
            <v>86950 </v>
          </cell>
          <cell r="C14724" t="str">
            <v>TEXAKOMA OPERATING, L.P. </v>
          </cell>
          <cell r="D14724" t="str">
            <v>5601 GRANITE PARKWAY #600</v>
          </cell>
          <cell r="E14724" t="str">
            <v>LEVY PAYOR</v>
          </cell>
        </row>
        <row r="14725">
          <cell r="D14725" t="str">
            <v>PLANO , TX  </v>
          </cell>
          <cell r="E14725" t="str">
            <v>OPERATOR</v>
          </cell>
        </row>
        <row r="14726">
          <cell r="E14726" t="str">
            <v>PRODUCER</v>
          </cell>
        </row>
        <row r="14728">
          <cell r="A14728" t="str">
            <v>87130 </v>
          </cell>
          <cell r="C14728" t="str">
            <v>TEXAS AMERICAN OIL CORP </v>
          </cell>
          <cell r="D14728" t="str">
            <v>300 W WALL</v>
          </cell>
          <cell r="E14728" t="str">
            <v>INJECTION WELL OPER</v>
          </cell>
        </row>
        <row r="14729">
          <cell r="D14729" t="str">
            <v>MIDLAND , TX  </v>
          </cell>
          <cell r="E14729" t="str">
            <v>OPERATOR</v>
          </cell>
        </row>
        <row r="14731">
          <cell r="A14731" t="str">
            <v>10138 </v>
          </cell>
          <cell r="C14731" t="str">
            <v>TEXAS AMERICAN RESOURCES COMPANY </v>
          </cell>
          <cell r="D14731" t="str">
            <v>201 WEST 5TH STREET #1300</v>
          </cell>
          <cell r="E14731" t="str">
            <v>LEVY PAYOR</v>
          </cell>
        </row>
        <row r="14732">
          <cell r="D14732" t="str">
            <v>AUSTIN , TX  </v>
          </cell>
          <cell r="E14732" t="str">
            <v>OPERATOR</v>
          </cell>
        </row>
        <row r="14733">
          <cell r="E14733" t="str">
            <v>PRODUCER</v>
          </cell>
        </row>
        <row r="14735">
          <cell r="A14735" t="str">
            <v>87134 </v>
          </cell>
          <cell r="C14735" t="str">
            <v>TEXAS COLORADO PETROLEUM </v>
          </cell>
          <cell r="D14735" t="str">
            <v>8080 N CENTRAL EXPRESSWAY</v>
          </cell>
        </row>
        <row r="14736">
          <cell r="D14736" t="str">
            <v>DALLAS , TX  </v>
          </cell>
        </row>
        <row r="14737">
          <cell r="A14737" t="str">
            <v>87146 </v>
          </cell>
          <cell r="C14737" t="str">
            <v>TEXAS COMMERCE BANK ARLINGTON </v>
          </cell>
          <cell r="D14737" t="str">
            <v>P O BOX 250</v>
          </cell>
          <cell r="E14737" t="str">
            <v>FINANCIAL ASSURANCE</v>
          </cell>
        </row>
        <row r="14738">
          <cell r="D14738" t="str">
            <v>ARLINGTON , TX  </v>
          </cell>
        </row>
        <row r="14739">
          <cell r="A14739" t="str">
            <v>87142 </v>
          </cell>
          <cell r="C14739" t="str">
            <v>TEXAS COMMERCE BANK HOUSTON </v>
          </cell>
          <cell r="D14739" t="str">
            <v>P O BOX 2558</v>
          </cell>
        </row>
        <row r="14740">
          <cell r="D14740" t="str">
            <v>HOUSTON , TX  </v>
          </cell>
        </row>
        <row r="14741">
          <cell r="A14741" t="str">
            <v>87147 </v>
          </cell>
          <cell r="C14741" t="str">
            <v>TEXAS COMMERCE BANK N.A. </v>
          </cell>
          <cell r="D14741" t="str">
            <v>400 W ILINOIS</v>
          </cell>
          <cell r="E14741" t="str">
            <v>OPERATOR</v>
          </cell>
        </row>
        <row r="14742">
          <cell r="D14742" t="str">
            <v>MIDLAND , TX  </v>
          </cell>
        </row>
        <row r="14743">
          <cell r="A14743" t="str">
            <v>87143 </v>
          </cell>
          <cell r="C14743" t="str">
            <v>TEXAS COMMERCE BANK OF DALLAS </v>
          </cell>
          <cell r="D14743" t="str">
            <v>2200 ROSS AVE</v>
          </cell>
          <cell r="E14743" t="str">
            <v>FINANCIAL ASSURANCE</v>
          </cell>
        </row>
        <row r="14744">
          <cell r="D14744" t="str">
            <v>DALLAS , TX  </v>
          </cell>
        </row>
        <row r="14745">
          <cell r="A14745" t="str">
            <v>87144 </v>
          </cell>
          <cell r="C14745" t="str">
            <v>TEXAS COMMERCE BANK OF MIDLAND </v>
          </cell>
          <cell r="D14745" t="str">
            <v>400 W ILLINOIS</v>
          </cell>
          <cell r="E14745" t="str">
            <v>FINANCIAL ASSURANCE</v>
          </cell>
        </row>
        <row r="14746">
          <cell r="D14746" t="str">
            <v>MIDLAND , TX  </v>
          </cell>
        </row>
        <row r="14747">
          <cell r="A14747" t="str">
            <v>87133 </v>
          </cell>
          <cell r="C14747" t="str">
            <v>TEXAS COMPANY </v>
          </cell>
          <cell r="D14747" t="str">
            <v>DENVER , CO  </v>
          </cell>
          <cell r="E14747" t="str">
            <v>OPERATOR</v>
          </cell>
        </row>
        <row r="14749">
          <cell r="A14749" t="str">
            <v>87135 </v>
          </cell>
          <cell r="C14749" t="str">
            <v>TEXAS CRUDE EXPLORATION INC </v>
          </cell>
          <cell r="D14749" t="str">
            <v>2100 TEXAS CRUDE BLDG</v>
          </cell>
        </row>
        <row r="14750">
          <cell r="D14750" t="str">
            <v>HOUSTON , TX  </v>
          </cell>
        </row>
        <row r="14751">
          <cell r="A14751" t="str">
            <v>200083 </v>
          </cell>
          <cell r="C14751" t="str">
            <v>TEXAS DEPARTMENT OF INSURANCE </v>
          </cell>
          <cell r="D14751" t="str">
            <v>P O BOX 149104</v>
          </cell>
        </row>
        <row r="14752">
          <cell r="D14752" t="str">
            <v>AUSTIN , TX  </v>
          </cell>
        </row>
        <row r="14753">
          <cell r="A14753" t="str">
            <v>87150 </v>
          </cell>
          <cell r="C14753" t="str">
            <v>TEXAS EASTERN CORP </v>
          </cell>
          <cell r="D14753" t="str">
            <v>P O BOX 2521</v>
          </cell>
          <cell r="E14753" t="str">
            <v>OPERATOR</v>
          </cell>
        </row>
        <row r="14754">
          <cell r="D14754" t="str">
            <v>HOUSTON , TX  </v>
          </cell>
        </row>
        <row r="14755">
          <cell r="A14755" t="str">
            <v>87170 </v>
          </cell>
          <cell r="C14755" t="str">
            <v>TEXAS EASTERN SKYLINE OIL CO </v>
          </cell>
          <cell r="D14755" t="str">
            <v>1775 SHERMAN ST 1200</v>
          </cell>
          <cell r="E14755" t="str">
            <v>OPERATOR</v>
          </cell>
        </row>
        <row r="14756">
          <cell r="D14756" t="str">
            <v>DENVER , CO  </v>
          </cell>
          <cell r="E14756" t="str">
            <v>PRODUCER</v>
          </cell>
        </row>
        <row r="14758">
          <cell r="A14758" t="str">
            <v>87180 </v>
          </cell>
          <cell r="C14758" t="str">
            <v>TEXAS EASTERN SKYLINE OIL COMPANY </v>
          </cell>
          <cell r="D14758" t="str">
            <v>P O BOX 2521</v>
          </cell>
          <cell r="E14758" t="str">
            <v>GATHERER</v>
          </cell>
        </row>
        <row r="14759">
          <cell r="D14759" t="str">
            <v>HOUSTON , TX  </v>
          </cell>
        </row>
        <row r="14760">
          <cell r="A14760" t="str">
            <v>87188 </v>
          </cell>
          <cell r="C14760" t="str">
            <v>TEXAS GAS EXPLORATION CORP </v>
          </cell>
          <cell r="D14760" t="str">
            <v>P O BOX 4326</v>
          </cell>
        </row>
        <row r="14761">
          <cell r="D14761" t="str">
            <v>HOUSTON , TX  </v>
          </cell>
        </row>
        <row r="14762">
          <cell r="A14762" t="str">
            <v>200003 </v>
          </cell>
          <cell r="C14762" t="str">
            <v>TEXAS GENERAL PETROLEUM CORP </v>
          </cell>
          <cell r="D14762" t="str">
            <v>999 18TH STREET - SUITE 1510</v>
          </cell>
        </row>
        <row r="14763">
          <cell r="D14763" t="str">
            <v>DENVER , CO  </v>
          </cell>
        </row>
        <row r="14764">
          <cell r="A14764" t="str">
            <v>87204 </v>
          </cell>
          <cell r="C14764" t="str">
            <v>TEXAS NATIONAL BANK OF MIDLAND </v>
          </cell>
          <cell r="D14764" t="str">
            <v>P O BOX 3090</v>
          </cell>
          <cell r="E14764" t="str">
            <v>FINANCIAL ASSURANCE</v>
          </cell>
        </row>
        <row r="14765">
          <cell r="D14765" t="str">
            <v>MIDLAND , TX  </v>
          </cell>
        </row>
        <row r="14766">
          <cell r="A14766" t="str">
            <v>87220 </v>
          </cell>
          <cell r="C14766" t="str">
            <v>TEXAS NATIONAL PETROLEUM CO </v>
          </cell>
          <cell r="D14766" t="str">
            <v>1825 FIRST NATIONAL BANK BLDG</v>
          </cell>
        </row>
        <row r="14767">
          <cell r="D14767" t="str">
            <v>DENVER , CO  </v>
          </cell>
        </row>
        <row r="14768">
          <cell r="A14768" t="str">
            <v>87208 </v>
          </cell>
          <cell r="C14768" t="str">
            <v>TEXAS OIL &amp; GAS CORP </v>
          </cell>
          <cell r="D14768" t="str">
            <v>ABC</v>
          </cell>
          <cell r="E14768" t="str">
            <v>OPERATOR</v>
          </cell>
        </row>
        <row r="14769">
          <cell r="D14769" t="str">
            <v>DENVER , CO  </v>
          </cell>
        </row>
        <row r="14770">
          <cell r="A14770" t="str">
            <v>87666 </v>
          </cell>
          <cell r="C14770" t="str">
            <v>TEXAS PACIFIC OIL COMPANY </v>
          </cell>
          <cell r="D14770" t="str">
            <v>DENVER , CO  </v>
          </cell>
        </row>
        <row r="14771">
          <cell r="A14771" t="str">
            <v>87199 </v>
          </cell>
          <cell r="C14771" t="str">
            <v>TEXAS SOUTHWEST GAS CORP. </v>
          </cell>
          <cell r="D14771" t="str">
            <v>6733 SOUTH YALE</v>
          </cell>
          <cell r="E14771" t="str">
            <v>GATHERER</v>
          </cell>
        </row>
        <row r="14772">
          <cell r="D14772" t="str">
            <v>TULSA , OK  </v>
          </cell>
          <cell r="E14772" t="str">
            <v>TRANSPORTER</v>
          </cell>
        </row>
        <row r="14774">
          <cell r="A14774" t="str">
            <v>87189 </v>
          </cell>
          <cell r="C14774" t="str">
            <v>TEXAS STAR RESOURCES, INC. </v>
          </cell>
          <cell r="D14774" t="str">
            <v>RR 2 BOX 344A</v>
          </cell>
        </row>
        <row r="14775">
          <cell r="D14775" t="str">
            <v>DALE , TX  </v>
          </cell>
        </row>
        <row r="14776">
          <cell r="A14776" t="str">
            <v>87190 </v>
          </cell>
          <cell r="C14776" t="str">
            <v>TEXAS T PETROLEUM LTD </v>
          </cell>
          <cell r="D14776" t="str">
            <v>303 E 17TH AVE STE 800</v>
          </cell>
        </row>
        <row r="14777">
          <cell r="D14777" t="str">
            <v>DENVER , CO  </v>
          </cell>
        </row>
        <row r="14778">
          <cell r="A14778" t="str">
            <v>87190 </v>
          </cell>
          <cell r="B14778" t="str">
            <v>A </v>
          </cell>
          <cell r="C14778" t="str">
            <v>TEXAS T PETROLEUM LTD </v>
          </cell>
          <cell r="D14778" t="str">
            <v>335 - 25TH ST SE</v>
          </cell>
        </row>
        <row r="14779">
          <cell r="D14779" t="str">
            <v>CALGARY , AB  </v>
          </cell>
        </row>
        <row r="14780">
          <cell r="A14780" t="str">
            <v>87195 </v>
          </cell>
          <cell r="C14780" t="str">
            <v>TEXAS TEA OF COLORADO LLC DBA TEXAS TEA LLC </v>
          </cell>
          <cell r="D14780" t="str">
            <v>14405 W. COLFAX #298</v>
          </cell>
          <cell r="E14780" t="str">
            <v>LEVY PAYOR</v>
          </cell>
        </row>
        <row r="14781">
          <cell r="D14781" t="str">
            <v>LAKEWOOD , CO  </v>
          </cell>
          <cell r="E14781" t="str">
            <v>OPERATOR</v>
          </cell>
        </row>
        <row r="14782">
          <cell r="E14782" t="str">
            <v>PRODUCER</v>
          </cell>
        </row>
        <row r="14784">
          <cell r="A14784" t="str">
            <v>87205 </v>
          </cell>
          <cell r="C14784" t="str">
            <v>TEXAS-NEW MEXICO PIPELINE CO </v>
          </cell>
          <cell r="D14784" t="str">
            <v>P O BOX 60028</v>
          </cell>
          <cell r="E14784" t="str">
            <v>TRANSPORTER</v>
          </cell>
        </row>
        <row r="14785">
          <cell r="D14785" t="str">
            <v>SAN ANGELO , TX  </v>
          </cell>
        </row>
        <row r="14786">
          <cell r="A14786" t="str">
            <v>100947 </v>
          </cell>
          <cell r="C14786" t="str">
            <v>TEXCOMO </v>
          </cell>
          <cell r="D14786" t="str">
            <v>PO BOX 119</v>
          </cell>
        </row>
        <row r="14787">
          <cell r="D14787" t="str">
            <v>TYLER , TX  </v>
          </cell>
        </row>
        <row r="14788">
          <cell r="A14788" t="str">
            <v>10645 </v>
          </cell>
          <cell r="C14788" t="str">
            <v>TEXICAN CRUDE &amp; HYDROCARBONS LLC </v>
          </cell>
          <cell r="D14788" t="str">
            <v>500 DALLAS STREET SUITE 1150</v>
          </cell>
          <cell r="E14788" t="str">
            <v>FIRST PURCHASER</v>
          </cell>
        </row>
        <row r="14789">
          <cell r="D14789" t="str">
            <v>HOUSTON , CO  </v>
          </cell>
        </row>
        <row r="14790">
          <cell r="A14790" t="str">
            <v>100097 </v>
          </cell>
          <cell r="C14790" t="str">
            <v>TEXOMA PRODUCTION CO </v>
          </cell>
          <cell r="D14790" t="str">
            <v>110 CYPRESS STATION DR</v>
          </cell>
        </row>
        <row r="14791">
          <cell r="D14791" t="str">
            <v>HOUSTON , TX  </v>
          </cell>
        </row>
        <row r="14792">
          <cell r="A14792" t="str">
            <v>200176 </v>
          </cell>
          <cell r="C14792" t="str">
            <v>TEXON CRUDE OIL LLC </v>
          </cell>
          <cell r="D14792" t="str">
            <v>11757 KATY FWY #1400</v>
          </cell>
          <cell r="E14792" t="str">
            <v>LEVY PAYOR</v>
          </cell>
        </row>
        <row r="14793">
          <cell r="D14793" t="str">
            <v>HOUSTON , TX  </v>
          </cell>
        </row>
        <row r="14794">
          <cell r="A14794" t="str">
            <v>100151 </v>
          </cell>
          <cell r="C14794" t="str">
            <v>TEXON LP </v>
          </cell>
          <cell r="D14794" t="str">
            <v>11757 KATY FREEWAY STE 1400</v>
          </cell>
          <cell r="E14794" t="str">
            <v>GATHERER</v>
          </cell>
        </row>
        <row r="14795">
          <cell r="D14795" t="str">
            <v>HOUSTON , TX  </v>
          </cell>
          <cell r="E14795" t="str">
            <v>LEVY PAYOR</v>
          </cell>
        </row>
        <row r="14796">
          <cell r="E14796" t="str">
            <v>PRODUCER</v>
          </cell>
        </row>
        <row r="14798">
          <cell r="A14798" t="str">
            <v>100828 </v>
          </cell>
          <cell r="C14798" t="str">
            <v>TEXON OIL &amp; GAS CO. LLC </v>
          </cell>
          <cell r="D14798" t="str">
            <v>965 S FULTON AVE</v>
          </cell>
          <cell r="E14798" t="str">
            <v>LEVY PAYOR</v>
          </cell>
        </row>
        <row r="14799">
          <cell r="D14799" t="str">
            <v>FT LUPTON , CO  </v>
          </cell>
          <cell r="E14799" t="str">
            <v>OPERATOR</v>
          </cell>
        </row>
        <row r="14800">
          <cell r="E14800" t="str">
            <v>PRODUCER</v>
          </cell>
        </row>
        <row r="14802">
          <cell r="A14802" t="str">
            <v>87210 </v>
          </cell>
          <cell r="C14802" t="str">
            <v>TEXOTA OIL CO </v>
          </cell>
          <cell r="D14802" t="str">
            <v>DENVER , CO  </v>
          </cell>
        </row>
        <row r="14803">
          <cell r="A14803" t="str">
            <v>87235 </v>
          </cell>
          <cell r="C14803" t="str">
            <v>TEXPRO ENERGY CO </v>
          </cell>
          <cell r="D14803" t="str">
            <v>425 S CHERRY ST STE 390</v>
          </cell>
        </row>
        <row r="14804">
          <cell r="D14804" t="str">
            <v>DENVER , CO  </v>
          </cell>
        </row>
        <row r="14805">
          <cell r="A14805" t="str">
            <v>87215 </v>
          </cell>
          <cell r="C14805" t="str">
            <v>TEXZONA OIL &amp; GAS, INC. </v>
          </cell>
          <cell r="D14805" t="str">
            <v>P O BOX 6127</v>
          </cell>
        </row>
        <row r="14806">
          <cell r="D14806" t="str">
            <v>ABILENE , TX  </v>
          </cell>
        </row>
        <row r="14807">
          <cell r="A14807" t="str">
            <v>10510 </v>
          </cell>
          <cell r="C14807" t="str">
            <v>TFI OPERATING COMPANY INC </v>
          </cell>
          <cell r="D14807" t="str">
            <v>PO BOX 1510</v>
          </cell>
          <cell r="E14807" t="str">
            <v>OPERATOR</v>
          </cell>
        </row>
        <row r="14808">
          <cell r="D14808" t="str">
            <v>JOHNSTOWN , CO  </v>
          </cell>
          <cell r="E14808" t="str">
            <v>PRODUCER</v>
          </cell>
        </row>
        <row r="14810">
          <cell r="A14810" t="str">
            <v>100279 </v>
          </cell>
          <cell r="C14810" t="str">
            <v>THAMES INC.* JACK </v>
          </cell>
          <cell r="D14810" t="str">
            <v>210 DENVER CLUB BLDG</v>
          </cell>
        </row>
        <row r="14811">
          <cell r="D14811" t="str">
            <v>DENVER , CO  </v>
          </cell>
        </row>
        <row r="14812">
          <cell r="A14812" t="str">
            <v>87688 </v>
          </cell>
          <cell r="C14812" t="str">
            <v>THE CALIFORNIA COMPANY </v>
          </cell>
          <cell r="D14812" t="str">
            <v>DENVER , CO  </v>
          </cell>
          <cell r="E14812" t="str">
            <v>OPERATOR</v>
          </cell>
        </row>
        <row r="14814">
          <cell r="A14814" t="str">
            <v>100608 </v>
          </cell>
          <cell r="C14814" t="str">
            <v>THE DINOSAUR CORPORATION &amp; E A WOOD JR </v>
          </cell>
          <cell r="D14814" t="str">
            <v>6400 N CENTRAL EXPWY</v>
          </cell>
        </row>
        <row r="14815">
          <cell r="D14815" t="str">
            <v>DALLAS , TX  </v>
          </cell>
        </row>
        <row r="14816">
          <cell r="A14816" t="str">
            <v>87674 </v>
          </cell>
          <cell r="C14816" t="str">
            <v>THE EASTERN COLORADO BANK </v>
          </cell>
          <cell r="D14816" t="str">
            <v>P O BOX 888</v>
          </cell>
          <cell r="E14816" t="str">
            <v>FINANCIAL ASSURANCE</v>
          </cell>
        </row>
        <row r="14817">
          <cell r="D14817" t="str">
            <v>CHEYENNE WELLS , CO  </v>
          </cell>
        </row>
        <row r="14818">
          <cell r="A14818" t="str">
            <v>200177 </v>
          </cell>
          <cell r="C14818" t="str">
            <v>THE INVESTMENT COMPANY </v>
          </cell>
          <cell r="D14818" t="str">
            <v>1630 WELTON STREET #300</v>
          </cell>
        </row>
        <row r="14819">
          <cell r="D14819" t="str">
            <v>DENVER , CO  </v>
          </cell>
        </row>
        <row r="14820">
          <cell r="A14820" t="str">
            <v>100874 </v>
          </cell>
          <cell r="C14820" t="str">
            <v>THE OIL SHALE CORPORATION </v>
          </cell>
          <cell r="D14820" t="str">
            <v>1700 BROADWAY RM 2111</v>
          </cell>
        </row>
        <row r="14821">
          <cell r="D14821" t="str">
            <v>DENVER , CO  </v>
          </cell>
        </row>
        <row r="14822">
          <cell r="A14822" t="str">
            <v>70988 </v>
          </cell>
          <cell r="C14822" t="str">
            <v>THE POLUMBUS CORP </v>
          </cell>
          <cell r="D14822" t="str">
            <v>DENVER , CO  </v>
          </cell>
        </row>
        <row r="14823">
          <cell r="A14823" t="str">
            <v>86195 </v>
          </cell>
          <cell r="C14823" t="str">
            <v>THE TERMO COMPANY </v>
          </cell>
          <cell r="D14823" t="str">
            <v>P O BOX 2767</v>
          </cell>
          <cell r="E14823" t="str">
            <v>OPERATOR</v>
          </cell>
        </row>
        <row r="14824">
          <cell r="D14824" t="str">
            <v>LONG BEACH , CA  </v>
          </cell>
          <cell r="E14824" t="str">
            <v>PIT OPERATOR</v>
          </cell>
        </row>
        <row r="14825">
          <cell r="E14825" t="str">
            <v>PRODUCER</v>
          </cell>
        </row>
        <row r="14827">
          <cell r="A14827" t="str">
            <v>87800 </v>
          </cell>
          <cell r="C14827" t="str">
            <v>THEODOSIS* STEVE </v>
          </cell>
          <cell r="D14827" t="str">
            <v>185 BERYL WAY</v>
          </cell>
        </row>
        <row r="14828">
          <cell r="D14828" t="str">
            <v>BROOMFIELD , CO  </v>
          </cell>
        </row>
        <row r="14829">
          <cell r="A14829" t="str">
            <v>100423 </v>
          </cell>
          <cell r="C14829" t="str">
            <v>THERMAL EXPLORATION INC </v>
          </cell>
          <cell r="D14829" t="str">
            <v>815 MERCER ST</v>
          </cell>
        </row>
        <row r="14830">
          <cell r="D14830" t="str">
            <v>SEATTLE , WA  </v>
          </cell>
        </row>
        <row r="14831">
          <cell r="A14831" t="str">
            <v>100098 </v>
          </cell>
          <cell r="C14831" t="str">
            <v>THERMAL POWER CO </v>
          </cell>
          <cell r="D14831" t="str">
            <v>601 CALIFORNIA ST</v>
          </cell>
        </row>
        <row r="14832">
          <cell r="D14832" t="str">
            <v>SAN FRANCISCO , CA  </v>
          </cell>
        </row>
        <row r="14833">
          <cell r="A14833" t="str">
            <v>100099 </v>
          </cell>
          <cell r="C14833" t="str">
            <v>THERMATRON INC </v>
          </cell>
          <cell r="D14833" t="str">
            <v>750 W HAMPDEN STE 112</v>
          </cell>
        </row>
        <row r="14834">
          <cell r="D14834" t="str">
            <v>ENGLEWOOD , CO  </v>
          </cell>
        </row>
        <row r="14835">
          <cell r="A14835" t="str">
            <v>87815 </v>
          </cell>
          <cell r="C14835" t="str">
            <v>THINK OIL INC </v>
          </cell>
          <cell r="D14835" t="str">
            <v>11094 FITZHUGH RD</v>
          </cell>
          <cell r="E14835" t="str">
            <v>OPERATOR</v>
          </cell>
        </row>
        <row r="14836">
          <cell r="D14836" t="str">
            <v>AUSTIN , TX  </v>
          </cell>
          <cell r="E14836" t="str">
            <v>PRODUCER</v>
          </cell>
        </row>
        <row r="14838">
          <cell r="A14838" t="str">
            <v>100702 </v>
          </cell>
          <cell r="C14838" t="str">
            <v>THOMAS &amp; BREWER </v>
          </cell>
          <cell r="D14838" t="str">
            <v>BOX 1248</v>
          </cell>
        </row>
        <row r="14839">
          <cell r="D14839" t="str">
            <v>LIBERAL , KS  </v>
          </cell>
        </row>
        <row r="14840">
          <cell r="A14840" t="str">
            <v>81480 </v>
          </cell>
          <cell r="C14840" t="str">
            <v>THOMAS L SPRING LLC </v>
          </cell>
          <cell r="D14840" t="str">
            <v>7400 E ORCHARD RD STE 106-S</v>
          </cell>
          <cell r="E14840" t="str">
            <v>LEVY PAYOR</v>
          </cell>
        </row>
        <row r="14841">
          <cell r="D14841" t="str">
            <v>GREENWOOD VILLAGE , CO  </v>
          </cell>
          <cell r="E14841" t="str">
            <v>OPERATOR</v>
          </cell>
        </row>
        <row r="14842">
          <cell r="E14842" t="str">
            <v>PRODUCER</v>
          </cell>
        </row>
        <row r="14844">
          <cell r="A14844" t="str">
            <v>10206 </v>
          </cell>
          <cell r="C14844" t="str">
            <v>THOMAS OIL AND GAS LLC </v>
          </cell>
          <cell r="D14844" t="str">
            <v>10512 HOLYOKE DR</v>
          </cell>
        </row>
        <row r="14845">
          <cell r="D14845" t="str">
            <v>PARKER , CO  </v>
          </cell>
        </row>
        <row r="14846">
          <cell r="A14846" t="str">
            <v>87855 </v>
          </cell>
          <cell r="C14846" t="str">
            <v>THOMAS OPERATING COMPANY INC </v>
          </cell>
          <cell r="D14846" t="str">
            <v>2102 45TH AVENUE CT</v>
          </cell>
          <cell r="E14846" t="str">
            <v>LEVY PAYOR</v>
          </cell>
        </row>
        <row r="14847">
          <cell r="D14847" t="str">
            <v>GREELEY , CO  </v>
          </cell>
          <cell r="E14847" t="str">
            <v>OPERATOR</v>
          </cell>
        </row>
        <row r="14848">
          <cell r="E14848" t="str">
            <v>PRODUCER</v>
          </cell>
        </row>
        <row r="14850">
          <cell r="A14850" t="str">
            <v>87855 </v>
          </cell>
          <cell r="B14850" t="str">
            <v>R </v>
          </cell>
          <cell r="C14850" t="str">
            <v>THOMAS OPERATING COMPANY INC </v>
          </cell>
          <cell r="D14850" t="str">
            <v>1236 49TH. AVE CT.</v>
          </cell>
        </row>
        <row r="14851">
          <cell r="D14851" t="str">
            <v>GREELEY , CO  </v>
          </cell>
        </row>
        <row r="14852">
          <cell r="A14852" t="str">
            <v>87840 </v>
          </cell>
          <cell r="C14852" t="str">
            <v>THOMAS PETROLEUM </v>
          </cell>
          <cell r="D14852" t="str">
            <v>1003 MILDAND SAVINGS</v>
          </cell>
        </row>
        <row r="14853">
          <cell r="D14853" t="str">
            <v>DENVER , CO  </v>
          </cell>
        </row>
        <row r="14854">
          <cell r="A14854" t="str">
            <v>100237 </v>
          </cell>
          <cell r="C14854" t="str">
            <v>THOMAS* C C </v>
          </cell>
          <cell r="D14854" t="str">
            <v>,  </v>
          </cell>
        </row>
        <row r="14855">
          <cell r="A14855" t="str">
            <v>87818 </v>
          </cell>
          <cell r="C14855" t="str">
            <v>THOMAS* DAVE M., JR. </v>
          </cell>
          <cell r="D14855" t="str">
            <v>DENVER , CO  </v>
          </cell>
        </row>
        <row r="14856">
          <cell r="A14856" t="str">
            <v>10408 </v>
          </cell>
          <cell r="C14856" t="str">
            <v>THOMASSON PETROLEUM E&amp;P LLC </v>
          </cell>
          <cell r="D14856" t="str">
            <v>1410 HIGH STREET</v>
          </cell>
        </row>
        <row r="14857">
          <cell r="D14857" t="str">
            <v>DENVER , CO  </v>
          </cell>
        </row>
        <row r="14858">
          <cell r="A14858" t="str">
            <v>87825 </v>
          </cell>
          <cell r="C14858" t="str">
            <v>THOMPSON &amp; JAMES CLEO THOMPSON, JR.* &amp; J CLEO </v>
          </cell>
          <cell r="D14858" t="str">
            <v>325 N SAINT PAUL STE 4300</v>
          </cell>
          <cell r="E14858" t="str">
            <v>OPERATOR</v>
          </cell>
        </row>
        <row r="14859">
          <cell r="D14859" t="str">
            <v>DALLAS , TX  </v>
          </cell>
          <cell r="E14859" t="str">
            <v>PRODUCER</v>
          </cell>
        </row>
        <row r="14861">
          <cell r="A14861" t="str">
            <v>87825 </v>
          </cell>
          <cell r="B14861" t="str">
            <v>A </v>
          </cell>
          <cell r="C14861" t="str">
            <v>THOMPSON &amp; JAMES CLEO THOMPSON, JR.* &amp; J CLEO </v>
          </cell>
          <cell r="D14861" t="str">
            <v>700 WASHINGTON STREET #810</v>
          </cell>
        </row>
        <row r="14862">
          <cell r="D14862" t="str">
            <v>DENVER , CO  </v>
          </cell>
        </row>
        <row r="14863">
          <cell r="A14863" t="str">
            <v>87830 </v>
          </cell>
          <cell r="C14863" t="str">
            <v>THOMPSON ENGINEERING &amp; PRODUCTION </v>
          </cell>
          <cell r="D14863" t="str">
            <v>7415 EAST MAIN STREET</v>
          </cell>
          <cell r="E14863" t="str">
            <v>LEVY PAYOR</v>
          </cell>
        </row>
        <row r="14864">
          <cell r="D14864" t="str">
            <v>FARMINGTON , NM  </v>
          </cell>
          <cell r="E14864" t="str">
            <v>OPERATOR</v>
          </cell>
        </row>
        <row r="14865">
          <cell r="E14865" t="str">
            <v>PRODUCER</v>
          </cell>
        </row>
        <row r="14867">
          <cell r="A14867" t="str">
            <v>87850 </v>
          </cell>
          <cell r="C14867" t="str">
            <v>THOMPSON VALLEY GAS COMPANY </v>
          </cell>
          <cell r="D14867" t="str">
            <v>100 RACQUETTE DRIVE</v>
          </cell>
          <cell r="E14867" t="str">
            <v>GATHERER</v>
          </cell>
        </row>
        <row r="14868">
          <cell r="D14868" t="str">
            <v>FORT COLLINS , CO  </v>
          </cell>
          <cell r="E14868" t="str">
            <v>LEVY PAYOR</v>
          </cell>
        </row>
        <row r="14870">
          <cell r="A14870" t="str">
            <v>87820 </v>
          </cell>
          <cell r="C14870" t="str">
            <v>THOMPSON* J C </v>
          </cell>
          <cell r="D14870" t="str">
            <v>5000 S QUEBEC ST</v>
          </cell>
        </row>
        <row r="14871">
          <cell r="D14871" t="str">
            <v>DENVER , CO  </v>
          </cell>
        </row>
        <row r="14872">
          <cell r="A14872" t="str">
            <v>100289 </v>
          </cell>
          <cell r="C14872" t="str">
            <v>THOMSON DRILLIING CO* J. M. </v>
          </cell>
          <cell r="D14872" t="str">
            <v>501 COLORADO BLDG</v>
          </cell>
        </row>
        <row r="14873">
          <cell r="D14873" t="str">
            <v>DENVER , CO  </v>
          </cell>
        </row>
        <row r="14874">
          <cell r="A14874" t="str">
            <v>87888 </v>
          </cell>
          <cell r="C14874" t="str">
            <v>THORNBURG MINING COMPANY </v>
          </cell>
          <cell r="D14874" t="str">
            <v>DENVER , CO  </v>
          </cell>
        </row>
        <row r="14875">
          <cell r="A14875" t="str">
            <v>87900 </v>
          </cell>
          <cell r="C14875" t="str">
            <v>THOROFARE RESOURCES, INC </v>
          </cell>
          <cell r="D14875" t="str">
            <v>346 AMORETTI STREET #5</v>
          </cell>
          <cell r="E14875" t="str">
            <v>LEVY PAYOR</v>
          </cell>
        </row>
        <row r="14876">
          <cell r="D14876" t="str">
            <v>THERMOPOLIS , WY  </v>
          </cell>
          <cell r="E14876" t="str">
            <v>OPERATOR</v>
          </cell>
        </row>
        <row r="14877">
          <cell r="E14877" t="str">
            <v>PRODUCER</v>
          </cell>
        </row>
        <row r="14879">
          <cell r="A14879" t="str">
            <v>100791 </v>
          </cell>
          <cell r="C14879" t="str">
            <v>THORPE &amp; LECLAIR OPERATING CO INC* R E </v>
          </cell>
          <cell r="D14879" t="str">
            <v>BOX 1172</v>
          </cell>
        </row>
        <row r="14880">
          <cell r="D14880" t="str">
            <v>SCOTTSBLUFF , NE  </v>
          </cell>
        </row>
        <row r="14881">
          <cell r="A14881" t="str">
            <v>10292 </v>
          </cell>
          <cell r="C14881" t="str">
            <v>THREE FORKS RESOURCES LLC </v>
          </cell>
          <cell r="D14881" t="str">
            <v>1515 WAZEE STREET - SUITE #350</v>
          </cell>
          <cell r="E14881" t="str">
            <v>INJECTION WELL OPER</v>
          </cell>
        </row>
        <row r="14882">
          <cell r="D14882" t="str">
            <v>DENVER , CO  </v>
          </cell>
          <cell r="E14882" t="str">
            <v>LEVY PAYOR</v>
          </cell>
        </row>
        <row r="14883">
          <cell r="E14883" t="str">
            <v>OPERATOR</v>
          </cell>
        </row>
        <row r="14884">
          <cell r="E14884" t="str">
            <v>PIT OPERATOR</v>
          </cell>
        </row>
        <row r="14885">
          <cell r="E14885" t="str">
            <v>PRODUCER</v>
          </cell>
        </row>
        <row r="14887">
          <cell r="A14887" t="str">
            <v>88005 </v>
          </cell>
          <cell r="C14887" t="str">
            <v>THREE STATE WELL SERVICE INC </v>
          </cell>
          <cell r="D14887" t="str">
            <v>ROUTE 4 - 17566 ROAD 30</v>
          </cell>
          <cell r="E14887" t="str">
            <v>INJECTION WELL OPER</v>
          </cell>
        </row>
        <row r="14888">
          <cell r="D14888" t="str">
            <v>STERLING , CO  </v>
          </cell>
          <cell r="E14888" t="str">
            <v>LEVY PAYOR</v>
          </cell>
        </row>
        <row r="14889">
          <cell r="E14889" t="str">
            <v>OPERATOR</v>
          </cell>
        </row>
        <row r="14890">
          <cell r="E14890" t="str">
            <v>PRODUCER</v>
          </cell>
        </row>
        <row r="14892">
          <cell r="A14892" t="str">
            <v>88002 </v>
          </cell>
          <cell r="C14892" t="str">
            <v>THREE STATES OIL COMPANY </v>
          </cell>
          <cell r="D14892" t="str">
            <v>P O BOX 29157</v>
          </cell>
          <cell r="E14892" t="str">
            <v>OPERATOR</v>
          </cell>
        </row>
        <row r="14893">
          <cell r="D14893" t="str">
            <v>DENVER , CO  </v>
          </cell>
        </row>
        <row r="14894">
          <cell r="A14894" t="str">
            <v>88040 </v>
          </cell>
          <cell r="C14894" t="str">
            <v>THRIFTWAY CO. </v>
          </cell>
          <cell r="D14894" t="str">
            <v>710 EAST 20TH ST</v>
          </cell>
          <cell r="E14894" t="str">
            <v>LEVY PAYOR</v>
          </cell>
        </row>
        <row r="14895">
          <cell r="D14895" t="str">
            <v>FARMINGTON , NM  </v>
          </cell>
          <cell r="E14895" t="str">
            <v>TRANSPORTER</v>
          </cell>
        </row>
        <row r="14897">
          <cell r="A14897" t="str">
            <v>10468 </v>
          </cell>
          <cell r="C14897" t="str">
            <v>THUNDER RIVER PRODUCTION LLC </v>
          </cell>
          <cell r="D14897" t="str">
            <v>4545 POST OAK PLACE DR #240</v>
          </cell>
          <cell r="E14897" t="str">
            <v>LEVY PAYOR</v>
          </cell>
        </row>
        <row r="14898">
          <cell r="D14898" t="str">
            <v>HOUSTON , TX  </v>
          </cell>
          <cell r="E14898" t="str">
            <v>OPERATOR</v>
          </cell>
        </row>
        <row r="14899">
          <cell r="E14899" t="str">
            <v>PRODUCER</v>
          </cell>
        </row>
        <row r="14901">
          <cell r="A14901" t="str">
            <v>88050 </v>
          </cell>
          <cell r="C14901" t="str">
            <v>THURSTON* WILLIAM R </v>
          </cell>
          <cell r="D14901" t="str">
            <v>P O BOX 2080</v>
          </cell>
        </row>
        <row r="14902">
          <cell r="D14902" t="str">
            <v>DURANGO , CO  </v>
          </cell>
        </row>
        <row r="14903">
          <cell r="A14903" t="str">
            <v>88086 </v>
          </cell>
          <cell r="C14903" t="str">
            <v>TIDAL OIL COMPANY </v>
          </cell>
          <cell r="D14903" t="str">
            <v>UNK , CO  </v>
          </cell>
          <cell r="E14903" t="str">
            <v>OPERATOR</v>
          </cell>
        </row>
        <row r="14905">
          <cell r="A14905" t="str">
            <v>10381 </v>
          </cell>
          <cell r="C14905" t="str">
            <v>TIDAL WAVE ENERGY INC </v>
          </cell>
          <cell r="D14905" t="str">
            <v>479 KINGSWOORD DRIVE</v>
          </cell>
          <cell r="E14905" t="str">
            <v>OPERATOR</v>
          </cell>
        </row>
        <row r="14906">
          <cell r="D14906" t="str">
            <v>NEW CASTLE , PA  </v>
          </cell>
          <cell r="E14906" t="str">
            <v>PRODUCER</v>
          </cell>
        </row>
        <row r="14908">
          <cell r="A14908" t="str">
            <v>10033 </v>
          </cell>
          <cell r="C14908" t="str">
            <v>TIDELANDS GEOPHYSICAL CO INC </v>
          </cell>
          <cell r="D14908" t="str">
            <v>101 E. PARK BLVD.</v>
          </cell>
          <cell r="E14908" t="str">
            <v>SEISMIC OPERATOR</v>
          </cell>
        </row>
        <row r="14909">
          <cell r="D14909" t="str">
            <v>PLANO , TX  </v>
          </cell>
        </row>
        <row r="14910">
          <cell r="A14910" t="str">
            <v>88088 </v>
          </cell>
          <cell r="C14910" t="str">
            <v>TIDEWATER OIL COMPANY </v>
          </cell>
          <cell r="D14910" t="str">
            <v>DENVER , CO  </v>
          </cell>
        </row>
        <row r="14911">
          <cell r="A14911" t="str">
            <v>100810 </v>
          </cell>
          <cell r="C14911" t="str">
            <v>TIDEWAY OIL PROGRAMS INC </v>
          </cell>
          <cell r="D14911" t="str">
            <v>P O BOX 92</v>
          </cell>
        </row>
        <row r="14912">
          <cell r="D14912" t="str">
            <v>JACKSON , MS  </v>
          </cell>
        </row>
        <row r="14913">
          <cell r="A14913" t="str">
            <v>88099 </v>
          </cell>
          <cell r="C14913" t="str">
            <v>TIERRA PETROLEUM CORP </v>
          </cell>
          <cell r="D14913" t="str">
            <v>DENVER , CO  </v>
          </cell>
        </row>
        <row r="14914">
          <cell r="A14914" t="str">
            <v>88185 </v>
          </cell>
          <cell r="C14914" t="str">
            <v>TIFFANY GAS CO </v>
          </cell>
          <cell r="D14914" t="str">
            <v>P O BOX 50</v>
          </cell>
          <cell r="E14914" t="str">
            <v>LEVY PAYOR</v>
          </cell>
        </row>
        <row r="14915">
          <cell r="D14915" t="str">
            <v>FARMINGTON , NM  </v>
          </cell>
          <cell r="E14915" t="str">
            <v>OPERATOR</v>
          </cell>
        </row>
        <row r="14916">
          <cell r="E14916" t="str">
            <v>PRODUCER</v>
          </cell>
        </row>
        <row r="14918">
          <cell r="C14918" t="str">
            <v>TIG INSURANCE CO INC </v>
          </cell>
          <cell r="D14918" t="str">
            <v>5205 NORTH O'CONNOR BLVD</v>
          </cell>
        </row>
        <row r="14919">
          <cell r="D14919" t="str">
            <v>IRVING , TX  </v>
          </cell>
        </row>
        <row r="14920">
          <cell r="A14920" t="str">
            <v>89133 </v>
          </cell>
          <cell r="C14920" t="str">
            <v>TIG INSURANCE CO INC </v>
          </cell>
          <cell r="D14920" t="str">
            <v>PO BOX 6062</v>
          </cell>
          <cell r="E14920" t="str">
            <v>FINANCIAL ASSURANCE</v>
          </cell>
        </row>
        <row r="14921">
          <cell r="D14921" t="str">
            <v>CAMARILLA , CA  </v>
          </cell>
        </row>
        <row r="14922">
          <cell r="C14922" t="str">
            <v>TIG INSURANCE COMPANY INC </v>
          </cell>
          <cell r="D14922" t="str">
            <v>,  </v>
          </cell>
        </row>
        <row r="14923">
          <cell r="C14923" t="str">
            <v>TIG INSURANCE COMPANY INC </v>
          </cell>
          <cell r="D14923" t="str">
            <v>5205 N O'CONNOR BLVD</v>
          </cell>
        </row>
        <row r="14924">
          <cell r="D14924" t="str">
            <v>IRVING , TX  </v>
          </cell>
        </row>
        <row r="14925">
          <cell r="A14925" t="str">
            <v>88250 </v>
          </cell>
          <cell r="C14925" t="str">
            <v>TIGER OIL COMPANY </v>
          </cell>
          <cell r="D14925" t="str">
            <v>800 W SAM HOUSTON PKWY S #133</v>
          </cell>
          <cell r="E14925" t="str">
            <v>OPERATOR</v>
          </cell>
        </row>
        <row r="14926">
          <cell r="D14926" t="str">
            <v>HOUSTON , TX  </v>
          </cell>
          <cell r="E14926" t="str">
            <v>PRODUCER</v>
          </cell>
        </row>
        <row r="14928">
          <cell r="A14928" t="str">
            <v>88252 </v>
          </cell>
          <cell r="C14928" t="str">
            <v>TIGER OIL COMPANY </v>
          </cell>
          <cell r="D14928" t="str">
            <v>800 W SAM HOUSTON PKWY S</v>
          </cell>
          <cell r="E14928" t="str">
            <v>OPERATOR</v>
          </cell>
        </row>
        <row r="14929">
          <cell r="D14929" t="str">
            <v>HOUSTON , TX  </v>
          </cell>
        </row>
        <row r="14930">
          <cell r="A14930" t="str">
            <v>88254 </v>
          </cell>
          <cell r="C14930" t="str">
            <v>TIGER OIL INC </v>
          </cell>
          <cell r="D14930" t="str">
            <v>700 WINCHESTER PIKE</v>
          </cell>
          <cell r="E14930" t="str">
            <v>OPERATOR</v>
          </cell>
        </row>
        <row r="14931">
          <cell r="D14931" t="str">
            <v>COLUMBUS , OH  </v>
          </cell>
        </row>
        <row r="14932">
          <cell r="A14932" t="str">
            <v>88265 </v>
          </cell>
          <cell r="C14932" t="str">
            <v>TIGGES OIL LLC </v>
          </cell>
          <cell r="D14932" t="str">
            <v>12406 WCR 64 1/2</v>
          </cell>
          <cell r="E14932" t="str">
            <v>OPERATOR</v>
          </cell>
        </row>
        <row r="14933">
          <cell r="D14933" t="str">
            <v>GREELEY , CO  </v>
          </cell>
          <cell r="E14933" t="str">
            <v>PRODUCER</v>
          </cell>
        </row>
        <row r="14935">
          <cell r="A14935" t="str">
            <v>200186 </v>
          </cell>
          <cell r="C14935" t="str">
            <v>TIM CORBETT </v>
          </cell>
          <cell r="D14935" t="str">
            <v>37 PERINS VISTA DR</v>
          </cell>
        </row>
        <row r="14936">
          <cell r="D14936" t="str">
            <v>DURANGO , CO  </v>
          </cell>
        </row>
        <row r="14937">
          <cell r="A14937" t="str">
            <v>10672 </v>
          </cell>
          <cell r="C14937" t="str">
            <v>TIMBER CREEK OPERATING LLC </v>
          </cell>
          <cell r="D14937" t="str">
            <v>1001 17TH STREET #1000</v>
          </cell>
          <cell r="E14937" t="str">
            <v>DOWNSTREAM GAS FAC</v>
          </cell>
        </row>
        <row r="14938">
          <cell r="D14938" t="str">
            <v>DENVER , CO  </v>
          </cell>
          <cell r="E14938" t="str">
            <v>GATHERER</v>
          </cell>
        </row>
        <row r="14939">
          <cell r="E14939" t="str">
            <v>LEVY PAYOR</v>
          </cell>
        </row>
        <row r="14940">
          <cell r="E14940" t="str">
            <v>OPERATOR</v>
          </cell>
        </row>
        <row r="14941">
          <cell r="E14941" t="str">
            <v>PRODUCER</v>
          </cell>
        </row>
        <row r="14943">
          <cell r="A14943" t="str">
            <v>10672 </v>
          </cell>
          <cell r="B14943" t="str">
            <v>A </v>
          </cell>
          <cell r="C14943" t="str">
            <v>TIMBER CREEK OPERATING LLC </v>
          </cell>
          <cell r="D14943" t="str">
            <v>21603 HWY 12</v>
          </cell>
        </row>
        <row r="14944">
          <cell r="D14944" t="str">
            <v>TRINIDAD , CO  </v>
          </cell>
        </row>
        <row r="14945">
          <cell r="A14945" t="str">
            <v>88348 </v>
          </cell>
          <cell r="C14945" t="str">
            <v>TIMBERLINE ENERGY INC </v>
          </cell>
          <cell r="D14945" t="str">
            <v>PO BOX 640</v>
          </cell>
          <cell r="E14945" t="str">
            <v>LEVY PAYOR</v>
          </cell>
        </row>
        <row r="14946">
          <cell r="D14946" t="str">
            <v>PARKER , CO  </v>
          </cell>
          <cell r="E14946" t="str">
            <v>OPERATOR</v>
          </cell>
        </row>
        <row r="14947">
          <cell r="E14947" t="str">
            <v>PRODUCER</v>
          </cell>
        </row>
        <row r="14949">
          <cell r="A14949" t="str">
            <v>100910 </v>
          </cell>
          <cell r="C14949" t="str">
            <v>TIMBERLINE LAND CORPORATION </v>
          </cell>
          <cell r="D14949" t="str">
            <v>150 ROCKPOINT DR STE F</v>
          </cell>
        </row>
        <row r="14950">
          <cell r="D14950" t="str">
            <v>DURANGO , CO  </v>
          </cell>
        </row>
        <row r="14951">
          <cell r="A14951" t="str">
            <v>88350 </v>
          </cell>
          <cell r="C14951" t="str">
            <v>TIMBERLINE PETROLEUM CORP </v>
          </cell>
          <cell r="D14951" t="str">
            <v>1660 17 ST #450</v>
          </cell>
          <cell r="E14951" t="str">
            <v>LEVY PAYOR</v>
          </cell>
        </row>
        <row r="14952">
          <cell r="D14952" t="str">
            <v>DENVER , CO  </v>
          </cell>
          <cell r="E14952" t="str">
            <v>PRODUCER</v>
          </cell>
        </row>
        <row r="14954">
          <cell r="A14954" t="str">
            <v>88370 </v>
          </cell>
          <cell r="C14954" t="str">
            <v>TIMKA RESOURCES LTD </v>
          </cell>
          <cell r="D14954" t="str">
            <v>2116 EAST HIGHWAY 402</v>
          </cell>
          <cell r="E14954" t="str">
            <v>INJECTION WELL OPER</v>
          </cell>
        </row>
        <row r="14955">
          <cell r="D14955" t="str">
            <v>LOVELAND , CO  </v>
          </cell>
          <cell r="E14955" t="str">
            <v>LEVY PAYOR</v>
          </cell>
        </row>
        <row r="14956">
          <cell r="E14956" t="str">
            <v>OPERATOR</v>
          </cell>
        </row>
        <row r="14957">
          <cell r="E14957" t="str">
            <v>PRODUCER</v>
          </cell>
        </row>
        <row r="14959">
          <cell r="A14959" t="str">
            <v>88380 </v>
          </cell>
          <cell r="C14959" t="str">
            <v>TINDALL OPERATING COMPANY </v>
          </cell>
          <cell r="D14959" t="str">
            <v>P.O. BOX 4507</v>
          </cell>
          <cell r="E14959" t="str">
            <v>LEVY PAYOR</v>
          </cell>
        </row>
        <row r="14960">
          <cell r="D14960" t="str">
            <v>ENGLEWOOD , CO  </v>
          </cell>
          <cell r="E14960" t="str">
            <v>OPERATOR</v>
          </cell>
        </row>
        <row r="14961">
          <cell r="E14961" t="str">
            <v>PIT OPERATOR</v>
          </cell>
        </row>
        <row r="14962">
          <cell r="E14962" t="str">
            <v>PRODUCER</v>
          </cell>
        </row>
        <row r="14964">
          <cell r="A14964" t="str">
            <v>88388 </v>
          </cell>
          <cell r="C14964" t="str">
            <v>TINTIC STANDARD MINING CO </v>
          </cell>
          <cell r="D14964" t="str">
            <v>DENVER , CO  </v>
          </cell>
        </row>
        <row r="14965">
          <cell r="A14965" t="str">
            <v>100811 </v>
          </cell>
          <cell r="C14965" t="str">
            <v>TIOGA DRILLING CO INC </v>
          </cell>
          <cell r="D14965" t="str">
            <v>506 BROWN AVE</v>
          </cell>
        </row>
        <row r="14966">
          <cell r="D14966" t="str">
            <v>PUEBLO , CO  </v>
          </cell>
        </row>
        <row r="14967">
          <cell r="A14967" t="str">
            <v>88400 </v>
          </cell>
          <cell r="C14967" t="str">
            <v>TIPPERARY OIL &amp; GAS CORP </v>
          </cell>
          <cell r="D14967" t="str">
            <v>600 LAS COLINAS EAST STE 800</v>
          </cell>
          <cell r="E14967" t="str">
            <v>OPERATOR</v>
          </cell>
        </row>
        <row r="14968">
          <cell r="D14968" t="str">
            <v>IRVING , TX  </v>
          </cell>
          <cell r="E14968" t="str">
            <v>PRODUCER</v>
          </cell>
        </row>
        <row r="14970">
          <cell r="A14970" t="str">
            <v>88488 </v>
          </cell>
          <cell r="C14970" t="str">
            <v>TIPPS DRILLING CO., INC. </v>
          </cell>
          <cell r="D14970" t="str">
            <v>DENVER , CO  </v>
          </cell>
        </row>
        <row r="14971">
          <cell r="A14971" t="str">
            <v>88500 </v>
          </cell>
          <cell r="C14971" t="str">
            <v>TIPPS* KENNETH L </v>
          </cell>
          <cell r="D14971" t="str">
            <v>3823 SO ELM ST</v>
          </cell>
          <cell r="E14971" t="str">
            <v>OPERATOR</v>
          </cell>
        </row>
        <row r="14972">
          <cell r="D14972" t="str">
            <v>DENVER , CO  </v>
          </cell>
          <cell r="E14972" t="str">
            <v>PRODUCER</v>
          </cell>
        </row>
        <row r="14974">
          <cell r="A14974" t="str">
            <v>88530 </v>
          </cell>
          <cell r="C14974" t="str">
            <v>TIPTOP MINING CO </v>
          </cell>
          <cell r="D14974" t="str">
            <v>DENVER , CO  </v>
          </cell>
        </row>
        <row r="14975">
          <cell r="A14975" t="str">
            <v>88560 </v>
          </cell>
          <cell r="C14975" t="str">
            <v>TITAN OIL CO INC </v>
          </cell>
          <cell r="D14975" t="str">
            <v>DENVER , CO  </v>
          </cell>
        </row>
        <row r="14976">
          <cell r="A14976" t="str">
            <v>100091 </v>
          </cell>
          <cell r="C14976" t="str">
            <v>TKR, INC. </v>
          </cell>
          <cell r="D14976" t="str">
            <v>1120 PRINCETON DR</v>
          </cell>
        </row>
        <row r="14977">
          <cell r="D14977" t="str">
            <v>LONGMONT , CO  </v>
          </cell>
        </row>
        <row r="14978">
          <cell r="A14978" t="str">
            <v>88540 </v>
          </cell>
          <cell r="C14978" t="str">
            <v>TNC DISPOSAL, INC </v>
          </cell>
          <cell r="D14978" t="str">
            <v>P O BOX 612</v>
          </cell>
          <cell r="E14978" t="str">
            <v>INJECTION WELL OPER</v>
          </cell>
        </row>
        <row r="14979">
          <cell r="D14979" t="str">
            <v>STRASBURG , CO  </v>
          </cell>
          <cell r="E14979" t="str">
            <v>OPERATOR</v>
          </cell>
        </row>
        <row r="14980">
          <cell r="E14980" t="str">
            <v>PRODUCER</v>
          </cell>
        </row>
        <row r="14982">
          <cell r="A14982" t="str">
            <v>100220 </v>
          </cell>
          <cell r="C14982" t="str">
            <v>TOA-AMERICAN GAS PRODUCTS </v>
          </cell>
          <cell r="D14982" t="str">
            <v>,  </v>
          </cell>
        </row>
        <row r="14983">
          <cell r="A14983" t="str">
            <v>100780 </v>
          </cell>
          <cell r="C14983" t="str">
            <v>TOBEY ROYALTIES COMPANY INC </v>
          </cell>
          <cell r="D14983" t="str">
            <v>P O BOX 35</v>
          </cell>
        </row>
        <row r="14984">
          <cell r="D14984" t="str">
            <v>COLORADO SPRINGS , CO  </v>
          </cell>
        </row>
        <row r="14985">
          <cell r="A14985" t="str">
            <v>88570 </v>
          </cell>
          <cell r="C14985" t="str">
            <v>TODD &amp; MAHAN INC </v>
          </cell>
          <cell r="D14985" t="str">
            <v>(FORWARDING ORDER EXPIRED)</v>
          </cell>
          <cell r="E14985" t="str">
            <v>OPERATOR</v>
          </cell>
        </row>
        <row r="14986">
          <cell r="D14986" t="str">
            <v>EVERGREEN , CO  </v>
          </cell>
        </row>
        <row r="14987">
          <cell r="A14987" t="str">
            <v>88580 </v>
          </cell>
          <cell r="C14987" t="str">
            <v>TOLES* JOHN R </v>
          </cell>
          <cell r="D14987" t="str">
            <v>DENVER , CO  </v>
          </cell>
        </row>
        <row r="14988">
          <cell r="A14988" t="str">
            <v>88808 </v>
          </cell>
          <cell r="C14988" t="str">
            <v>TOLKYN ENTERPRISES </v>
          </cell>
          <cell r="D14988" t="str">
            <v>DENVER , CO  </v>
          </cell>
        </row>
        <row r="14989">
          <cell r="C14989" t="str">
            <v>Tollgate Crossing Metropolitan District No. 2 </v>
          </cell>
          <cell r="D14989" t="str">
            <v>40 Inverness Drive East</v>
          </cell>
        </row>
        <row r="14990">
          <cell r="D14990" t="str">
            <v>Englewood , CO  </v>
          </cell>
        </row>
        <row r="14991">
          <cell r="A14991" t="str">
            <v>88850 </v>
          </cell>
          <cell r="C14991" t="str">
            <v>TOLTEK DRILLING CO </v>
          </cell>
          <cell r="D14991" t="str">
            <v>16707 RACE ST</v>
          </cell>
          <cell r="E14991" t="str">
            <v>DRILLER</v>
          </cell>
        </row>
        <row r="14992">
          <cell r="D14992" t="str">
            <v>DENVER , CO  </v>
          </cell>
          <cell r="E14992" t="str">
            <v>OPERATOR</v>
          </cell>
        </row>
        <row r="14993">
          <cell r="E14993" t="str">
            <v>PRODUCER</v>
          </cell>
        </row>
        <row r="14995">
          <cell r="A14995" t="str">
            <v>11050 </v>
          </cell>
          <cell r="C14995" t="str">
            <v>TOM BROWN INC </v>
          </cell>
          <cell r="D14995" t="str">
            <v>370 17TH ST STE 1700</v>
          </cell>
          <cell r="E14995" t="str">
            <v>DOWNSTREAM GAS FAC</v>
          </cell>
        </row>
        <row r="14996">
          <cell r="D14996" t="str">
            <v>DENVER , CO  </v>
          </cell>
          <cell r="E14996" t="str">
            <v>INJECTION WELL OPER</v>
          </cell>
        </row>
        <row r="14997">
          <cell r="E14997" t="str">
            <v>LEVY PAYOR</v>
          </cell>
        </row>
        <row r="14998">
          <cell r="E14998" t="str">
            <v>OPERATOR</v>
          </cell>
        </row>
        <row r="14999">
          <cell r="E14999" t="str">
            <v>PRODUCER</v>
          </cell>
        </row>
        <row r="15001">
          <cell r="A15001" t="str">
            <v>11050 </v>
          </cell>
          <cell r="B15001" t="str">
            <v>A </v>
          </cell>
          <cell r="C15001" t="str">
            <v>TOM BROWN INC </v>
          </cell>
          <cell r="D15001" t="str">
            <v>2764 COMPASS DR STE 110</v>
          </cell>
        </row>
        <row r="15002">
          <cell r="D15002" t="str">
            <v>GRAND JUNCTION , CO  </v>
          </cell>
        </row>
        <row r="15003">
          <cell r="A15003" t="str">
            <v>14565 </v>
          </cell>
          <cell r="C15003" t="str">
            <v>TOM CASTLEMAN </v>
          </cell>
          <cell r="D15003" t="str">
            <v>1616 FORT MYER DRIVE</v>
          </cell>
        </row>
        <row r="15004">
          <cell r="D15004" t="str">
            <v>ARLINGTON , VA  </v>
          </cell>
        </row>
        <row r="15005">
          <cell r="A15005" t="str">
            <v>29625 </v>
          </cell>
          <cell r="C15005" t="str">
            <v>TOM FENNO PRODUCTION LLC </v>
          </cell>
          <cell r="D15005" t="str">
            <v>1707 AVIAN DR</v>
          </cell>
          <cell r="E15005" t="str">
            <v>DOWNSTREAM GAS FAC</v>
          </cell>
        </row>
        <row r="15006">
          <cell r="D15006" t="str">
            <v>FORT COLLINS , CO  </v>
          </cell>
          <cell r="E15006" t="str">
            <v>INJECTION WELL OPER</v>
          </cell>
        </row>
        <row r="15007">
          <cell r="E15007" t="str">
            <v>OPERATOR</v>
          </cell>
        </row>
        <row r="15008">
          <cell r="E15008" t="str">
            <v>PRODUCER</v>
          </cell>
        </row>
        <row r="15010">
          <cell r="A15010" t="str">
            <v>29625 </v>
          </cell>
          <cell r="B15010" t="str">
            <v>A </v>
          </cell>
          <cell r="C15010" t="str">
            <v>TOM FENNO PRODUCTION LLC </v>
          </cell>
          <cell r="D15010" t="str">
            <v>P O BOX 329</v>
          </cell>
        </row>
        <row r="15011">
          <cell r="D15011" t="str">
            <v>WELLINGTON , CO  </v>
          </cell>
        </row>
        <row r="15012">
          <cell r="A15012" t="str">
            <v>1001006 </v>
          </cell>
          <cell r="C15012" t="str">
            <v>TOM L NABERS &amp; ASSOCIATES </v>
          </cell>
          <cell r="D15012" t="str">
            <v>3464 CALLE DEL MONTE NE</v>
          </cell>
        </row>
        <row r="15013">
          <cell r="D15013" t="str">
            <v>ALBUQUERQUE , NM  </v>
          </cell>
        </row>
        <row r="15014">
          <cell r="A15014" t="str">
            <v>88925 </v>
          </cell>
          <cell r="C15014" t="str">
            <v>TOMBERLIN* BILL </v>
          </cell>
          <cell r="D15014" t="str">
            <v>DENVER , CO  </v>
          </cell>
        </row>
        <row r="15015">
          <cell r="A15015" t="str">
            <v>88927 </v>
          </cell>
          <cell r="C15015" t="str">
            <v>TOMCAT OIL AND GAS COMPANY INC </v>
          </cell>
          <cell r="D15015" t="str">
            <v>7770 S IVY WAY</v>
          </cell>
        </row>
        <row r="15016">
          <cell r="D15016" t="str">
            <v>ENGLEWOOD , CO  </v>
          </cell>
        </row>
        <row r="15017">
          <cell r="A15017" t="str">
            <v>100920 </v>
          </cell>
          <cell r="C15017" t="str">
            <v>TOMPKINS &amp; SONS </v>
          </cell>
          <cell r="D15017" t="str">
            <v>,  </v>
          </cell>
        </row>
        <row r="15018">
          <cell r="A15018" t="str">
            <v>100219 </v>
          </cell>
          <cell r="C15018" t="str">
            <v>TONKAWA GAS PROCESSING </v>
          </cell>
          <cell r="D15018" t="str">
            <v>,  </v>
          </cell>
        </row>
        <row r="15019">
          <cell r="A15019" t="str">
            <v>100932 </v>
          </cell>
          <cell r="C15019" t="str">
            <v>TOOKE* WALTER P </v>
          </cell>
          <cell r="D15019" t="str">
            <v>P O BOX 7452</v>
          </cell>
        </row>
        <row r="15020">
          <cell r="D15020" t="str">
            <v>DALLAS , TX  </v>
          </cell>
        </row>
        <row r="15021">
          <cell r="A15021" t="str">
            <v>39560 </v>
          </cell>
          <cell r="C15021" t="str">
            <v>TOP OPERATING COMPANY </v>
          </cell>
          <cell r="D15021" t="str">
            <v>3609 S WADSWORTH BLVD STE 340</v>
          </cell>
          <cell r="E15021" t="str">
            <v>LEVY PAYOR</v>
          </cell>
        </row>
        <row r="15022">
          <cell r="D15022" t="str">
            <v>LAKEWOOD , CO  </v>
          </cell>
          <cell r="E15022" t="str">
            <v>OPERATOR</v>
          </cell>
        </row>
        <row r="15023">
          <cell r="E15023" t="str">
            <v>PRODUCER</v>
          </cell>
        </row>
        <row r="15025">
          <cell r="A15025" t="str">
            <v>88935 </v>
          </cell>
          <cell r="C15025" t="str">
            <v>TOPAZ OIL &amp; GAS INC </v>
          </cell>
          <cell r="D15025" t="str">
            <v>SUITE 301</v>
          </cell>
        </row>
        <row r="15026">
          <cell r="D15026" t="str">
            <v>FORT COLLINS , CO  </v>
          </cell>
        </row>
        <row r="15027">
          <cell r="A15027" t="str">
            <v>88940 </v>
          </cell>
          <cell r="C15027" t="str">
            <v>TOPAZ SOUTHWEST INC </v>
          </cell>
          <cell r="D15027" t="str">
            <v>BOX 326</v>
          </cell>
          <cell r="E15027" t="str">
            <v>OPERATOR</v>
          </cell>
        </row>
        <row r="15028">
          <cell r="D15028" t="str">
            <v>SHELBYVILLE , TX  </v>
          </cell>
        </row>
        <row r="15029">
          <cell r="A15029" t="str">
            <v>88948 </v>
          </cell>
          <cell r="C15029" t="str">
            <v>TOPSIDE OIL CORP </v>
          </cell>
          <cell r="D15029" t="str">
            <v>DENVER , CO  </v>
          </cell>
        </row>
        <row r="15030">
          <cell r="A15030" t="str">
            <v>88960 </v>
          </cell>
          <cell r="C15030" t="str">
            <v>TORCH ENERGY CORP </v>
          </cell>
          <cell r="D15030" t="str">
            <v>* FORWARDING ORDER EXPIRED *</v>
          </cell>
          <cell r="E15030" t="str">
            <v>GATHERER</v>
          </cell>
        </row>
        <row r="15031">
          <cell r="D15031" t="str">
            <v>DENVER , CO  </v>
          </cell>
          <cell r="E15031" t="str">
            <v>OPERATOR</v>
          </cell>
        </row>
        <row r="15033">
          <cell r="A15033" t="str">
            <v>88965 </v>
          </cell>
          <cell r="C15033" t="str">
            <v>TORCH OPERATING COMPANY </v>
          </cell>
          <cell r="D15033" t="str">
            <v>1221 LAMAR</v>
          </cell>
        </row>
        <row r="15034">
          <cell r="D15034" t="str">
            <v>HOUSTON , TX  </v>
          </cell>
        </row>
        <row r="15035">
          <cell r="A15035" t="str">
            <v>100345 </v>
          </cell>
          <cell r="C15035" t="str">
            <v>TORGESON* ALFRED C. </v>
          </cell>
          <cell r="D15035" t="str">
            <v>2010 CAREY AVE</v>
          </cell>
        </row>
        <row r="15036">
          <cell r="D15036" t="str">
            <v>CHEYENNE , WY  </v>
          </cell>
        </row>
        <row r="15037">
          <cell r="A15037" t="str">
            <v>200511 </v>
          </cell>
          <cell r="C15037" t="str">
            <v>TOTAL COMPRESSION &amp; OPERATIONS LLC </v>
          </cell>
          <cell r="D15037" t="str">
            <v>PO BOX 1505</v>
          </cell>
        </row>
        <row r="15038">
          <cell r="D15038" t="str">
            <v>MEEKER , CO  </v>
          </cell>
        </row>
        <row r="15039">
          <cell r="A15039" t="str">
            <v>87201 </v>
          </cell>
          <cell r="C15039" t="str">
            <v>TOTAL MINATOME CORP </v>
          </cell>
          <cell r="D15039" t="str">
            <v>P O BOX 4326</v>
          </cell>
        </row>
        <row r="15040">
          <cell r="D15040" t="str">
            <v>HOUSTON , TX  </v>
          </cell>
        </row>
        <row r="15041">
          <cell r="A15041" t="str">
            <v>89000 </v>
          </cell>
          <cell r="C15041" t="str">
            <v>TOTAL PETROLEUM INC </v>
          </cell>
          <cell r="D15041" t="str">
            <v>P O BOX 500</v>
          </cell>
          <cell r="E15041" t="str">
            <v>TRANSPORTER</v>
          </cell>
        </row>
        <row r="15042">
          <cell r="D15042" t="str">
            <v>DENVER , CO  </v>
          </cell>
        </row>
        <row r="15043">
          <cell r="A15043" t="str">
            <v>10313 </v>
          </cell>
          <cell r="C15043" t="str">
            <v>TOUCHSTONE TRADING &amp; TRANSPORTATION </v>
          </cell>
          <cell r="D15043" t="str">
            <v>411 S MAIN</v>
          </cell>
          <cell r="E15043" t="str">
            <v>LEVY PAYOR</v>
          </cell>
        </row>
        <row r="15044">
          <cell r="D15044" t="str">
            <v>PRATT , KS  </v>
          </cell>
        </row>
        <row r="15045">
          <cell r="A15045" t="str">
            <v>89040 </v>
          </cell>
          <cell r="C15045" t="str">
            <v>TOWER DRILLING CO </v>
          </cell>
          <cell r="D15045" t="str">
            <v>5550 S KING CREST WAY</v>
          </cell>
          <cell r="E15045" t="str">
            <v>DRILLER</v>
          </cell>
        </row>
        <row r="15046">
          <cell r="D15046" t="str">
            <v>LITTLETON , CO  </v>
          </cell>
        </row>
        <row r="15047">
          <cell r="A15047" t="str">
            <v>89045 </v>
          </cell>
          <cell r="C15047" t="str">
            <v>TOWER ENERGY CORP </v>
          </cell>
          <cell r="D15047" t="str">
            <v>5550 S KING CREST</v>
          </cell>
          <cell r="E15047" t="str">
            <v>DRILLER</v>
          </cell>
        </row>
        <row r="15048">
          <cell r="D15048" t="str">
            <v>LITTLETON , CO  </v>
          </cell>
          <cell r="E15048" t="str">
            <v>LEVY PAYOR</v>
          </cell>
        </row>
        <row r="15049">
          <cell r="E15049" t="str">
            <v>OPERATOR</v>
          </cell>
        </row>
        <row r="15050">
          <cell r="E15050" t="str">
            <v>PRODUCER</v>
          </cell>
        </row>
        <row r="15052">
          <cell r="A15052" t="str">
            <v>100508 </v>
          </cell>
          <cell r="C15052" t="str">
            <v>TOWN OF RAMAH </v>
          </cell>
          <cell r="D15052" t="str">
            <v>113 S. COMMERCIAL</v>
          </cell>
        </row>
        <row r="15053">
          <cell r="D15053" t="str">
            <v>RAMAH , CO  </v>
          </cell>
        </row>
        <row r="15054">
          <cell r="A15054" t="str">
            <v>100560 </v>
          </cell>
          <cell r="C15054" t="str">
            <v>TOWN OF AGUILAR </v>
          </cell>
          <cell r="D15054" t="str">
            <v>PO BOX 538</v>
          </cell>
        </row>
        <row r="15055">
          <cell r="D15055" t="str">
            <v>AGUILAR , CO  </v>
          </cell>
        </row>
        <row r="15056">
          <cell r="C15056" t="str">
            <v>Town of Akron </v>
          </cell>
          <cell r="D15056" t="str">
            <v>PO Box P</v>
          </cell>
        </row>
        <row r="15057">
          <cell r="D15057" t="str">
            <v>Akron , CO  </v>
          </cell>
        </row>
        <row r="15058">
          <cell r="A15058" t="str">
            <v>1003 </v>
          </cell>
          <cell r="C15058" t="str">
            <v>Town of Bayfield </v>
          </cell>
          <cell r="D15058" t="str">
            <v>PO Box 80</v>
          </cell>
        </row>
        <row r="15059">
          <cell r="D15059" t="str">
            <v>Bayfield , CO  </v>
          </cell>
        </row>
        <row r="15060">
          <cell r="A15060" t="str">
            <v>100466 </v>
          </cell>
          <cell r="C15060" t="str">
            <v>TOWN OF BENNETT </v>
          </cell>
          <cell r="D15060" t="str">
            <v>355 4TH STREET</v>
          </cell>
        </row>
        <row r="15061">
          <cell r="D15061" t="str">
            <v>BENNETT , CO  </v>
          </cell>
        </row>
        <row r="15062">
          <cell r="A15062" t="str">
            <v>100450 </v>
          </cell>
          <cell r="C15062" t="str">
            <v>TOWN OF BERTHOUD </v>
          </cell>
          <cell r="D15062" t="str">
            <v>PO BOX 1229</v>
          </cell>
        </row>
        <row r="15063">
          <cell r="D15063" t="str">
            <v>BERTHOUD , CO  </v>
          </cell>
        </row>
        <row r="15064">
          <cell r="C15064" t="str">
            <v>TOWN OF BLANCA </v>
          </cell>
          <cell r="D15064" t="str">
            <v>PO BOX190</v>
          </cell>
        </row>
        <row r="15065">
          <cell r="D15065" t="str">
            <v>BLANCA , CO  </v>
          </cell>
        </row>
        <row r="15066">
          <cell r="A15066" t="str">
            <v>100561 </v>
          </cell>
          <cell r="C15066" t="str">
            <v>TOWN OF BRANSON </v>
          </cell>
          <cell r="D15066" t="str">
            <v>PO BOX 92</v>
          </cell>
        </row>
        <row r="15067">
          <cell r="D15067" t="str">
            <v>BRANSON , CO  </v>
          </cell>
        </row>
        <row r="15068">
          <cell r="C15068" t="str">
            <v>Town of Brookside </v>
          </cell>
          <cell r="D15068" t="str">
            <v>1720 Brookside Avenue</v>
          </cell>
        </row>
        <row r="15069">
          <cell r="D15069" t="str">
            <v>Brookside , CO  </v>
          </cell>
        </row>
        <row r="15070">
          <cell r="C15070" t="str">
            <v>Town of Carbonate </v>
          </cell>
          <cell r="D15070" t="str">
            <v>1512 Grand Ave., Ste. 115</v>
          </cell>
        </row>
        <row r="15071">
          <cell r="D15071" t="str">
            <v>Glenwood Springs , CO  </v>
          </cell>
        </row>
        <row r="15072">
          <cell r="A15072" t="str">
            <v>100733 </v>
          </cell>
          <cell r="C15072" t="str">
            <v>Town of Carbondale </v>
          </cell>
          <cell r="D15072" t="str">
            <v>511 Colorado Ave</v>
          </cell>
        </row>
        <row r="15073">
          <cell r="D15073" t="str">
            <v>Carbondale , CO  </v>
          </cell>
        </row>
        <row r="15074">
          <cell r="C15074" t="str">
            <v>Town of Castle Rock </v>
          </cell>
          <cell r="D15074" t="str">
            <v>100 North Wilcox Street</v>
          </cell>
        </row>
        <row r="15075">
          <cell r="D15075" t="str">
            <v>Castle Rock , CO  </v>
          </cell>
        </row>
        <row r="15076">
          <cell r="A15076" t="str">
            <v>100675 </v>
          </cell>
          <cell r="C15076" t="str">
            <v>Town Of Cedaredge </v>
          </cell>
          <cell r="D15076" t="str">
            <v>PO Box 398</v>
          </cell>
        </row>
        <row r="15077">
          <cell r="D15077" t="str">
            <v>Cedaredge , CO  </v>
          </cell>
        </row>
        <row r="15078">
          <cell r="A15078" t="str">
            <v>100326 </v>
          </cell>
          <cell r="C15078" t="str">
            <v>Town Of Cheyenne Wells </v>
          </cell>
          <cell r="D15078" t="str">
            <v>151 South 1st, PO Box 125</v>
          </cell>
        </row>
        <row r="15079">
          <cell r="D15079" t="str">
            <v>Cheyenne Wells , CO  </v>
          </cell>
        </row>
        <row r="15080">
          <cell r="A15080" t="str">
            <v>100577 </v>
          </cell>
          <cell r="C15080" t="str">
            <v>Town Of Coal Creek </v>
          </cell>
          <cell r="D15080" t="str">
            <v>316 Main Street</v>
          </cell>
        </row>
        <row r="15081">
          <cell r="D15081" t="str">
            <v>Coal Creek , CO  </v>
          </cell>
        </row>
        <row r="15082">
          <cell r="C15082" t="str">
            <v>Town of Collbran </v>
          </cell>
          <cell r="D15082" t="str">
            <v>Collbran , CO  </v>
          </cell>
        </row>
        <row r="15083">
          <cell r="A15083" t="str">
            <v>100546 </v>
          </cell>
          <cell r="C15083" t="str">
            <v>TOWN OF CRAWFORD </v>
          </cell>
          <cell r="D15083" t="str">
            <v>PO BOX 56</v>
          </cell>
        </row>
        <row r="15084">
          <cell r="D15084" t="str">
            <v>CRAWFORD , CO  </v>
          </cell>
        </row>
        <row r="15085">
          <cell r="A15085" t="str">
            <v>100535 </v>
          </cell>
          <cell r="C15085" t="str">
            <v>Town of Crested Butte </v>
          </cell>
          <cell r="D15085" t="str">
            <v>PO BOX 39</v>
          </cell>
        </row>
        <row r="15086">
          <cell r="D15086" t="str">
            <v>Crested Butte , CO  </v>
          </cell>
        </row>
        <row r="15087">
          <cell r="A15087" t="str">
            <v>100474 </v>
          </cell>
          <cell r="C15087" t="str">
            <v>Town of De Beque </v>
          </cell>
          <cell r="D15087" t="str">
            <v>381 Minter Avenue</v>
          </cell>
        </row>
        <row r="15088">
          <cell r="D15088" t="str">
            <v>De Beque , CO  </v>
          </cell>
        </row>
        <row r="15089">
          <cell r="A15089" t="str">
            <v>100274 </v>
          </cell>
          <cell r="C15089" t="str">
            <v>Town Of Deer Trail </v>
          </cell>
          <cell r="D15089" t="str">
            <v>P.O. Box 217, 555 Second Avenue</v>
          </cell>
        </row>
        <row r="15090">
          <cell r="D15090" t="str">
            <v>Deer Trail , CO  </v>
          </cell>
        </row>
        <row r="15091">
          <cell r="C15091" t="str">
            <v>Town of Dove Creek </v>
          </cell>
          <cell r="D15091" t="str">
            <v>PO Box 508 505 West 4th Street</v>
          </cell>
        </row>
        <row r="15092">
          <cell r="D15092" t="str">
            <v>Dove Creek , CO  </v>
          </cell>
        </row>
        <row r="15093">
          <cell r="A15093" t="str">
            <v>100562 </v>
          </cell>
          <cell r="C15093" t="str">
            <v>TOWN OF EADS </v>
          </cell>
          <cell r="D15093" t="str">
            <v>PO BOX 8</v>
          </cell>
        </row>
        <row r="15094">
          <cell r="D15094" t="str">
            <v>EADS , CO  </v>
          </cell>
        </row>
        <row r="15095">
          <cell r="A15095" t="str">
            <v>100578 </v>
          </cell>
          <cell r="C15095" t="str">
            <v>Town of Eaton </v>
          </cell>
          <cell r="D15095" t="str">
            <v>223 First Street</v>
          </cell>
        </row>
        <row r="15096">
          <cell r="D15096" t="str">
            <v>Eaton , CO  </v>
          </cell>
        </row>
        <row r="15097">
          <cell r="C15097" t="str">
            <v>Town of Eckley </v>
          </cell>
          <cell r="D15097" t="str">
            <v>235 N.W. Morton St., PO Box 217</v>
          </cell>
        </row>
        <row r="15098">
          <cell r="D15098" t="str">
            <v>Eckley , CO  </v>
          </cell>
        </row>
        <row r="15099">
          <cell r="A15099" t="str">
            <v>100547 </v>
          </cell>
          <cell r="C15099" t="str">
            <v>TOWN OF ERIE </v>
          </cell>
          <cell r="D15099" t="str">
            <v>PO BOX 750</v>
          </cell>
          <cell r="E15099" t="str">
            <v>OPERATOR</v>
          </cell>
        </row>
        <row r="15100">
          <cell r="D15100" t="str">
            <v>ERIE , CO  </v>
          </cell>
          <cell r="E15100" t="str">
            <v>PRODUCER</v>
          </cell>
        </row>
        <row r="15102">
          <cell r="A15102" t="str">
            <v>100547 </v>
          </cell>
          <cell r="B15102" t="str">
            <v>A </v>
          </cell>
          <cell r="C15102" t="str">
            <v>TOWN OF ERIE </v>
          </cell>
          <cell r="D15102" t="str">
            <v>145 ASPEN TERRAC</v>
          </cell>
        </row>
        <row r="15103">
          <cell r="D15103" t="str">
            <v>PARK CITY , UT  </v>
          </cell>
        </row>
        <row r="15104">
          <cell r="A15104" t="str">
            <v>100548 </v>
          </cell>
          <cell r="C15104" t="str">
            <v>Town of Fairplay </v>
          </cell>
          <cell r="D15104" t="str">
            <v>PO Box 267</v>
          </cell>
        </row>
        <row r="15105">
          <cell r="D15105" t="str">
            <v>Fairplay , CO  </v>
          </cell>
        </row>
        <row r="15106">
          <cell r="A15106" t="str">
            <v>100549 </v>
          </cell>
          <cell r="C15106" t="str">
            <v>TOWN OF FIRESTONE </v>
          </cell>
          <cell r="D15106" t="str">
            <v>PO BOX 100</v>
          </cell>
        </row>
        <row r="15107">
          <cell r="D15107" t="str">
            <v>FIRESTONE , CO  </v>
          </cell>
        </row>
        <row r="15108">
          <cell r="A15108" t="str">
            <v>100470 </v>
          </cell>
          <cell r="C15108" t="str">
            <v>TOWN OF FOXFIELD </v>
          </cell>
          <cell r="D15108" t="str">
            <v>18896 EAST POWERS DRIVE</v>
          </cell>
        </row>
        <row r="15109">
          <cell r="D15109" t="str">
            <v>AURORA , CO  </v>
          </cell>
        </row>
        <row r="15110">
          <cell r="A15110" t="str">
            <v>100550 </v>
          </cell>
          <cell r="C15110" t="str">
            <v>TOWN OF FRASER </v>
          </cell>
          <cell r="D15110" t="str">
            <v>PO BOX 120</v>
          </cell>
        </row>
        <row r="15111">
          <cell r="D15111" t="str">
            <v>FRASER , CO  </v>
          </cell>
        </row>
        <row r="15112">
          <cell r="A15112" t="str">
            <v>31030 </v>
          </cell>
          <cell r="C15112" t="str">
            <v>TOWN OF FREDERICK </v>
          </cell>
          <cell r="D15112" t="str">
            <v>P O BOX 435</v>
          </cell>
        </row>
        <row r="15113">
          <cell r="D15113" t="str">
            <v>FREDERICK , CO  </v>
          </cell>
        </row>
        <row r="15114">
          <cell r="A15114" t="str">
            <v>100551 </v>
          </cell>
          <cell r="C15114" t="str">
            <v>TOWN OF FREDERICK </v>
          </cell>
          <cell r="D15114" t="str">
            <v>401 LOCUST STREET, PO BOX 435</v>
          </cell>
        </row>
        <row r="15115">
          <cell r="D15115" t="str">
            <v>FREDERICK , CO  </v>
          </cell>
        </row>
        <row r="15116">
          <cell r="A15116" t="str">
            <v>100552 </v>
          </cell>
          <cell r="C15116" t="str">
            <v>Town of Genoa </v>
          </cell>
          <cell r="D15116" t="str">
            <v>PO BOX 136</v>
          </cell>
        </row>
        <row r="15117">
          <cell r="D15117" t="str">
            <v>Genoa , CO  </v>
          </cell>
        </row>
        <row r="15118">
          <cell r="C15118" t="str">
            <v>Town of Gilcrest </v>
          </cell>
          <cell r="D15118" t="str">
            <v>PO Box 128, 304 8th Street</v>
          </cell>
        </row>
        <row r="15119">
          <cell r="D15119" t="str">
            <v>Gilcrest , CO  </v>
          </cell>
        </row>
        <row r="15120">
          <cell r="A15120" t="str">
            <v>100553 </v>
          </cell>
          <cell r="C15120" t="str">
            <v>Town of Granby </v>
          </cell>
          <cell r="D15120" t="str">
            <v>PO Box 440</v>
          </cell>
        </row>
        <row r="15121">
          <cell r="D15121" t="str">
            <v>Granby , CO  </v>
          </cell>
        </row>
        <row r="15122">
          <cell r="A15122" t="str">
            <v>100554 </v>
          </cell>
          <cell r="C15122" t="str">
            <v>TOWN OF GRAND LAKE </v>
          </cell>
          <cell r="D15122" t="str">
            <v>PO BOX 6</v>
          </cell>
        </row>
        <row r="15123">
          <cell r="D15123" t="str">
            <v>GRAND LAKE , CO  </v>
          </cell>
        </row>
        <row r="15124">
          <cell r="A15124" t="str">
            <v>100555 </v>
          </cell>
          <cell r="C15124" t="str">
            <v>TOWN OF HAXTUN </v>
          </cell>
          <cell r="D15124" t="str">
            <v>PO BOX 205</v>
          </cell>
        </row>
        <row r="15125">
          <cell r="D15125" t="str">
            <v>HAXTUN , CO  </v>
          </cell>
        </row>
        <row r="15126">
          <cell r="A15126" t="str">
            <v>100504 </v>
          </cell>
          <cell r="C15126" t="str">
            <v>Town Of Hotchkiss </v>
          </cell>
          <cell r="D15126" t="str">
            <v>Hotchkiss , CO  </v>
          </cell>
        </row>
        <row r="15127">
          <cell r="A15127" t="str">
            <v>100556 </v>
          </cell>
          <cell r="C15127" t="str">
            <v>Town of Hudson </v>
          </cell>
          <cell r="D15127" t="str">
            <v>PO Box 351</v>
          </cell>
        </row>
        <row r="15128">
          <cell r="D15128" t="str">
            <v>Hudson , CO  </v>
          </cell>
        </row>
        <row r="15129">
          <cell r="C15129" t="str">
            <v>Town oF Hugo </v>
          </cell>
          <cell r="D15129" t="str">
            <v>PO Box 367</v>
          </cell>
        </row>
        <row r="15130">
          <cell r="D15130" t="str">
            <v>Hugo , CO  </v>
          </cell>
        </row>
        <row r="15131">
          <cell r="A15131" t="str">
            <v>100557 </v>
          </cell>
          <cell r="C15131" t="str">
            <v>Town of Ignacio </v>
          </cell>
          <cell r="D15131" t="str">
            <v>Ignacio , CO  </v>
          </cell>
        </row>
        <row r="15132">
          <cell r="A15132" t="str">
            <v>100312 </v>
          </cell>
          <cell r="C15132" t="str">
            <v>TOWN OF JOHNSTOWN </v>
          </cell>
          <cell r="D15132" t="str">
            <v>PO BOX 609</v>
          </cell>
        </row>
        <row r="15133">
          <cell r="D15133" t="str">
            <v>JOHNSTOWN , CO  </v>
          </cell>
        </row>
        <row r="15134">
          <cell r="A15134" t="str">
            <v>100414 </v>
          </cell>
          <cell r="C15134" t="str">
            <v>Town of Keenesburg </v>
          </cell>
          <cell r="D15134" t="str">
            <v>140 South Main St. PO Box 312</v>
          </cell>
        </row>
        <row r="15135">
          <cell r="D15135" t="str">
            <v>Keenesburg , CO  </v>
          </cell>
        </row>
        <row r="15136">
          <cell r="C15136" t="str">
            <v>Town Of Kersey </v>
          </cell>
          <cell r="D15136" t="str">
            <v>PO Box 657</v>
          </cell>
        </row>
        <row r="15137">
          <cell r="D15137" t="str">
            <v>Kersey , CO  </v>
          </cell>
        </row>
        <row r="15138">
          <cell r="A15138" t="str">
            <v>100563 </v>
          </cell>
          <cell r="C15138" t="str">
            <v>TOWN OF KIOWA </v>
          </cell>
          <cell r="D15138" t="str">
            <v>404 COMANCHE ST./PO BOX 237</v>
          </cell>
        </row>
        <row r="15139">
          <cell r="D15139" t="str">
            <v>KIOWA , CO  </v>
          </cell>
        </row>
        <row r="15140">
          <cell r="C15140" t="str">
            <v>Town of Kit Carson </v>
          </cell>
          <cell r="D15140" t="str">
            <v>PO Box 375 301 Main Street</v>
          </cell>
        </row>
        <row r="15141">
          <cell r="D15141" t="str">
            <v>Kit Carson , CO  </v>
          </cell>
        </row>
        <row r="15142">
          <cell r="A15142" t="str">
            <v>100686 </v>
          </cell>
          <cell r="C15142" t="str">
            <v>Town of La Veta </v>
          </cell>
          <cell r="D15142" t="str">
            <v>PO Box 174</v>
          </cell>
        </row>
        <row r="15143">
          <cell r="D15143" t="str">
            <v>La Veta , CO  </v>
          </cell>
        </row>
        <row r="15144">
          <cell r="A15144" t="str">
            <v>100564 </v>
          </cell>
          <cell r="C15144" t="str">
            <v>Town of Lake City </v>
          </cell>
          <cell r="D15144" t="str">
            <v>PO Box 544</v>
          </cell>
        </row>
        <row r="15145">
          <cell r="D15145" t="str">
            <v>Lake City , CO  </v>
          </cell>
        </row>
        <row r="15146">
          <cell r="A15146" t="str">
            <v>100565 </v>
          </cell>
          <cell r="C15146" t="str">
            <v>TOWN OF LARKSPUR </v>
          </cell>
          <cell r="D15146" t="str">
            <v>9524 S. SPRUCE MOUNTAIN ROAD, BOX 310</v>
          </cell>
        </row>
        <row r="15147">
          <cell r="D15147" t="str">
            <v>LARKSPUR , CO  </v>
          </cell>
        </row>
        <row r="15148">
          <cell r="C15148" t="str">
            <v>TOWN OF LIMON </v>
          </cell>
          <cell r="D15148" t="str">
            <v>PO BOX 9</v>
          </cell>
        </row>
        <row r="15149">
          <cell r="D15149" t="str">
            <v>LIMON , CO  </v>
          </cell>
        </row>
        <row r="15150">
          <cell r="C15150" t="str">
            <v>Town Of Lochbuie </v>
          </cell>
          <cell r="D15150" t="str">
            <v>Lochbuie , CO  </v>
          </cell>
        </row>
        <row r="15151">
          <cell r="C15151" t="str">
            <v>Town of Mancos </v>
          </cell>
          <cell r="D15151" t="str">
            <v>117 North Main, PO Box 487</v>
          </cell>
        </row>
        <row r="15152">
          <cell r="D15152" t="str">
            <v>Mancos , CO  </v>
          </cell>
        </row>
        <row r="15153">
          <cell r="C15153" t="str">
            <v>TOWN OF MANZANOLA </v>
          </cell>
          <cell r="D15153" t="str">
            <v>PO BOX 187</v>
          </cell>
        </row>
        <row r="15154">
          <cell r="D15154" t="str">
            <v>MANZANOLA , CO  </v>
          </cell>
        </row>
        <row r="15155">
          <cell r="C15155" t="str">
            <v>Town Of Mead </v>
          </cell>
          <cell r="D15155" t="str">
            <v>441 Third Street</v>
          </cell>
        </row>
        <row r="15156">
          <cell r="D15156" t="str">
            <v>Mead , CO  </v>
          </cell>
        </row>
        <row r="15157">
          <cell r="C15157" t="str">
            <v>Town of Milliken </v>
          </cell>
          <cell r="D15157" t="str">
            <v>PO Box 290</v>
          </cell>
        </row>
        <row r="15158">
          <cell r="D15158" t="str">
            <v>Milliken , CO  </v>
          </cell>
        </row>
        <row r="15159">
          <cell r="C15159" t="str">
            <v>Town of Minturn </v>
          </cell>
          <cell r="D15159" t="str">
            <v>PO Box 309</v>
          </cell>
        </row>
        <row r="15160">
          <cell r="D15160" t="str">
            <v>Minturn , CO  </v>
          </cell>
        </row>
        <row r="15161">
          <cell r="C15161" t="str">
            <v>TOWN OF MOFFAT </v>
          </cell>
          <cell r="D15161" t="str">
            <v>PO BOX 353</v>
          </cell>
        </row>
        <row r="15162">
          <cell r="D15162" t="str">
            <v>MOFFAT , CO  </v>
          </cell>
        </row>
        <row r="15163">
          <cell r="A15163" t="str">
            <v>100676 </v>
          </cell>
          <cell r="C15163" t="str">
            <v>Town of Monument </v>
          </cell>
          <cell r="D15163" t="str">
            <v>645 Beacon Lite Road</v>
          </cell>
        </row>
        <row r="15164">
          <cell r="D15164" t="str">
            <v>Monument , CO  </v>
          </cell>
        </row>
        <row r="15165">
          <cell r="A15165" t="str">
            <v>100482 </v>
          </cell>
          <cell r="C15165" t="str">
            <v>Town of Mt. Crested Butte </v>
          </cell>
          <cell r="D15165" t="str">
            <v>PO Box 5800 / 911 Gothic Road</v>
          </cell>
        </row>
        <row r="15166">
          <cell r="D15166" t="str">
            <v>Mount Crested Butte , CO  </v>
          </cell>
        </row>
        <row r="15167">
          <cell r="A15167" t="str">
            <v>100692 </v>
          </cell>
          <cell r="C15167" t="str">
            <v>Town of New Castle </v>
          </cell>
          <cell r="D15167" t="str">
            <v>PO Box XX</v>
          </cell>
        </row>
        <row r="15168">
          <cell r="D15168" t="str">
            <v>new Castle , CO  </v>
          </cell>
        </row>
        <row r="15169">
          <cell r="C15169" t="str">
            <v>Town of Norwood </v>
          </cell>
          <cell r="D15169" t="str">
            <v>PO Box 528</v>
          </cell>
        </row>
        <row r="15170">
          <cell r="D15170" t="str">
            <v>Norwood , CO  </v>
          </cell>
        </row>
        <row r="15171">
          <cell r="C15171" t="str">
            <v>Town of Olney Springs </v>
          </cell>
          <cell r="D15171" t="str">
            <v>401 Warner, PO Box 156</v>
          </cell>
        </row>
        <row r="15172">
          <cell r="D15172" t="str">
            <v>Olney Springs , CO  </v>
          </cell>
        </row>
        <row r="15173">
          <cell r="C15173" t="str">
            <v>Town of Ovid </v>
          </cell>
          <cell r="D15173" t="str">
            <v>PO Box 396</v>
          </cell>
        </row>
        <row r="15174">
          <cell r="D15174" t="str">
            <v>Ovid , CO  </v>
          </cell>
        </row>
        <row r="15175">
          <cell r="C15175" t="str">
            <v>TOWN OF PAGOSA SPRINGS </v>
          </cell>
          <cell r="D15175" t="str">
            <v>PO BOX 1859</v>
          </cell>
        </row>
        <row r="15176">
          <cell r="D15176" t="str">
            <v>PAGOSA SPRINGS , CO  </v>
          </cell>
        </row>
        <row r="15177">
          <cell r="C15177" t="str">
            <v>TOWN OF PAOLI </v>
          </cell>
          <cell r="D15177" t="str">
            <v>P.O. BOX 5736</v>
          </cell>
        </row>
        <row r="15178">
          <cell r="D15178" t="str">
            <v>PAOLI , CO  </v>
          </cell>
        </row>
        <row r="15179">
          <cell r="C15179" t="str">
            <v>Town of Paonia </v>
          </cell>
          <cell r="D15179" t="str">
            <v>PO Box 460</v>
          </cell>
        </row>
        <row r="15180">
          <cell r="D15180" t="str">
            <v>Paonia , CO  </v>
          </cell>
        </row>
        <row r="15181">
          <cell r="C15181" t="str">
            <v>Town of Parachute </v>
          </cell>
          <cell r="D15181" t="str">
            <v>222 Grand Valley Way</v>
          </cell>
        </row>
        <row r="15182">
          <cell r="D15182" t="str">
            <v>Parachute , CO  </v>
          </cell>
        </row>
        <row r="15183">
          <cell r="C15183" t="str">
            <v>Town of Parker </v>
          </cell>
          <cell r="D15183" t="str">
            <v>20120 East. Mainstreet</v>
          </cell>
        </row>
        <row r="15184">
          <cell r="D15184" t="str">
            <v>Parker , CO  </v>
          </cell>
        </row>
        <row r="15185">
          <cell r="C15185" t="str">
            <v>Town of Pierce </v>
          </cell>
          <cell r="D15185" t="str">
            <v>P.O. Box 57</v>
          </cell>
        </row>
        <row r="15186">
          <cell r="D15186" t="str">
            <v>Pierce , CO  </v>
          </cell>
        </row>
        <row r="15187">
          <cell r="A15187" t="str">
            <v>100280 </v>
          </cell>
          <cell r="C15187" t="str">
            <v>Town Of Platteville </v>
          </cell>
          <cell r="D15187" t="str">
            <v>400 Grand Avenue</v>
          </cell>
        </row>
        <row r="15188">
          <cell r="D15188" t="str">
            <v>Platteville , CO  </v>
          </cell>
        </row>
        <row r="15189">
          <cell r="A15189" t="str">
            <v>70730 </v>
          </cell>
          <cell r="C15189" t="str">
            <v>TOWN OF PLATTVILLE </v>
          </cell>
          <cell r="D15189" t="str">
            <v>P O BOX 70</v>
          </cell>
        </row>
        <row r="15190">
          <cell r="D15190" t="str">
            <v>PLATTEVILLE , CO  </v>
          </cell>
        </row>
        <row r="15191">
          <cell r="A15191" t="str">
            <v>100507 </v>
          </cell>
          <cell r="C15191" t="str">
            <v>Town Of Rangely </v>
          </cell>
          <cell r="D15191" t="str">
            <v>209 E Main</v>
          </cell>
        </row>
        <row r="15192">
          <cell r="D15192" t="str">
            <v>Rangely , CO  </v>
          </cell>
        </row>
        <row r="15193">
          <cell r="C15193" t="str">
            <v>Town of Rockvale </v>
          </cell>
          <cell r="D15193" t="str">
            <v>PO Box 91</v>
          </cell>
        </row>
        <row r="15194">
          <cell r="D15194" t="str">
            <v>Rockvale , CO  </v>
          </cell>
        </row>
        <row r="15195">
          <cell r="C15195" t="str">
            <v>TOWN OF SAN LUIS </v>
          </cell>
          <cell r="D15195" t="str">
            <v>PO BOX 308</v>
          </cell>
        </row>
        <row r="15196">
          <cell r="D15196" t="str">
            <v>SAN LUIS , CO  </v>
          </cell>
        </row>
        <row r="15197">
          <cell r="C15197" t="str">
            <v>TOWN OF SAWPIT </v>
          </cell>
          <cell r="D15197" t="str">
            <v>PO BOX 248</v>
          </cell>
        </row>
        <row r="15198">
          <cell r="D15198" t="str">
            <v>PLACERVILLE , CO  </v>
          </cell>
        </row>
        <row r="15199">
          <cell r="A15199" t="str">
            <v>100558 </v>
          </cell>
          <cell r="C15199" t="str">
            <v>TOWN OF SEIBERT </v>
          </cell>
          <cell r="D15199" t="str">
            <v>PO BOX 224</v>
          </cell>
        </row>
        <row r="15200">
          <cell r="D15200" t="str">
            <v>SEIBERT , CO  </v>
          </cell>
        </row>
        <row r="15201">
          <cell r="C15201" t="str">
            <v>Town of Severance </v>
          </cell>
          <cell r="D15201" t="str">
            <v>Severance , CO  </v>
          </cell>
        </row>
        <row r="15202">
          <cell r="C15202" t="str">
            <v>Town of Silt </v>
          </cell>
          <cell r="D15202" t="str">
            <v>Silt , CO  </v>
          </cell>
        </row>
        <row r="15203">
          <cell r="C15203" t="str">
            <v>TOWN OF SILVER CLIFF </v>
          </cell>
          <cell r="D15203" t="str">
            <v>P.O. BOX 154/ 612 MAIN STREET</v>
          </cell>
        </row>
        <row r="15204">
          <cell r="D15204" t="str">
            <v>SILVER CLIFF , CO  </v>
          </cell>
        </row>
        <row r="15205">
          <cell r="C15205" t="str">
            <v>TOWN OF SILVER PLUME </v>
          </cell>
          <cell r="D15205" t="str">
            <v>360 MAIN STREET, DRAWER F</v>
          </cell>
        </row>
        <row r="15206">
          <cell r="D15206" t="str">
            <v>SILVER PLUME , CO  </v>
          </cell>
        </row>
        <row r="15207">
          <cell r="C15207" t="str">
            <v>Town of Simla </v>
          </cell>
          <cell r="D15207" t="str">
            <v>PO Box 237</v>
          </cell>
        </row>
        <row r="15208">
          <cell r="D15208" t="str">
            <v>Simla , CO  </v>
          </cell>
        </row>
        <row r="15209">
          <cell r="A15209" t="str">
            <v>100496 </v>
          </cell>
          <cell r="C15209" t="str">
            <v>TOWN OF SUPERIOR </v>
          </cell>
          <cell r="D15209" t="str">
            <v>124 EAST COAL CREEK DRIVE</v>
          </cell>
        </row>
        <row r="15210">
          <cell r="D15210" t="str">
            <v>SUPERIOR , CO  </v>
          </cell>
        </row>
        <row r="15211">
          <cell r="C15211" t="str">
            <v>Town of Timnath </v>
          </cell>
          <cell r="D15211" t="str">
            <v>4800 Goodman Street</v>
          </cell>
        </row>
        <row r="15212">
          <cell r="D15212" t="str">
            <v>Timnath , CO  </v>
          </cell>
        </row>
        <row r="15213">
          <cell r="A15213" t="str">
            <v>100358 </v>
          </cell>
          <cell r="C15213" t="str">
            <v>TOWN OF WINDSOR </v>
          </cell>
          <cell r="D15213" t="str">
            <v>301 WALNUT STREET</v>
          </cell>
        </row>
        <row r="15214">
          <cell r="D15214" t="str">
            <v>WINDSOR , CO  </v>
          </cell>
        </row>
        <row r="15215">
          <cell r="A15215" t="str">
            <v>89080 </v>
          </cell>
          <cell r="C15215" t="str">
            <v>TPET INC </v>
          </cell>
          <cell r="D15215" t="str">
            <v>4809 COLE AVE</v>
          </cell>
          <cell r="E15215" t="str">
            <v>LEVY PAYOR</v>
          </cell>
        </row>
        <row r="15216">
          <cell r="D15216" t="str">
            <v>DALLAS , TX  </v>
          </cell>
          <cell r="E15216" t="str">
            <v>OPERATOR</v>
          </cell>
        </row>
        <row r="15217">
          <cell r="E15217" t="str">
            <v>PRODUCER</v>
          </cell>
        </row>
        <row r="15219">
          <cell r="A15219" t="str">
            <v>200406 </v>
          </cell>
          <cell r="C15219" t="str">
            <v>TR SERVICES INC </v>
          </cell>
          <cell r="D15219" t="str">
            <v>1545 ROAD O</v>
          </cell>
        </row>
        <row r="15220">
          <cell r="D15220" t="str">
            <v>ST FRANCIS , KS  </v>
          </cell>
        </row>
        <row r="15221">
          <cell r="A15221" t="str">
            <v>89120 </v>
          </cell>
          <cell r="C15221" t="str">
            <v>TRACE ENERGY SERVICES INC </v>
          </cell>
          <cell r="D15221" t="str">
            <v>4500 W ILLINOIS STE 118</v>
          </cell>
          <cell r="E15221" t="str">
            <v>SEISMIC OPERATOR</v>
          </cell>
        </row>
        <row r="15222">
          <cell r="D15222" t="str">
            <v>MIDLAND , TX  </v>
          </cell>
        </row>
        <row r="15223">
          <cell r="A15223" t="str">
            <v>10290 </v>
          </cell>
          <cell r="C15223" t="str">
            <v>TRACKER RESOURCE DEVELOPMENT II LLC </v>
          </cell>
          <cell r="D15223" t="str">
            <v>1050 17TH ST STE 2200</v>
          </cell>
          <cell r="E15223" t="str">
            <v>INJECTION WELL OPER</v>
          </cell>
        </row>
        <row r="15224">
          <cell r="D15224" t="str">
            <v>DENVER , CO  </v>
          </cell>
          <cell r="E15224" t="str">
            <v>OPERATOR</v>
          </cell>
        </row>
        <row r="15225">
          <cell r="E15225" t="str">
            <v>PRODUCER</v>
          </cell>
        </row>
        <row r="15227">
          <cell r="A15227" t="str">
            <v>10371 </v>
          </cell>
          <cell r="C15227" t="str">
            <v>TRACKER RESOURCE DEVELOPMENT III LLC </v>
          </cell>
          <cell r="D15227" t="str">
            <v>1050 17TH STREET #2200</v>
          </cell>
          <cell r="E15227" t="str">
            <v>INJECTION WELL OPER</v>
          </cell>
        </row>
        <row r="15228">
          <cell r="D15228" t="str">
            <v>DENVER , CO  </v>
          </cell>
          <cell r="E15228" t="str">
            <v>OPERATOR</v>
          </cell>
        </row>
        <row r="15229">
          <cell r="E15229" t="str">
            <v>PIT OPERATOR</v>
          </cell>
        </row>
        <row r="15230">
          <cell r="E15230" t="str">
            <v>PRODUCER</v>
          </cell>
        </row>
        <row r="15232">
          <cell r="A15232" t="str">
            <v>10497 </v>
          </cell>
          <cell r="C15232" t="str">
            <v>TRADE STAR LLC </v>
          </cell>
          <cell r="D15232" t="str">
            <v>321 N MALL DRIVE SUITE M202</v>
          </cell>
          <cell r="E15232" t="str">
            <v>TRANSPORTER</v>
          </cell>
        </row>
        <row r="15233">
          <cell r="D15233" t="str">
            <v>ST GEORGE , UT  </v>
          </cell>
        </row>
        <row r="15234">
          <cell r="C15234" t="str">
            <v>Traditions Metropolitan District </v>
          </cell>
          <cell r="D15234" t="str">
            <v>25144 E. 2nd Ave</v>
          </cell>
        </row>
        <row r="15235">
          <cell r="D15235" t="str">
            <v>Aurora , CO  </v>
          </cell>
        </row>
        <row r="15236">
          <cell r="A15236" t="str">
            <v>89130 </v>
          </cell>
          <cell r="C15236" t="str">
            <v>TRAILBLAZER OIL &amp; GAS CO </v>
          </cell>
          <cell r="D15236" t="str">
            <v>UNKNOWN , CO  </v>
          </cell>
          <cell r="E15236" t="str">
            <v>OPERATOR</v>
          </cell>
        </row>
        <row r="15238">
          <cell r="A15238" t="str">
            <v>10555 </v>
          </cell>
          <cell r="C15238" t="str">
            <v>TRAILS END ENTERPRISES LLC </v>
          </cell>
          <cell r="D15238" t="str">
            <v>39100 COUNTY ROAD 68</v>
          </cell>
          <cell r="E15238" t="str">
            <v>TRANSPORTER</v>
          </cell>
        </row>
        <row r="15239">
          <cell r="D15239" t="str">
            <v>BRIGGSDALE , CO  </v>
          </cell>
        </row>
        <row r="15240">
          <cell r="A15240" t="str">
            <v>89135 </v>
          </cell>
          <cell r="C15240" t="str">
            <v>TRANS COLORADO GAS TRANSMISSION COMPANY </v>
          </cell>
          <cell r="D15240" t="str">
            <v>P O BOX 281304</v>
          </cell>
          <cell r="E15240" t="str">
            <v>TRANSPORTER</v>
          </cell>
        </row>
        <row r="15241">
          <cell r="D15241" t="str">
            <v>LAKEWOOD , CO  </v>
          </cell>
        </row>
        <row r="15242">
          <cell r="A15242" t="str">
            <v>89138 </v>
          </cell>
          <cell r="C15242" t="str">
            <v>TRANS DELTA OIL CO </v>
          </cell>
          <cell r="D15242" t="str">
            <v>DENVER , CO  </v>
          </cell>
        </row>
        <row r="15243">
          <cell r="A15243" t="str">
            <v>89161 </v>
          </cell>
          <cell r="C15243" t="str">
            <v>TRANS TEXAS ENERGY INC. </v>
          </cell>
          <cell r="D15243" t="str">
            <v>FORWARDING ORDER EXPIRED</v>
          </cell>
          <cell r="E15243" t="str">
            <v>OPERATOR</v>
          </cell>
        </row>
        <row r="15244">
          <cell r="D15244" t="str">
            <v>DALLAS , TX  </v>
          </cell>
          <cell r="E15244" t="str">
            <v>PIT OPERATOR</v>
          </cell>
        </row>
        <row r="15246">
          <cell r="A15246" t="str">
            <v>89150 </v>
          </cell>
          <cell r="C15246" t="str">
            <v>TRANS-COLORADO PIPELINE CO </v>
          </cell>
          <cell r="D15246" t="str">
            <v>P O BOX 15277</v>
          </cell>
          <cell r="E15246" t="str">
            <v>GATHERER</v>
          </cell>
        </row>
        <row r="15247">
          <cell r="D15247" t="str">
            <v>LAKEWOOD , CO  </v>
          </cell>
          <cell r="E15247" t="str">
            <v>TRANSPORTER</v>
          </cell>
        </row>
        <row r="15249">
          <cell r="A15249" t="str">
            <v>100641 </v>
          </cell>
          <cell r="C15249" t="str">
            <v>TRANS-ERA PETROLEUM INC </v>
          </cell>
          <cell r="D15249" t="str">
            <v>376 DENVER CLUB BLDG</v>
          </cell>
        </row>
        <row r="15250">
          <cell r="D15250" t="str">
            <v>DENVER , CO  </v>
          </cell>
        </row>
        <row r="15251">
          <cell r="A15251" t="str">
            <v>89153 </v>
          </cell>
          <cell r="C15251" t="str">
            <v>TRANS-WESTERN OPERATING </v>
          </cell>
          <cell r="D15251" t="str">
            <v>P O BOX 276</v>
          </cell>
        </row>
        <row r="15252">
          <cell r="D15252" t="str">
            <v>GOLDEN , CO  </v>
          </cell>
        </row>
        <row r="15253">
          <cell r="A15253" t="str">
            <v>89155 </v>
          </cell>
          <cell r="C15253" t="str">
            <v>TRANS-WESTERN PETROLEUM INC </v>
          </cell>
          <cell r="D15253" t="str">
            <v>P O BOX 276</v>
          </cell>
        </row>
        <row r="15254">
          <cell r="D15254" t="str">
            <v>GOLDEN , CO  </v>
          </cell>
        </row>
        <row r="15255">
          <cell r="A15255" t="str">
            <v>89162 </v>
          </cell>
          <cell r="C15255" t="str">
            <v>TRANSAMERICA INSURANCE GROUP </v>
          </cell>
          <cell r="D15255" t="str">
            <v>P O BOX 419521</v>
          </cell>
          <cell r="E15255" t="str">
            <v>FINANCIAL ASSURANCE</v>
          </cell>
        </row>
        <row r="15256">
          <cell r="D15256" t="str">
            <v>KANSAS CITY , MO  </v>
          </cell>
        </row>
        <row r="15257">
          <cell r="A15257" t="str">
            <v>89164 </v>
          </cell>
          <cell r="C15257" t="str">
            <v>TRANSCANADA ENERGY MARKETING </v>
          </cell>
          <cell r="D15257" t="str">
            <v>3400, 237 - 4TH AVE SW</v>
          </cell>
        </row>
        <row r="15258">
          <cell r="D15258" t="str">
            <v>CALGARY , AB  </v>
          </cell>
        </row>
        <row r="15259">
          <cell r="A15259" t="str">
            <v>89165 </v>
          </cell>
          <cell r="C15259" t="str">
            <v>TRANSCO EXPLORATION CO </v>
          </cell>
          <cell r="D15259" t="str">
            <v>P O BOX 4511</v>
          </cell>
          <cell r="E15259" t="str">
            <v>OPERATOR</v>
          </cell>
        </row>
        <row r="15260">
          <cell r="D15260" t="str">
            <v>HOUSTON , TX  </v>
          </cell>
        </row>
        <row r="15261">
          <cell r="A15261" t="str">
            <v>10069 </v>
          </cell>
          <cell r="C15261" t="str">
            <v>TRANSCO OIL &amp; GAS INC </v>
          </cell>
          <cell r="D15261" t="str">
            <v>1155 KELLY JOHNSON BLVD #304</v>
          </cell>
        </row>
        <row r="15262">
          <cell r="D15262" t="str">
            <v>COLORADO SPRINGS , CO  </v>
          </cell>
        </row>
        <row r="15263">
          <cell r="A15263" t="str">
            <v>89172 </v>
          </cell>
          <cell r="C15263" t="str">
            <v>TRANSCONTINENT OIL COMPANY </v>
          </cell>
          <cell r="D15263" t="str">
            <v>621 17TH ST STE 2501</v>
          </cell>
          <cell r="E15263" t="str">
            <v>OPERATOR</v>
          </cell>
        </row>
        <row r="15264">
          <cell r="D15264" t="str">
            <v>DENVER , CO  </v>
          </cell>
        </row>
        <row r="15265">
          <cell r="A15265" t="str">
            <v>89175 </v>
          </cell>
          <cell r="C15265" t="str">
            <v>TRANSCONTINENTAL OIL CORP </v>
          </cell>
          <cell r="D15265" t="str">
            <v>DENVER , CO  </v>
          </cell>
        </row>
        <row r="15266">
          <cell r="A15266" t="str">
            <v>89180 </v>
          </cell>
          <cell r="C15266" t="str">
            <v>TRANSGLOBAL OIL ENTERPRISES </v>
          </cell>
          <cell r="D15266" t="str">
            <v>1600 W FIRST ST</v>
          </cell>
        </row>
        <row r="15267">
          <cell r="D15267" t="str">
            <v>LOVELAND , CO  </v>
          </cell>
        </row>
        <row r="15268">
          <cell r="A15268" t="str">
            <v>89230 </v>
          </cell>
          <cell r="C15268" t="str">
            <v>TRANSGLOBE OIL &amp; GAS CORP </v>
          </cell>
          <cell r="D15268" t="str">
            <v>7931 S BROADWAY #294</v>
          </cell>
        </row>
        <row r="15269">
          <cell r="D15269" t="str">
            <v>LITTLETON , CO  </v>
          </cell>
        </row>
        <row r="15270">
          <cell r="A15270" t="str">
            <v>89185 </v>
          </cell>
          <cell r="C15270" t="str">
            <v>TRANSIERRA EXPL CORP </v>
          </cell>
          <cell r="D15270" t="str">
            <v>18004 SKYPARK CIRCLE</v>
          </cell>
          <cell r="E15270" t="str">
            <v>OPERATOR</v>
          </cell>
        </row>
        <row r="15271">
          <cell r="D15271" t="str">
            <v>IRVINE , CA  </v>
          </cell>
        </row>
        <row r="15272">
          <cell r="A15272" t="str">
            <v>10480 </v>
          </cell>
          <cell r="C15272" t="str">
            <v>TRANSMONTAIGNE PRODUCT SERVICES INC </v>
          </cell>
          <cell r="D15272" t="str">
            <v>1670 BROADWAY #3100</v>
          </cell>
          <cell r="E15272" t="str">
            <v>LEVY PAYOR</v>
          </cell>
        </row>
        <row r="15273">
          <cell r="D15273" t="str">
            <v>DENVER , CO  </v>
          </cell>
          <cell r="E15273" t="str">
            <v>TRANSPORTER</v>
          </cell>
        </row>
        <row r="15275">
          <cell r="A15275" t="str">
            <v>10480 </v>
          </cell>
          <cell r="B15275" t="str">
            <v>A </v>
          </cell>
          <cell r="C15275" t="str">
            <v>TRANSMONTAIGNE PRODUCT SERVICES INC </v>
          </cell>
          <cell r="D15275" t="str">
            <v>800 GESSNER #1125</v>
          </cell>
        </row>
        <row r="15276">
          <cell r="D15276" t="str">
            <v>HOUSTON , TX  </v>
          </cell>
        </row>
        <row r="15277">
          <cell r="A15277" t="str">
            <v>89181 </v>
          </cell>
          <cell r="C15277" t="str">
            <v>TRANSOCEAN OIL, INC </v>
          </cell>
          <cell r="D15277" t="str">
            <v>DENVER , CO  </v>
          </cell>
          <cell r="E15277" t="str">
            <v>OPERATOR</v>
          </cell>
        </row>
        <row r="15279">
          <cell r="A15279" t="str">
            <v>89195 </v>
          </cell>
          <cell r="C15279" t="str">
            <v>TRAPPER MINING INC </v>
          </cell>
          <cell r="D15279" t="str">
            <v>P O BOX 187</v>
          </cell>
        </row>
        <row r="15280">
          <cell r="D15280" t="str">
            <v>CRAIG , CO  </v>
          </cell>
        </row>
        <row r="15281">
          <cell r="A15281" t="str">
            <v>89205 </v>
          </cell>
          <cell r="C15281" t="str">
            <v>TRASK, CONCEPT &amp; ASSOC </v>
          </cell>
          <cell r="D15281" t="str">
            <v>BILLINGS , MT  </v>
          </cell>
          <cell r="E15281" t="str">
            <v>OPERATOR</v>
          </cell>
        </row>
        <row r="15283">
          <cell r="A15283" t="str">
            <v>89190 </v>
          </cell>
          <cell r="C15283" t="str">
            <v>TRATON OPERATING INC. </v>
          </cell>
          <cell r="D15283" t="str">
            <v>12707 N. FREEWAY</v>
          </cell>
        </row>
        <row r="15284">
          <cell r="D15284" t="str">
            <v>HOUSTON , TX  </v>
          </cell>
        </row>
        <row r="15285">
          <cell r="A15285" t="str">
            <v>89197 </v>
          </cell>
          <cell r="C15285" t="str">
            <v>TRAVELERS CASUALTY &amp; SURETY CO OF AMERICA </v>
          </cell>
          <cell r="D15285" t="str">
            <v>6060 S WILLOW DR</v>
          </cell>
          <cell r="E15285" t="str">
            <v>FINANCIAL ASSURANCE</v>
          </cell>
        </row>
        <row r="15286">
          <cell r="D15286" t="str">
            <v>GREENWOOD VILLAGE , CO  </v>
          </cell>
        </row>
        <row r="15287">
          <cell r="A15287" t="str">
            <v>200305 </v>
          </cell>
          <cell r="C15287" t="str">
            <v>TRAVELERS CASUALTY &amp; SURETY COMPANY OF AMERICA </v>
          </cell>
          <cell r="D15287" t="str">
            <v>211 N ROBINSON STE 700 SOUTH</v>
          </cell>
        </row>
        <row r="15288">
          <cell r="D15288" t="str">
            <v>OKLAHOMA CITY , OK  </v>
          </cell>
        </row>
        <row r="15289">
          <cell r="A15289" t="str">
            <v>89211 </v>
          </cell>
          <cell r="C15289" t="str">
            <v>TRAVELERS CASUALTY AND SURETY COMPANY </v>
          </cell>
          <cell r="D15289" t="str">
            <v>P O BOX 3510</v>
          </cell>
          <cell r="E15289" t="str">
            <v>FINANCIAL ASSURANCE</v>
          </cell>
        </row>
        <row r="15290">
          <cell r="D15290" t="str">
            <v>TULSA , OK  </v>
          </cell>
        </row>
        <row r="15291">
          <cell r="A15291" t="str">
            <v>82901 </v>
          </cell>
          <cell r="C15291" t="str">
            <v>TRAVELERS CASUALTY AND SURETY COMPANY </v>
          </cell>
          <cell r="D15291" t="str">
            <v>1000 LEGION PL 10TH FLR</v>
          </cell>
          <cell r="E15291" t="str">
            <v>FINANCIAL ASSURANCE</v>
          </cell>
        </row>
        <row r="15292">
          <cell r="D15292" t="str">
            <v>ORLANDO , FL  </v>
          </cell>
        </row>
        <row r="15293">
          <cell r="A15293" t="str">
            <v>89201 </v>
          </cell>
          <cell r="C15293" t="str">
            <v>TRAVELERS CASUALTY AND SURETY COMPANY </v>
          </cell>
          <cell r="D15293" t="str">
            <v>6465 WAYZATA BLVD STE 415</v>
          </cell>
          <cell r="E15293" t="str">
            <v>FINANCIAL ASSURANCE</v>
          </cell>
        </row>
        <row r="15294">
          <cell r="D15294" t="str">
            <v>MINNEAPOLIS , MN  </v>
          </cell>
        </row>
        <row r="15295">
          <cell r="A15295" t="str">
            <v>89210 </v>
          </cell>
          <cell r="C15295" t="str">
            <v>TRAVELERS CASUALTY AND SURETY COMPANY </v>
          </cell>
          <cell r="D15295" t="str">
            <v>555 CALIFORNIA ST</v>
          </cell>
          <cell r="E15295" t="str">
            <v>FINANCIAL ASSURANCE</v>
          </cell>
        </row>
        <row r="15296">
          <cell r="D15296" t="str">
            <v>SAN FRANCISCO , CA  </v>
          </cell>
        </row>
        <row r="15297">
          <cell r="A15297" t="str">
            <v>798 </v>
          </cell>
          <cell r="C15297" t="str">
            <v>TRAVELERS CASUALTY AND SURETY COMPANY OF AMERICA </v>
          </cell>
          <cell r="D15297" t="str">
            <v>1 TOWER SQUARE</v>
          </cell>
          <cell r="E15297" t="str">
            <v>FINANCIAL ASSURANCE</v>
          </cell>
        </row>
        <row r="15298">
          <cell r="D15298" t="str">
            <v>HARTFORD , CT  </v>
          </cell>
        </row>
        <row r="15299">
          <cell r="A15299" t="str">
            <v>89199 </v>
          </cell>
          <cell r="C15299" t="str">
            <v>TRAVELERS CASUALTY AND SURETY COMPANY OF AMERICA </v>
          </cell>
          <cell r="D15299" t="str">
            <v>4650 WESTWAY PARK BLVD</v>
          </cell>
          <cell r="E15299" t="str">
            <v>FINANCIAL ASSURANCE</v>
          </cell>
        </row>
        <row r="15300">
          <cell r="D15300" t="str">
            <v>HOUSTON , TX  </v>
          </cell>
        </row>
        <row r="15301">
          <cell r="A15301" t="str">
            <v>89208 </v>
          </cell>
          <cell r="C15301" t="str">
            <v>TRAVELERS CASUALTY AND SURETY COMPANY OF AMERICA </v>
          </cell>
          <cell r="D15301" t="str">
            <v>215 SHUMAN BLVD</v>
          </cell>
          <cell r="E15301" t="str">
            <v>FINANCIAL ASSURANCE</v>
          </cell>
        </row>
        <row r="15302">
          <cell r="D15302" t="str">
            <v>NAPERVILLE , IL  </v>
          </cell>
        </row>
        <row r="15303">
          <cell r="A15303" t="str">
            <v>797 </v>
          </cell>
          <cell r="C15303" t="str">
            <v>TRAVELERS CASUALTY AND SURETY COMPANY OF AMERICA </v>
          </cell>
          <cell r="D15303" t="str">
            <v>1 TOWER SQUARE</v>
          </cell>
          <cell r="E15303" t="str">
            <v>FINANCIAL ASSURANCE</v>
          </cell>
        </row>
        <row r="15304">
          <cell r="D15304" t="str">
            <v>HARTFORD , CT  </v>
          </cell>
        </row>
        <row r="15305">
          <cell r="A15305" t="str">
            <v>100140 </v>
          </cell>
          <cell r="C15305" t="str">
            <v>TRAVELERS CASUALTY AND SURETY COMPANY OF AMERICA </v>
          </cell>
          <cell r="D15305" t="str">
            <v>, TX  </v>
          </cell>
          <cell r="E15305" t="str">
            <v>FINANCIAL ASSURANCE</v>
          </cell>
        </row>
        <row r="15307">
          <cell r="A15307" t="str">
            <v>89213 </v>
          </cell>
          <cell r="C15307" t="str">
            <v>TRAVELERS CASUALTY AND SURETY COMPANY OF AMERICA </v>
          </cell>
          <cell r="D15307" t="str">
            <v>9020 OVERLOOK BLVD</v>
          </cell>
          <cell r="E15307" t="str">
            <v>FINANCIAL ASSURANCE</v>
          </cell>
        </row>
        <row r="15308">
          <cell r="D15308" t="str">
            <v>BRENTWOOD , TN  </v>
          </cell>
        </row>
        <row r="15309">
          <cell r="A15309" t="str">
            <v>89214 </v>
          </cell>
          <cell r="C15309" t="str">
            <v>TRAVELERS CASUALTY AND SURETY COMPANY OF AMERICA </v>
          </cell>
          <cell r="D15309" t="str">
            <v>1301 E COLLINS BLVD STE 111</v>
          </cell>
          <cell r="E15309" t="str">
            <v>FINANCIAL ASSURANCE</v>
          </cell>
        </row>
        <row r="15310">
          <cell r="D15310" t="str">
            <v>RICHARDSON , TX  </v>
          </cell>
        </row>
        <row r="15311">
          <cell r="A15311" t="str">
            <v>100140 </v>
          </cell>
          <cell r="B15311" t="str">
            <v>A </v>
          </cell>
          <cell r="C15311" t="str">
            <v>TRAVELERS CASUALTY AND SURETY COMPANY OF AMERICA </v>
          </cell>
          <cell r="D15311" t="str">
            <v>P O BOX 660055</v>
          </cell>
        </row>
        <row r="15312">
          <cell r="D15312" t="str">
            <v>DALLAS , TX  </v>
          </cell>
        </row>
        <row r="15313">
          <cell r="A15313" t="str">
            <v>100680 </v>
          </cell>
          <cell r="C15313" t="str">
            <v>TRAVELERS CASUALTY AND SURETY COMPANY OF AMERICA </v>
          </cell>
          <cell r="D15313" t="str">
            <v>P O BOX 4</v>
          </cell>
          <cell r="E15313" t="str">
            <v>FINANCIAL ASSURANCE</v>
          </cell>
        </row>
        <row r="15314">
          <cell r="D15314" t="str">
            <v>FREEPORT , IL  </v>
          </cell>
        </row>
        <row r="15315">
          <cell r="A15315" t="str">
            <v>100827 </v>
          </cell>
          <cell r="C15315" t="str">
            <v>TRAVELERS CASUALTY AND SURETY COMPANY OF AMERICA </v>
          </cell>
          <cell r="D15315" t="str">
            <v>7465 W 132ND ST</v>
          </cell>
          <cell r="E15315" t="str">
            <v>FINANCIAL ASSURANCE</v>
          </cell>
        </row>
        <row r="15316">
          <cell r="D15316" t="str">
            <v>OVERLAND PARK , KS  </v>
          </cell>
        </row>
        <row r="15317">
          <cell r="A15317" t="str">
            <v>100973 </v>
          </cell>
          <cell r="C15317" t="str">
            <v>TRAVELERS CASUALTY AND SURETY COMPANY OF AMERICA </v>
          </cell>
          <cell r="D15317" t="str">
            <v>3710 UNIVERSITY DR STE 230</v>
          </cell>
          <cell r="E15317" t="str">
            <v>FINANCIAL ASSURANCE</v>
          </cell>
        </row>
        <row r="15318">
          <cell r="D15318" t="str">
            <v>DURHAM , NC  </v>
          </cell>
        </row>
        <row r="15319">
          <cell r="A15319" t="str">
            <v>1001009 </v>
          </cell>
          <cell r="C15319" t="str">
            <v>TRAVELERS CASUALTY AND SURETY COMPANY OF AMERICA </v>
          </cell>
          <cell r="D15319" t="str">
            <v>6060 S WILLOW DRIVE</v>
          </cell>
        </row>
        <row r="15320">
          <cell r="D15320" t="str">
            <v>GREENWOOD VILLAGE , CO  </v>
          </cell>
        </row>
        <row r="15321">
          <cell r="A15321" t="str">
            <v>200097 </v>
          </cell>
          <cell r="C15321" t="str">
            <v>TRAVELERS CASUALTY AND SURETY COMPANY OF AMERICA </v>
          </cell>
          <cell r="D15321" t="str">
            <v>5444 WESTHEIMER SUITE 900</v>
          </cell>
          <cell r="E15321" t="str">
            <v>FINANCIAL ASSURANCE</v>
          </cell>
        </row>
        <row r="15322">
          <cell r="D15322" t="str">
            <v>HOUSTON , TX  </v>
          </cell>
        </row>
        <row r="15323">
          <cell r="A15323" t="str">
            <v>200107 </v>
          </cell>
          <cell r="C15323" t="str">
            <v>TRAVELERS CASUALTY AND SURETY COMPANY OF AMERICA </v>
          </cell>
          <cell r="D15323" t="str">
            <v>3000 RIVERCHASE GALLERIA STE 600</v>
          </cell>
          <cell r="E15323" t="str">
            <v>FINANCIAL ASSURANCE</v>
          </cell>
        </row>
        <row r="15324">
          <cell r="D15324" t="str">
            <v>BIRMINGHAM , AL  </v>
          </cell>
        </row>
        <row r="15325">
          <cell r="A15325" t="str">
            <v>200174 </v>
          </cell>
          <cell r="C15325" t="str">
            <v>TRAVELERS CASUALTY AND SURETY COMPANY OF AMERICA </v>
          </cell>
          <cell r="D15325" t="str">
            <v>940 WESTPORT PLAZA DR #450</v>
          </cell>
          <cell r="E15325" t="str">
            <v>FINANCIAL ASSURANCE</v>
          </cell>
        </row>
        <row r="15326">
          <cell r="D15326" t="str">
            <v>ST LOUIS , MO  </v>
          </cell>
        </row>
        <row r="15327">
          <cell r="A15327" t="str">
            <v>89212 </v>
          </cell>
          <cell r="C15327" t="str">
            <v>TRAVELERS CASUALTY AND SURETY COMPANY OF ILLINOIS </v>
          </cell>
          <cell r="D15327" t="str">
            <v>2500 CABOT DR</v>
          </cell>
          <cell r="E15327" t="str">
            <v>FINANCIAL ASSURANCE</v>
          </cell>
        </row>
        <row r="15328">
          <cell r="D15328" t="str">
            <v>LISLE , IL  </v>
          </cell>
        </row>
        <row r="15329">
          <cell r="A15329" t="str">
            <v>89198 </v>
          </cell>
          <cell r="C15329" t="str">
            <v>TRAVELERS INDEMNITY COMPANY* THE </v>
          </cell>
          <cell r="D15329" t="str">
            <v>6060 S WILLOW DR</v>
          </cell>
          <cell r="E15329" t="str">
            <v>FINANCIAL ASSURANCE</v>
          </cell>
        </row>
        <row r="15330">
          <cell r="D15330" t="str">
            <v>GREENWOOD VILLAGE , CO  </v>
          </cell>
        </row>
        <row r="15331">
          <cell r="A15331" t="str">
            <v>89209 </v>
          </cell>
          <cell r="C15331" t="str">
            <v>TRAVELERS INDEMNITY COMPANY* THE </v>
          </cell>
          <cell r="D15331" t="str">
            <v>300 WINDSOR ST</v>
          </cell>
          <cell r="E15331" t="str">
            <v>FINANCIAL ASSURANCE</v>
          </cell>
        </row>
        <row r="15332">
          <cell r="D15332" t="str">
            <v>HARTFORD , CT  </v>
          </cell>
        </row>
        <row r="15333">
          <cell r="A15333" t="str">
            <v>89200 </v>
          </cell>
          <cell r="C15333" t="str">
            <v>TRAVERS RESOURCES INC </v>
          </cell>
          <cell r="D15333" t="str">
            <v>1111 BAGBY</v>
          </cell>
        </row>
        <row r="15334">
          <cell r="D15334" t="str">
            <v>HOUSTON , TX  </v>
          </cell>
        </row>
        <row r="15335">
          <cell r="A15335" t="str">
            <v>89220 </v>
          </cell>
          <cell r="C15335" t="str">
            <v>TRAVIS PRODUCTION CO </v>
          </cell>
          <cell r="D15335" t="str">
            <v>820 16TH ST</v>
          </cell>
        </row>
        <row r="15336">
          <cell r="D15336" t="str">
            <v>DENVER , CO  </v>
          </cell>
        </row>
        <row r="15337">
          <cell r="A15337" t="str">
            <v>89223 </v>
          </cell>
          <cell r="C15337" t="str">
            <v>TRAVIS* RJ </v>
          </cell>
          <cell r="D15337" t="str">
            <v>DENVER , CO  </v>
          </cell>
        </row>
        <row r="15338">
          <cell r="A15338" t="str">
            <v>10621 </v>
          </cell>
          <cell r="C15338" t="str">
            <v>TRDC LLC </v>
          </cell>
          <cell r="D15338" t="str">
            <v>600 TRAVIS STREET #3680</v>
          </cell>
          <cell r="E15338" t="str">
            <v>LEVY PAYOR</v>
          </cell>
        </row>
        <row r="15339">
          <cell r="D15339" t="str">
            <v>HOUSTON , TX  </v>
          </cell>
        </row>
        <row r="15340">
          <cell r="A15340" t="str">
            <v>89250 </v>
          </cell>
          <cell r="C15340" t="str">
            <v>TREES* PAUL </v>
          </cell>
          <cell r="D15340" t="str">
            <v>DENVER , CO  </v>
          </cell>
        </row>
        <row r="15341">
          <cell r="A15341" t="str">
            <v>89350 </v>
          </cell>
          <cell r="C15341" t="str">
            <v>TREK EXPLORATION CO </v>
          </cell>
          <cell r="D15341" t="str">
            <v>FORWARDING ORDER EXPIRED</v>
          </cell>
          <cell r="E15341" t="str">
            <v>OPERATOR</v>
          </cell>
        </row>
        <row r="15342">
          <cell r="D15342" t="str">
            <v>ENGLEWOOD , CO  </v>
          </cell>
        </row>
        <row r="15343">
          <cell r="A15343" t="str">
            <v>200180 </v>
          </cell>
          <cell r="C15343" t="str">
            <v>TREK RESOURCES INC </v>
          </cell>
          <cell r="D15343" t="str">
            <v>4925 GREENVILLE AVE #915</v>
          </cell>
        </row>
        <row r="15344">
          <cell r="D15344" t="str">
            <v>DALLAS , TX  </v>
          </cell>
        </row>
        <row r="15345">
          <cell r="A15345" t="str">
            <v>89376 </v>
          </cell>
          <cell r="C15345" t="str">
            <v>TREND EXPLORATION CO </v>
          </cell>
          <cell r="D15345" t="str">
            <v>500 NORTH LORAINE</v>
          </cell>
          <cell r="E15345" t="str">
            <v>OPERATOR</v>
          </cell>
        </row>
        <row r="15346">
          <cell r="D15346" t="str">
            <v>MIDLAND , TX  </v>
          </cell>
          <cell r="E15346" t="str">
            <v>PRODUCER</v>
          </cell>
        </row>
        <row r="15348">
          <cell r="A15348" t="str">
            <v>89450 </v>
          </cell>
          <cell r="C15348" t="str">
            <v>TREND RESOURCES LTD </v>
          </cell>
          <cell r="D15348" t="str">
            <v>1225 17TH ST</v>
          </cell>
          <cell r="E15348" t="str">
            <v>OPERATOR</v>
          </cell>
        </row>
        <row r="15349">
          <cell r="D15349" t="str">
            <v>DENVER , CO  </v>
          </cell>
        </row>
        <row r="15350">
          <cell r="A15350" t="str">
            <v>100286 </v>
          </cell>
          <cell r="C15350" t="str">
            <v>TRES OIL COMPANY </v>
          </cell>
          <cell r="D15350" t="str">
            <v>550 E 3RD AVE</v>
          </cell>
        </row>
        <row r="15351">
          <cell r="D15351" t="str">
            <v>DENVER , CO  </v>
          </cell>
        </row>
        <row r="15352">
          <cell r="A15352" t="str">
            <v>89575 </v>
          </cell>
          <cell r="C15352" t="str">
            <v>TRI EX CORP </v>
          </cell>
          <cell r="D15352" t="str">
            <v>DENVER , CO  </v>
          </cell>
        </row>
        <row r="15353">
          <cell r="A15353" t="str">
            <v>89597 </v>
          </cell>
          <cell r="C15353" t="str">
            <v>TRI MARK OIL CO </v>
          </cell>
          <cell r="D15353" t="str">
            <v>BOX 1168</v>
          </cell>
        </row>
        <row r="15354">
          <cell r="D15354" t="str">
            <v>CORPUS CHRISTI , TX  </v>
          </cell>
        </row>
        <row r="15355">
          <cell r="A15355" t="str">
            <v>100101 </v>
          </cell>
          <cell r="C15355" t="str">
            <v>TRI-EX OIL &amp; GAS INC </v>
          </cell>
          <cell r="D15355" t="str">
            <v>717 17TH ST STE 1300</v>
          </cell>
        </row>
        <row r="15356">
          <cell r="D15356" t="str">
            <v>DENVER , CO  </v>
          </cell>
        </row>
        <row r="15357">
          <cell r="A15357" t="str">
            <v>89585 </v>
          </cell>
          <cell r="C15357" t="str">
            <v>TRI-GRIFFIN INC </v>
          </cell>
          <cell r="D15357" t="str">
            <v>1615 SUNSET DRIVE</v>
          </cell>
        </row>
        <row r="15358">
          <cell r="D15358" t="str">
            <v>AUGUSTA , KS  </v>
          </cell>
        </row>
        <row r="15359">
          <cell r="A15359" t="str">
            <v>89595 </v>
          </cell>
          <cell r="C15359" t="str">
            <v>TRI-ISLAND LAND &amp; CATTLE CO </v>
          </cell>
          <cell r="D15359" t="str">
            <v>215 HILLCREST AVE</v>
          </cell>
          <cell r="E15359" t="str">
            <v>OPERATOR</v>
          </cell>
        </row>
        <row r="15360">
          <cell r="D15360" t="str">
            <v>RANGELY , CO  </v>
          </cell>
          <cell r="E15360" t="str">
            <v>PRODUCER</v>
          </cell>
        </row>
        <row r="15362">
          <cell r="A15362" t="str">
            <v>90188 </v>
          </cell>
          <cell r="C15362" t="str">
            <v>TRI-STATE OIL CO. </v>
          </cell>
          <cell r="D15362" t="str">
            <v>DENVER , CO  </v>
          </cell>
        </row>
        <row r="15363">
          <cell r="A15363" t="str">
            <v>89750 </v>
          </cell>
          <cell r="C15363" t="str">
            <v>TRIANGLE J OIL CO </v>
          </cell>
          <cell r="D15363" t="str">
            <v>635 MOHAWK DR</v>
          </cell>
        </row>
        <row r="15364">
          <cell r="D15364" t="str">
            <v>BOULDER , CO  </v>
          </cell>
        </row>
        <row r="15365">
          <cell r="A15365" t="str">
            <v>89825 </v>
          </cell>
          <cell r="C15365" t="str">
            <v>TRICE PROD CO </v>
          </cell>
          <cell r="D15365" t="str">
            <v>DENVER , CO  </v>
          </cell>
        </row>
        <row r="15366">
          <cell r="A15366" t="str">
            <v>89850 </v>
          </cell>
          <cell r="C15366" t="str">
            <v>TRICENTROL RESOURCES INC </v>
          </cell>
          <cell r="D15366" t="str">
            <v>5151 DTC BLVD</v>
          </cell>
          <cell r="E15366" t="str">
            <v>OPERATOR</v>
          </cell>
        </row>
        <row r="15367">
          <cell r="D15367" t="str">
            <v>ENGLEWOOD , CO  </v>
          </cell>
        </row>
        <row r="15368">
          <cell r="A15368" t="str">
            <v>89845 </v>
          </cell>
          <cell r="C15368" t="str">
            <v>TRICO OIL &amp; GAS COMPANY </v>
          </cell>
          <cell r="D15368" t="str">
            <v>4163 PIEDMONT AVE</v>
          </cell>
        </row>
        <row r="15369">
          <cell r="D15369" t="str">
            <v>OAKLAND , CA  </v>
          </cell>
        </row>
        <row r="15370">
          <cell r="A15370" t="str">
            <v>89568 </v>
          </cell>
          <cell r="C15370" t="str">
            <v>TRIDENT COMPANY </v>
          </cell>
          <cell r="D15370" t="str">
            <v>DENVER , CO  </v>
          </cell>
        </row>
        <row r="15371">
          <cell r="A15371" t="str">
            <v>89888 </v>
          </cell>
          <cell r="C15371" t="str">
            <v>TRIDENT OIL &amp; GAS CORP </v>
          </cell>
          <cell r="D15371" t="str">
            <v>DENVER , CO  </v>
          </cell>
        </row>
        <row r="15372">
          <cell r="A15372" t="str">
            <v>89960 </v>
          </cell>
          <cell r="C15372" t="str">
            <v>TRIGEN RESOURCES CORP </v>
          </cell>
          <cell r="D15372" t="str">
            <v>1200 17TH STREET</v>
          </cell>
        </row>
        <row r="15373">
          <cell r="D15373" t="str">
            <v>DENVER , CO  </v>
          </cell>
        </row>
        <row r="15374">
          <cell r="A15374" t="str">
            <v>89975 </v>
          </cell>
          <cell r="C15374" t="str">
            <v>TRIGG DRILLING CO </v>
          </cell>
          <cell r="D15374" t="str">
            <v>3817 PASEO DEL PRADO</v>
          </cell>
        </row>
        <row r="15375">
          <cell r="D15375" t="str">
            <v>BOULDER , CO  </v>
          </cell>
        </row>
        <row r="15376">
          <cell r="A15376" t="str">
            <v>89990 </v>
          </cell>
          <cell r="C15376" t="str">
            <v>TRIGOOD OIL CO </v>
          </cell>
          <cell r="D15376" t="str">
            <v>DENVER , CO  </v>
          </cell>
        </row>
        <row r="15377">
          <cell r="A15377" t="str">
            <v>200248 </v>
          </cell>
          <cell r="C15377" t="str">
            <v>TRIHYDRO CORPORATION </v>
          </cell>
          <cell r="D15377" t="str">
            <v>1252 COMMERCE DR</v>
          </cell>
        </row>
        <row r="15378">
          <cell r="D15378" t="str">
            <v>LARAMIE , WY  </v>
          </cell>
        </row>
        <row r="15379">
          <cell r="A15379" t="str">
            <v>200184 </v>
          </cell>
          <cell r="C15379" t="str">
            <v>TRILOGY RESOURCES LLC </v>
          </cell>
          <cell r="D15379" t="str">
            <v>5441 BOEING DRIVE #100</v>
          </cell>
          <cell r="E15379" t="str">
            <v>LEVY PAYOR</v>
          </cell>
        </row>
        <row r="15380">
          <cell r="D15380" t="str">
            <v>LOVELAND , CO  </v>
          </cell>
          <cell r="E15380" t="str">
            <v>OPERATOR</v>
          </cell>
        </row>
        <row r="15381">
          <cell r="E15381" t="str">
            <v>PRODUCER</v>
          </cell>
        </row>
        <row r="15383">
          <cell r="A15383" t="str">
            <v>10030 </v>
          </cell>
          <cell r="C15383" t="str">
            <v>TRIMAC TRANSPORTATION CENTRAL INC </v>
          </cell>
          <cell r="D15383" t="str">
            <v>P O BOX 3000</v>
          </cell>
          <cell r="E15383" t="str">
            <v>TRANSPORTER</v>
          </cell>
        </row>
        <row r="15384">
          <cell r="D15384" t="str">
            <v>RAPDI CITY , SD  </v>
          </cell>
        </row>
        <row r="15385">
          <cell r="A15385" t="str">
            <v>10030 </v>
          </cell>
          <cell r="B15385" t="str">
            <v>A </v>
          </cell>
          <cell r="C15385" t="str">
            <v>TRIMAC TRANSPORTATION CENTRAL INC </v>
          </cell>
          <cell r="D15385" t="str">
            <v>1716 1ST AVE</v>
          </cell>
        </row>
        <row r="15386">
          <cell r="D15386" t="str">
            <v>GREELEY , CO  </v>
          </cell>
        </row>
        <row r="15387">
          <cell r="A15387" t="str">
            <v>10030 </v>
          </cell>
          <cell r="B15387" t="str">
            <v>B </v>
          </cell>
          <cell r="C15387" t="str">
            <v>TRIMAC TRANSPORTATION CENTRAL INC </v>
          </cell>
          <cell r="D15387" t="str">
            <v>1990 HWY 119</v>
          </cell>
        </row>
        <row r="15388">
          <cell r="D15388" t="str">
            <v>LONGMONT , CO  </v>
          </cell>
        </row>
        <row r="15389">
          <cell r="A15389" t="str">
            <v>10367 </v>
          </cell>
          <cell r="C15389" t="str">
            <v>TRINITY BAY OIL &amp; GAS INC </v>
          </cell>
          <cell r="D15389" t="str">
            <v>4509 15TH STREET</v>
          </cell>
          <cell r="E15389" t="str">
            <v>OPERATOR</v>
          </cell>
        </row>
        <row r="15390">
          <cell r="D15390" t="str">
            <v>LUBBOCK , TX  </v>
          </cell>
          <cell r="E15390" t="str">
            <v>PRODUCER</v>
          </cell>
        </row>
        <row r="15392">
          <cell r="A15392" t="str">
            <v>10252 </v>
          </cell>
          <cell r="C15392" t="str">
            <v>TRINITY CO2 SUPPLY LLC </v>
          </cell>
          <cell r="D15392" t="str">
            <v>401 W. WALL STREET</v>
          </cell>
          <cell r="E15392" t="str">
            <v>LEVY PAYOR</v>
          </cell>
        </row>
        <row r="15393">
          <cell r="D15393" t="str">
            <v>MIDLAND , TX  </v>
          </cell>
        </row>
        <row r="15394">
          <cell r="A15394" t="str">
            <v>4180 </v>
          </cell>
          <cell r="C15394" t="str">
            <v>TRINITY ENERGY CORPORATION </v>
          </cell>
          <cell r="D15394" t="str">
            <v>5636 N MONTOUR RD</v>
          </cell>
          <cell r="E15394" t="str">
            <v>INJECTION WELL OPER</v>
          </cell>
        </row>
        <row r="15395">
          <cell r="D15395" t="str">
            <v>GIBSONIA , PA  </v>
          </cell>
          <cell r="E15395" t="str">
            <v>LEVY PAYOR</v>
          </cell>
        </row>
        <row r="15396">
          <cell r="E15396" t="str">
            <v>OPERATOR</v>
          </cell>
        </row>
        <row r="15397">
          <cell r="E15397" t="str">
            <v>PRODUCER</v>
          </cell>
        </row>
        <row r="15399">
          <cell r="A15399" t="str">
            <v>100130 </v>
          </cell>
          <cell r="C15399" t="str">
            <v>TRINITY ENERGY RESOURCES INC </v>
          </cell>
          <cell r="D15399" t="str">
            <v>1401 MCKINNEY STE 1900</v>
          </cell>
          <cell r="E15399" t="str">
            <v>LEVY PAYOR</v>
          </cell>
        </row>
        <row r="15400">
          <cell r="D15400" t="str">
            <v>HOUSTON , TX  </v>
          </cell>
          <cell r="E15400" t="str">
            <v>OPERATOR</v>
          </cell>
        </row>
        <row r="15401">
          <cell r="E15401" t="str">
            <v>PRODUCER</v>
          </cell>
        </row>
        <row r="15403">
          <cell r="A15403" t="str">
            <v>200382 </v>
          </cell>
          <cell r="C15403" t="str">
            <v>TRINITY MANAGEMENT CONSULTING </v>
          </cell>
          <cell r="D15403" t="str">
            <v>SUITE 2100</v>
          </cell>
        </row>
        <row r="15404">
          <cell r="D15404" t="str">
            <v>DENVER , CO  </v>
          </cell>
        </row>
        <row r="15405">
          <cell r="A15405" t="str">
            <v>90130 </v>
          </cell>
          <cell r="C15405" t="str">
            <v>TRINITY PETROLEUM EXPL INC </v>
          </cell>
          <cell r="D15405" t="str">
            <v>GENESEE CENTER I</v>
          </cell>
          <cell r="E15405" t="str">
            <v>OPERATOR</v>
          </cell>
        </row>
        <row r="15406">
          <cell r="D15406" t="str">
            <v>GOLDEN , CO  </v>
          </cell>
        </row>
        <row r="15407">
          <cell r="A15407" t="str">
            <v>200383 </v>
          </cell>
          <cell r="C15407" t="str">
            <v>TRINITY PETROLEUM MANAGEMENT LLC </v>
          </cell>
          <cell r="D15407" t="str">
            <v>1660 LINCOLN STREET SUITE 2100</v>
          </cell>
        </row>
        <row r="15408">
          <cell r="D15408" t="str">
            <v>DENVER , CO  </v>
          </cell>
        </row>
        <row r="15409">
          <cell r="A15409" t="str">
            <v>100102 </v>
          </cell>
          <cell r="C15409" t="str">
            <v>TRINITY RESERVES INC </v>
          </cell>
          <cell r="D15409" t="str">
            <v>1150 TIMBER VALLEY RD</v>
          </cell>
        </row>
        <row r="15410">
          <cell r="D15410" t="str">
            <v>COLO SPRGS , CO  </v>
          </cell>
        </row>
        <row r="15411">
          <cell r="A15411" t="str">
            <v>90133 </v>
          </cell>
          <cell r="C15411" t="str">
            <v>TRINITY UNIVERSAL INSURANCE CO </v>
          </cell>
          <cell r="D15411" t="str">
            <v>12926 GRAN BAY PKWY WEST</v>
          </cell>
          <cell r="E15411" t="str">
            <v>FINANCIAL ASSURANCE</v>
          </cell>
        </row>
        <row r="15412">
          <cell r="D15412" t="str">
            <v>JACKSONVILLE , FL  </v>
          </cell>
        </row>
        <row r="15413">
          <cell r="A15413" t="str">
            <v>90140 </v>
          </cell>
          <cell r="C15413" t="str">
            <v>TRIO PETROLEUM </v>
          </cell>
          <cell r="D15413" t="str">
            <v>5401 BUSINESS PARK SOUTH</v>
          </cell>
          <cell r="E15413" t="str">
            <v>OPERATOR</v>
          </cell>
        </row>
        <row r="15414">
          <cell r="D15414" t="str">
            <v>BAKERSFIELD , CA  </v>
          </cell>
          <cell r="E15414" t="str">
            <v>PRODUCER</v>
          </cell>
        </row>
        <row r="15416">
          <cell r="A15416" t="str">
            <v>90150 </v>
          </cell>
          <cell r="C15416" t="str">
            <v>TRIPLE J RESOURCES INC </v>
          </cell>
          <cell r="D15416" t="str">
            <v>LOVELAND , CO  </v>
          </cell>
        </row>
        <row r="15417">
          <cell r="A15417" t="str">
            <v>90180 </v>
          </cell>
          <cell r="C15417" t="str">
            <v>TRIPLE R OIL CO </v>
          </cell>
          <cell r="D15417" t="str">
            <v>P O BOX 1309</v>
          </cell>
          <cell r="E15417" t="str">
            <v>LEVY PAYOR</v>
          </cell>
        </row>
        <row r="15418">
          <cell r="D15418" t="str">
            <v>STERLING , CO  </v>
          </cell>
          <cell r="E15418" t="str">
            <v>OPERATOR</v>
          </cell>
        </row>
        <row r="15419">
          <cell r="E15419" t="str">
            <v>PRODUCER</v>
          </cell>
        </row>
        <row r="15421">
          <cell r="A15421" t="str">
            <v>90189 </v>
          </cell>
          <cell r="C15421" t="str">
            <v>TRISTAR GAS MARKETING CO </v>
          </cell>
          <cell r="D15421" t="str">
            <v>8150 N CENTRAL EXPRESSWAY</v>
          </cell>
          <cell r="E15421" t="str">
            <v>LEVY PAYOR</v>
          </cell>
        </row>
        <row r="15422">
          <cell r="D15422" t="str">
            <v>DALLAS , TX  </v>
          </cell>
        </row>
        <row r="15423">
          <cell r="A15423" t="str">
            <v>10449 </v>
          </cell>
          <cell r="C15423" t="str">
            <v>TRITON ENERGY SERVICES LLC </v>
          </cell>
          <cell r="D15423" t="str">
            <v>2850 MCCLELLAND DRIVE STE 2400</v>
          </cell>
          <cell r="E15423" t="str">
            <v>INJECTION WELL OPER</v>
          </cell>
        </row>
        <row r="15424">
          <cell r="D15424" t="str">
            <v>FORT COLLINS , CO  </v>
          </cell>
          <cell r="E15424" t="str">
            <v>OPERATOR</v>
          </cell>
        </row>
        <row r="15425">
          <cell r="E15425" t="str">
            <v>PRODUCER</v>
          </cell>
        </row>
        <row r="15427">
          <cell r="A15427" t="str">
            <v>90190 </v>
          </cell>
          <cell r="C15427" t="str">
            <v>TRITON OIL &amp; GAS CORP </v>
          </cell>
          <cell r="D15427" t="str">
            <v>6688 NORTH CENTRAL EXPRESSWAY</v>
          </cell>
          <cell r="E15427" t="str">
            <v>OPERATOR</v>
          </cell>
        </row>
        <row r="15428">
          <cell r="D15428" t="str">
            <v>DALLAS , TX  </v>
          </cell>
        </row>
        <row r="15429">
          <cell r="A15429" t="str">
            <v>10529 </v>
          </cell>
          <cell r="C15429" t="str">
            <v>TRITON WATER DISPOSAL SERVICES LLC </v>
          </cell>
          <cell r="D15429" t="str">
            <v>1530 16TH STREET #300</v>
          </cell>
          <cell r="E15429" t="str">
            <v>INJECTION WELL OPER</v>
          </cell>
        </row>
        <row r="15430">
          <cell r="D15430" t="str">
            <v>DENVER , CO  </v>
          </cell>
          <cell r="E15430" t="str">
            <v>OPERATOR</v>
          </cell>
        </row>
        <row r="15431">
          <cell r="E15431" t="str">
            <v>PRODUCER</v>
          </cell>
        </row>
        <row r="15433">
          <cell r="A15433" t="str">
            <v>10529 </v>
          </cell>
          <cell r="B15433" t="str">
            <v>A </v>
          </cell>
          <cell r="C15433" t="str">
            <v>TRITON WATER DISPOSAL SERVICES LLC </v>
          </cell>
          <cell r="D15433" t="str">
            <v>2850 MCCLELLAND DRIVE</v>
          </cell>
        </row>
        <row r="15434">
          <cell r="D15434" t="str">
            <v>FORT COLLINS , CO  </v>
          </cell>
        </row>
        <row r="15435">
          <cell r="A15435" t="str">
            <v>10212 </v>
          </cell>
          <cell r="C15435" t="str">
            <v>TRIUMPH ENERGY INC </v>
          </cell>
          <cell r="D15435" t="str">
            <v>6921 LEE STREET</v>
          </cell>
        </row>
        <row r="15436">
          <cell r="D15436" t="str">
            <v>ARVADA , CO  </v>
          </cell>
        </row>
        <row r="15437">
          <cell r="A15437" t="str">
            <v>90250 </v>
          </cell>
          <cell r="C15437" t="str">
            <v>TROJAN OIL &amp; GAS COMPANY </v>
          </cell>
          <cell r="D15437" t="str">
            <v>BOX 804</v>
          </cell>
          <cell r="E15437" t="str">
            <v>LEVY PAYOR</v>
          </cell>
        </row>
        <row r="15438">
          <cell r="D15438" t="str">
            <v>WHITE DEER , TX  </v>
          </cell>
          <cell r="E15438" t="str">
            <v>OPERATOR</v>
          </cell>
        </row>
        <row r="15439">
          <cell r="E15439" t="str">
            <v>PRODUCER</v>
          </cell>
        </row>
        <row r="15441">
          <cell r="A15441" t="str">
            <v>90300 </v>
          </cell>
          <cell r="C15441" t="str">
            <v>TROOST* R.S. &amp; LEWIS* Y.H. </v>
          </cell>
          <cell r="D15441" t="str">
            <v>DENVER , CO  </v>
          </cell>
        </row>
        <row r="15442">
          <cell r="A15442" t="str">
            <v>90340 </v>
          </cell>
          <cell r="C15442" t="str">
            <v>TROUSIL &amp; ASSOCIATES, INC </v>
          </cell>
          <cell r="D15442" t="str">
            <v>31569 WILLOW CREEK</v>
          </cell>
          <cell r="E15442" t="str">
            <v>INJECTION WELL OPER</v>
          </cell>
        </row>
        <row r="15443">
          <cell r="D15443" t="str">
            <v>STEAMBOAT SPRGS , CO  </v>
          </cell>
          <cell r="E15443" t="str">
            <v>OPERATOR</v>
          </cell>
        </row>
        <row r="15444">
          <cell r="E15444" t="str">
            <v>PRODUCER</v>
          </cell>
        </row>
        <row r="15446">
          <cell r="A15446" t="str">
            <v>90350 </v>
          </cell>
          <cell r="C15446" t="str">
            <v>TROUT UNLIMITED </v>
          </cell>
          <cell r="D15446" t="str">
            <v>800 FOLLIN LANE SE</v>
          </cell>
        </row>
        <row r="15447">
          <cell r="D15447" t="str">
            <v>VIENNA , VA  </v>
          </cell>
        </row>
        <row r="15448">
          <cell r="A15448" t="str">
            <v>90481 </v>
          </cell>
          <cell r="C15448" t="str">
            <v>TRUCK INSURANCE EXCHANGE </v>
          </cell>
          <cell r="D15448" t="str">
            <v>4680 WILSHIRE BLVD</v>
          </cell>
          <cell r="E15448" t="str">
            <v>FINANCIAL ASSURANCE</v>
          </cell>
        </row>
        <row r="15449">
          <cell r="D15449" t="str">
            <v>LOS ANGELES , CA  </v>
          </cell>
        </row>
        <row r="15450">
          <cell r="A15450" t="str">
            <v>90488 </v>
          </cell>
          <cell r="C15450" t="str">
            <v>TRUE &amp; BROWN OIL PRODUCERS </v>
          </cell>
          <cell r="D15450" t="str">
            <v>DENVER , CO  </v>
          </cell>
        </row>
        <row r="15451">
          <cell r="A15451" t="str">
            <v>90450 </v>
          </cell>
          <cell r="C15451" t="str">
            <v>TRUE OIL LLC </v>
          </cell>
          <cell r="D15451" t="str">
            <v>P O BOX 2360</v>
          </cell>
          <cell r="E15451" t="str">
            <v>LEVY PAYOR</v>
          </cell>
        </row>
        <row r="15452">
          <cell r="D15452" t="str">
            <v>CASPER , WY  </v>
          </cell>
          <cell r="E15452" t="str">
            <v>OPERATOR</v>
          </cell>
        </row>
        <row r="15453">
          <cell r="E15453" t="str">
            <v>PRODUCER</v>
          </cell>
        </row>
        <row r="15455">
          <cell r="A15455" t="str">
            <v>90435 </v>
          </cell>
          <cell r="C15455" t="str">
            <v>TRUEBLOOD &amp; CULLUM </v>
          </cell>
          <cell r="D15455" t="str">
            <v>DENVER , CO  </v>
          </cell>
        </row>
        <row r="15456">
          <cell r="A15456" t="str">
            <v>100093 </v>
          </cell>
          <cell r="C15456" t="str">
            <v>TRW COALBED METHANE PROGRAM </v>
          </cell>
          <cell r="D15456" t="str">
            <v>200 UNION BLVD STE 201</v>
          </cell>
        </row>
        <row r="15457">
          <cell r="D15457" t="str">
            <v>LAKEWOOD , CO  </v>
          </cell>
        </row>
        <row r="15458">
          <cell r="A15458" t="str">
            <v>90490 </v>
          </cell>
          <cell r="C15458" t="str">
            <v>TRW EXPLORATION &amp; PRODUCTION </v>
          </cell>
          <cell r="D15458" t="str">
            <v>, OH  </v>
          </cell>
          <cell r="E15458" t="str">
            <v>OPERATOR</v>
          </cell>
        </row>
        <row r="15460">
          <cell r="A15460" t="str">
            <v>67180 </v>
          </cell>
          <cell r="C15460" t="str">
            <v>TUCK* L L </v>
          </cell>
          <cell r="D15460" t="str">
            <v>P O BOX 369</v>
          </cell>
          <cell r="E15460" t="str">
            <v>OPERATOR</v>
          </cell>
        </row>
        <row r="15461">
          <cell r="D15461" t="str">
            <v>LITTLETON , CO  </v>
          </cell>
          <cell r="E15461" t="str">
            <v>PRODUCER</v>
          </cell>
        </row>
        <row r="15463">
          <cell r="A15463" t="str">
            <v>90600 </v>
          </cell>
          <cell r="C15463" t="str">
            <v>TUCKER </v>
          </cell>
          <cell r="D15463" t="str">
            <v>3900 COUNTY RD 250</v>
          </cell>
        </row>
        <row r="15464">
          <cell r="D15464" t="str">
            <v>DURANGO , CO  </v>
          </cell>
        </row>
        <row r="15465">
          <cell r="A15465" t="str">
            <v>90580 </v>
          </cell>
          <cell r="C15465" t="str">
            <v>TUCKER &amp; VAUGHT ATTYS </v>
          </cell>
          <cell r="D15465" t="str">
            <v>718 17TH ST</v>
          </cell>
        </row>
        <row r="15466">
          <cell r="D15466" t="str">
            <v>DENVER , CO  </v>
          </cell>
        </row>
        <row r="15467">
          <cell r="A15467" t="str">
            <v>90605 </v>
          </cell>
          <cell r="C15467" t="str">
            <v>TUCKER ENERGY CORP </v>
          </cell>
          <cell r="D15467" t="str">
            <v>1625 BROADWAY</v>
          </cell>
          <cell r="E15467" t="str">
            <v>OPERATOR</v>
          </cell>
        </row>
        <row r="15468">
          <cell r="D15468" t="str">
            <v>DENVER , CO  </v>
          </cell>
        </row>
        <row r="15469">
          <cell r="A15469" t="str">
            <v>90608 </v>
          </cell>
          <cell r="C15469" t="str">
            <v>TUCKER*ORRIN </v>
          </cell>
          <cell r="D15469" t="str">
            <v>DENVER , CO  </v>
          </cell>
        </row>
        <row r="15470">
          <cell r="A15470" t="str">
            <v>90615 </v>
          </cell>
          <cell r="C15470" t="str">
            <v>TUDEX PETROLEUM INC </v>
          </cell>
          <cell r="D15470" t="str">
            <v>2121 39TH AVE NE UNIT E</v>
          </cell>
          <cell r="E15470" t="str">
            <v>LEVY PAYOR</v>
          </cell>
        </row>
        <row r="15471">
          <cell r="D15471" t="str">
            <v>CALGARY , AL  </v>
          </cell>
          <cell r="E15471" t="str">
            <v>OPERATOR</v>
          </cell>
        </row>
        <row r="15472">
          <cell r="E15472" t="str">
            <v>PRODUCER</v>
          </cell>
        </row>
        <row r="15474">
          <cell r="A15474" t="str">
            <v>90615 </v>
          </cell>
          <cell r="B15474" t="str">
            <v>A </v>
          </cell>
          <cell r="C15474" t="str">
            <v>TUDEX PETROLEUM INC </v>
          </cell>
          <cell r="D15474" t="str">
            <v>3701 E 156TH AVENUE</v>
          </cell>
        </row>
        <row r="15475">
          <cell r="D15475" t="str">
            <v>BRIGHTON , CO  </v>
          </cell>
        </row>
        <row r="15476">
          <cell r="A15476" t="str">
            <v>100355 </v>
          </cell>
          <cell r="C15476" t="str">
            <v>TULEY &amp; CARTER </v>
          </cell>
          <cell r="D15476" t="str">
            <v>312 COLORADO BLDG</v>
          </cell>
        </row>
        <row r="15477">
          <cell r="D15477" t="str">
            <v>DENVER , CO  </v>
          </cell>
        </row>
        <row r="15478">
          <cell r="A15478" t="str">
            <v>81820 </v>
          </cell>
          <cell r="C15478" t="str">
            <v>TUNG* GEORGE </v>
          </cell>
          <cell r="D15478" t="str">
            <v>STATE PLANNING &amp; BUDGETING</v>
          </cell>
        </row>
        <row r="15479">
          <cell r="D15479" t="str">
            <v>DENVER , CO  </v>
          </cell>
        </row>
        <row r="15480">
          <cell r="A15480" t="str">
            <v>90625 </v>
          </cell>
          <cell r="C15480" t="str">
            <v>TURNBULL* PAUL </v>
          </cell>
          <cell r="D15480" t="str">
            <v>DENVER , CO  </v>
          </cell>
        </row>
        <row r="15481">
          <cell r="A15481" t="str">
            <v>10632 </v>
          </cell>
          <cell r="C15481" t="str">
            <v>TURNER GAS COMPANY </v>
          </cell>
          <cell r="D15481" t="str">
            <v>PO BOX 26554</v>
          </cell>
          <cell r="E15481" t="str">
            <v>TRANSPORTER</v>
          </cell>
        </row>
        <row r="15482">
          <cell r="D15482" t="str">
            <v>SALT LAKE CITY , UT  </v>
          </cell>
        </row>
        <row r="15483">
          <cell r="A15483" t="str">
            <v>10631 </v>
          </cell>
          <cell r="C15483" t="str">
            <v>TURNER MIDSTREAM SERVICES LLC </v>
          </cell>
          <cell r="D15483" t="str">
            <v>PO BOX 26554</v>
          </cell>
          <cell r="E15483" t="str">
            <v>TRANSPORTER</v>
          </cell>
        </row>
        <row r="15484">
          <cell r="D15484" t="str">
            <v>SALT LAKE CITY , UT  </v>
          </cell>
        </row>
        <row r="15485">
          <cell r="A15485" t="str">
            <v>90611 </v>
          </cell>
          <cell r="C15485" t="str">
            <v>TURNER* GLENN J. </v>
          </cell>
          <cell r="D15485" t="str">
            <v>DENVER , CO  </v>
          </cell>
          <cell r="E15485" t="str">
            <v>OPERATOR</v>
          </cell>
        </row>
        <row r="15487">
          <cell r="A15487" t="str">
            <v>90606 </v>
          </cell>
          <cell r="C15487" t="str">
            <v>TURNER*FRED,JR. </v>
          </cell>
          <cell r="D15487" t="str">
            <v>UNK , CO  </v>
          </cell>
          <cell r="E15487" t="str">
            <v>OPERATOR</v>
          </cell>
        </row>
        <row r="15489">
          <cell r="A15489" t="str">
            <v>90628 </v>
          </cell>
          <cell r="C15489" t="str">
            <v>TURNER*VAN DRILLING COMPANY </v>
          </cell>
          <cell r="D15489" t="str">
            <v>DENVER , CO  </v>
          </cell>
        </row>
        <row r="15490">
          <cell r="A15490" t="str">
            <v>100103 </v>
          </cell>
          <cell r="C15490" t="str">
            <v>TURNPIKE OIL COMPANY </v>
          </cell>
          <cell r="D15490" t="str">
            <v>5810 W 38TH AVE STE 12</v>
          </cell>
        </row>
        <row r="15491">
          <cell r="D15491" t="str">
            <v>DENVER , CO  </v>
          </cell>
        </row>
        <row r="15492">
          <cell r="A15492" t="str">
            <v>90635 </v>
          </cell>
          <cell r="C15492" t="str">
            <v>TUTHILL &amp; BARBEE </v>
          </cell>
          <cell r="D15492" t="str">
            <v>900 FISK BLDG</v>
          </cell>
          <cell r="E15492" t="str">
            <v>LEVY PAYOR</v>
          </cell>
        </row>
        <row r="15493">
          <cell r="D15493" t="str">
            <v>AMARILLO , TX  </v>
          </cell>
          <cell r="E15493" t="str">
            <v>OPERATOR</v>
          </cell>
        </row>
        <row r="15494">
          <cell r="E15494" t="str">
            <v>PRODUCER</v>
          </cell>
        </row>
        <row r="15496">
          <cell r="A15496" t="str">
            <v>90680 </v>
          </cell>
          <cell r="C15496" t="str">
            <v>TWENTIETH CENTURY CORP </v>
          </cell>
          <cell r="D15496" t="str">
            <v>3418 ROLLING GREEN DR</v>
          </cell>
          <cell r="E15496" t="str">
            <v>OPERATOR</v>
          </cell>
        </row>
        <row r="15497">
          <cell r="D15497" t="str">
            <v>FORT COLLINS , CO  </v>
          </cell>
        </row>
        <row r="15498">
          <cell r="C15498" t="str">
            <v>TWENTYMILE COAL COMPANY </v>
          </cell>
          <cell r="D15498" t="str">
            <v>9100 E MINERAL CIRCLE</v>
          </cell>
        </row>
        <row r="15499">
          <cell r="D15499" t="str">
            <v>ENGLEWOOD , CO  </v>
          </cell>
        </row>
        <row r="15500">
          <cell r="A15500" t="str">
            <v>12616 </v>
          </cell>
          <cell r="C15500" t="str">
            <v>TWENTYMILE COAL COMPANY </v>
          </cell>
          <cell r="D15500" t="str">
            <v>C/O CYPRUS AMAX COAL COMPANY</v>
          </cell>
        </row>
        <row r="15501">
          <cell r="D15501" t="str">
            <v>ENGLEWOOD , CO  </v>
          </cell>
        </row>
        <row r="15502">
          <cell r="A15502" t="str">
            <v>90700 </v>
          </cell>
          <cell r="C15502" t="str">
            <v>TWIN ARROW INC </v>
          </cell>
          <cell r="D15502" t="str">
            <v>11757 WEST KEN CARYL AVE F-303</v>
          </cell>
          <cell r="E15502" t="str">
            <v>DRILLER</v>
          </cell>
        </row>
        <row r="15503">
          <cell r="D15503" t="str">
            <v>LITTLETON , CO  </v>
          </cell>
          <cell r="E15503" t="str">
            <v>LEVY PAYOR</v>
          </cell>
        </row>
        <row r="15504">
          <cell r="E15504" t="str">
            <v>OPERATOR</v>
          </cell>
        </row>
        <row r="15505">
          <cell r="E15505" t="str">
            <v>PRODUCER</v>
          </cell>
        </row>
        <row r="15507">
          <cell r="A15507" t="str">
            <v>200578 </v>
          </cell>
          <cell r="C15507" t="str">
            <v>TWIN CITIES CFO SERVICES LLC </v>
          </cell>
          <cell r="D15507" t="str">
            <v>P.O. BOX 41370</v>
          </cell>
        </row>
        <row r="15508">
          <cell r="D15508" t="str">
            <v>PLYMOUTH , MN  </v>
          </cell>
        </row>
        <row r="15509">
          <cell r="A15509" t="str">
            <v>100260 </v>
          </cell>
          <cell r="C15509" t="str">
            <v>TWIN OIL CORPORATION </v>
          </cell>
          <cell r="D15509" t="str">
            <v>250 SILVER STATE BLDG</v>
          </cell>
        </row>
        <row r="15510">
          <cell r="D15510" t="str">
            <v>DENVER , CO  </v>
          </cell>
        </row>
        <row r="15511">
          <cell r="A15511" t="str">
            <v>90730 </v>
          </cell>
          <cell r="C15511" t="str">
            <v>TWIN RICHFIELD OILS INC </v>
          </cell>
          <cell r="D15511" t="str">
            <v>717 17TH ST STE 1745</v>
          </cell>
        </row>
        <row r="15512">
          <cell r="D15512" t="str">
            <v>DNEVER , CO  </v>
          </cell>
        </row>
        <row r="15513">
          <cell r="A15513" t="str">
            <v>90731 </v>
          </cell>
          <cell r="C15513" t="str">
            <v>TWIN T DRILLING &amp; PRODUCING CO </v>
          </cell>
          <cell r="D15513" t="str">
            <v>DENVER , CO  </v>
          </cell>
        </row>
        <row r="15514">
          <cell r="C15514" t="str">
            <v>TWO BUTTES TOWN </v>
          </cell>
          <cell r="D15514" t="str">
            <v>,  </v>
          </cell>
        </row>
        <row r="15515">
          <cell r="A15515" t="str">
            <v>200356 </v>
          </cell>
          <cell r="C15515" t="str">
            <v>TWO DOT CONSULTING LLC </v>
          </cell>
          <cell r="D15515" t="str">
            <v>3869 RALEIGH STREET</v>
          </cell>
        </row>
        <row r="15516">
          <cell r="D15516" t="str">
            <v>DENVER , CO  </v>
          </cell>
        </row>
        <row r="15517">
          <cell r="A15517" t="str">
            <v>90732 </v>
          </cell>
          <cell r="C15517" t="str">
            <v>TWO J OIL COMPANY </v>
          </cell>
          <cell r="D15517" t="str">
            <v>P O BOX 329</v>
          </cell>
          <cell r="E15517" t="str">
            <v>OPERATOR</v>
          </cell>
        </row>
        <row r="15518">
          <cell r="D15518" t="str">
            <v>PALISADE , CO  </v>
          </cell>
          <cell r="E15518" t="str">
            <v>PRODUCER</v>
          </cell>
        </row>
        <row r="15520">
          <cell r="A15520" t="str">
            <v>90733 </v>
          </cell>
          <cell r="C15520" t="str">
            <v>TWO TANKS OIL CO </v>
          </cell>
          <cell r="D15520" t="str">
            <v>606 SCHOOL STREET</v>
          </cell>
          <cell r="E15520" t="str">
            <v>OPERATOR</v>
          </cell>
        </row>
        <row r="15521">
          <cell r="D15521" t="str">
            <v>RANGELY , CO  </v>
          </cell>
        </row>
        <row r="15522">
          <cell r="A15522" t="str">
            <v>90735 </v>
          </cell>
          <cell r="C15522" t="str">
            <v>TXO PRODUCTION CORP </v>
          </cell>
          <cell r="D15522" t="str">
            <v>1ST CITY CENTER</v>
          </cell>
          <cell r="E15522" t="str">
            <v>INJECTION WELL OPER</v>
          </cell>
        </row>
        <row r="15523">
          <cell r="D15523" t="str">
            <v>DALLAS , TX  </v>
          </cell>
          <cell r="E15523" t="str">
            <v>LEVY PAYOR</v>
          </cell>
        </row>
        <row r="15524">
          <cell r="E15524" t="str">
            <v>OPERATOR</v>
          </cell>
        </row>
        <row r="15526">
          <cell r="A15526" t="str">
            <v>90736 </v>
          </cell>
          <cell r="C15526" t="str">
            <v>TXO PRODUCTION CORP </v>
          </cell>
          <cell r="D15526" t="str">
            <v>1ST CITY CENTER</v>
          </cell>
          <cell r="E15526" t="str">
            <v>TRANSPORTER</v>
          </cell>
        </row>
        <row r="15527">
          <cell r="D15527" t="str">
            <v>DALLAS , TX  </v>
          </cell>
        </row>
        <row r="15528">
          <cell r="A15528" t="str">
            <v>90738 </v>
          </cell>
          <cell r="C15528" t="str">
            <v>TXP INC </v>
          </cell>
          <cell r="D15528" t="str">
            <v>, CO  </v>
          </cell>
          <cell r="E15528" t="str">
            <v>OPERATOR</v>
          </cell>
        </row>
        <row r="15530">
          <cell r="A15530" t="str">
            <v>90740 </v>
          </cell>
          <cell r="C15530" t="str">
            <v>TXP OPERATING CO </v>
          </cell>
          <cell r="D15530" t="str">
            <v>P O BOX 1396</v>
          </cell>
          <cell r="E15530" t="str">
            <v>OPERATOR</v>
          </cell>
        </row>
        <row r="15531">
          <cell r="D15531" t="str">
            <v>HOUSTON , TX  </v>
          </cell>
        </row>
        <row r="15532">
          <cell r="A15532" t="str">
            <v>41550 </v>
          </cell>
          <cell r="C15532" t="str">
            <v>TYLER ROCKIES EXPLORATION LTD </v>
          </cell>
          <cell r="D15532" t="str">
            <v>P O BOX 119</v>
          </cell>
          <cell r="E15532" t="str">
            <v>INJECTION WELL OPER</v>
          </cell>
        </row>
        <row r="15533">
          <cell r="D15533" t="str">
            <v>TYLER , TX  </v>
          </cell>
          <cell r="E15533" t="str">
            <v>LEVY PAYOR</v>
          </cell>
        </row>
        <row r="15534">
          <cell r="E15534" t="str">
            <v>OPERATOR</v>
          </cell>
        </row>
        <row r="15535">
          <cell r="E15535" t="str">
            <v>PRODUCER</v>
          </cell>
        </row>
        <row r="15537">
          <cell r="A15537" t="str">
            <v>90780 </v>
          </cell>
          <cell r="C15537" t="str">
            <v>TYNA-MAR-CE FARMS INC </v>
          </cell>
          <cell r="D15537" t="str">
            <v>P O BOX 232427</v>
          </cell>
          <cell r="E15537" t="str">
            <v>LEVY PAYOR</v>
          </cell>
        </row>
        <row r="15538">
          <cell r="D15538" t="str">
            <v>ENCINITAS , CA  </v>
          </cell>
        </row>
        <row r="15539">
          <cell r="A15539" t="str">
            <v>90908 </v>
          </cell>
          <cell r="C15539" t="str">
            <v>U S ARMY CORPS OF ENGINEERS </v>
          </cell>
          <cell r="D15539" t="str">
            <v>215 N 17TH ST RM 6012</v>
          </cell>
        </row>
        <row r="15540">
          <cell r="D15540" t="str">
            <v>OMAHA , NE  </v>
          </cell>
        </row>
        <row r="15541">
          <cell r="A15541" t="str">
            <v>64738 </v>
          </cell>
          <cell r="C15541" t="str">
            <v>U S BANK </v>
          </cell>
          <cell r="D15541" t="str">
            <v>950 17TH ST</v>
          </cell>
          <cell r="E15541" t="str">
            <v>FINANCIAL ASSURANCE</v>
          </cell>
        </row>
        <row r="15542">
          <cell r="D15542" t="str">
            <v>DENVER , CO  </v>
          </cell>
        </row>
        <row r="15543">
          <cell r="A15543" t="str">
            <v>200132 </v>
          </cell>
          <cell r="C15543" t="str">
            <v>U S BANK </v>
          </cell>
          <cell r="D15543" t="str">
            <v>8401 E. BELLEVIEW AVE #200</v>
          </cell>
          <cell r="E15543" t="str">
            <v>FINANCIAL ASSURANCE</v>
          </cell>
        </row>
        <row r="15544">
          <cell r="D15544" t="str">
            <v>DENVER , CO  </v>
          </cell>
        </row>
        <row r="15545">
          <cell r="A15545" t="str">
            <v>90907 </v>
          </cell>
          <cell r="C15545" t="str">
            <v>U S BANK ARAPAHOE BRANCH </v>
          </cell>
          <cell r="D15545" t="str">
            <v>7801 E. ARAPAHOE RD</v>
          </cell>
          <cell r="E15545" t="str">
            <v>FINANCIAL ASSURANCE</v>
          </cell>
        </row>
        <row r="15546">
          <cell r="D15546" t="str">
            <v>CENTENNIAL , CO  </v>
          </cell>
        </row>
        <row r="15547">
          <cell r="A15547" t="str">
            <v>12253 </v>
          </cell>
          <cell r="C15547" t="str">
            <v>U S BANK CALIFORNIA </v>
          </cell>
          <cell r="D15547" t="str">
            <v>120 W COURT ST</v>
          </cell>
          <cell r="E15547" t="str">
            <v>FINANCIAL ASSURANCE</v>
          </cell>
        </row>
        <row r="15548">
          <cell r="D15548" t="str">
            <v>WOODLAND , CA  </v>
          </cell>
        </row>
        <row r="15549">
          <cell r="A15549" t="str">
            <v>90903 </v>
          </cell>
          <cell r="C15549" t="str">
            <v>U S BANK MINNESOTA </v>
          </cell>
          <cell r="D15549" t="str">
            <v>1200 ENERGY PARK DR</v>
          </cell>
          <cell r="E15549" t="str">
            <v>FINANCIAL ASSURANCE</v>
          </cell>
        </row>
        <row r="15550">
          <cell r="D15550" t="str">
            <v>ST PAUL , MN  </v>
          </cell>
        </row>
        <row r="15551">
          <cell r="A15551" t="str">
            <v>100856 </v>
          </cell>
          <cell r="C15551" t="str">
            <v>U S BANK PARK MEADOWS </v>
          </cell>
          <cell r="D15551" t="str">
            <v>7350 PARK MEADOWS DR</v>
          </cell>
          <cell r="E15551" t="str">
            <v>FINANCIAL ASSURANCE</v>
          </cell>
        </row>
        <row r="15552">
          <cell r="D15552" t="str">
            <v>LONE TREE , CO  </v>
          </cell>
        </row>
        <row r="15553">
          <cell r="A15553" t="str">
            <v>90905 </v>
          </cell>
          <cell r="C15553" t="str">
            <v>U S BANK SW PLAZA </v>
          </cell>
          <cell r="D15553" t="str">
            <v>8441 W BOWLES AVE</v>
          </cell>
          <cell r="E15553" t="str">
            <v>FINANCIAL ASSURANCE</v>
          </cell>
        </row>
        <row r="15554">
          <cell r="D15554" t="str">
            <v>LITTLETON , CO  </v>
          </cell>
        </row>
        <row r="15555">
          <cell r="A15555" t="str">
            <v>10006 </v>
          </cell>
          <cell r="C15555" t="str">
            <v>U S BANK N A GREELEY </v>
          </cell>
          <cell r="D15555" t="str">
            <v>3690 W 10TH ST</v>
          </cell>
          <cell r="E15555" t="str">
            <v>FINANCIAL ASSURANCE</v>
          </cell>
        </row>
        <row r="15556">
          <cell r="D15556" t="str">
            <v>GREELEY , CO  </v>
          </cell>
        </row>
        <row r="15557">
          <cell r="A15557" t="str">
            <v>90906 </v>
          </cell>
          <cell r="C15557" t="str">
            <v>U S BANK NA </v>
          </cell>
          <cell r="D15557" t="str">
            <v>950 17TH ST</v>
          </cell>
          <cell r="E15557" t="str">
            <v>FINANCIAL ASSURANCE</v>
          </cell>
        </row>
        <row r="15558">
          <cell r="D15558" t="str">
            <v>DENVER , CO  </v>
          </cell>
        </row>
        <row r="15559">
          <cell r="A15559" t="str">
            <v>90904 </v>
          </cell>
          <cell r="C15559" t="str">
            <v>U S BANK OF FT COLLINS </v>
          </cell>
          <cell r="D15559" t="str">
            <v>P O BOX 2266</v>
          </cell>
          <cell r="E15559" t="str">
            <v>FINANCIAL ASSURANCE</v>
          </cell>
        </row>
        <row r="15560">
          <cell r="D15560" t="str">
            <v>FT COLLINS , CO  </v>
          </cell>
        </row>
        <row r="15561">
          <cell r="A15561" t="str">
            <v>100150 </v>
          </cell>
          <cell r="C15561" t="str">
            <v>U S BANK OREGON </v>
          </cell>
          <cell r="D15561" t="str">
            <v>P O BOX 2847</v>
          </cell>
          <cell r="E15561" t="str">
            <v>FINANCIAL ASSURANCE</v>
          </cell>
        </row>
        <row r="15562">
          <cell r="D15562" t="str">
            <v>PORTLAND , OR  </v>
          </cell>
        </row>
        <row r="15563">
          <cell r="A15563" t="str">
            <v>100951 </v>
          </cell>
          <cell r="C15563" t="str">
            <v>U S BANK SOUTHEAST </v>
          </cell>
          <cell r="D15563" t="str">
            <v>6855 S HAVANA ST</v>
          </cell>
          <cell r="E15563" t="str">
            <v>FINANCIAL ASSURANCE</v>
          </cell>
        </row>
        <row r="15564">
          <cell r="D15564" t="str">
            <v>ENGLEWOOD , CO  </v>
          </cell>
        </row>
        <row r="15565">
          <cell r="A15565" t="str">
            <v>100459 </v>
          </cell>
          <cell r="C15565" t="str">
            <v>U S DEPARTMENT OF ENERGY </v>
          </cell>
          <cell r="D15565" t="str">
            <v>DENVER FED. CENTER, MS 977 P.O. BOX 25046</v>
          </cell>
        </row>
        <row r="15566">
          <cell r="D15566" t="str">
            <v>DENVER , CO  </v>
          </cell>
        </row>
        <row r="15567">
          <cell r="A15567" t="str">
            <v>100460 </v>
          </cell>
          <cell r="C15567" t="str">
            <v>U S DEPARTMENT OF ENERGY </v>
          </cell>
          <cell r="D15567" t="str">
            <v>1114 COMMERCE STREET</v>
          </cell>
        </row>
        <row r="15568">
          <cell r="D15568" t="str">
            <v>DALLAS , TX  </v>
          </cell>
        </row>
        <row r="15569">
          <cell r="A15569" t="str">
            <v>90874 </v>
          </cell>
          <cell r="C15569" t="str">
            <v>U S DEPARTMENT OF ENERGY </v>
          </cell>
          <cell r="D15569" t="str">
            <v>SUITE 150</v>
          </cell>
        </row>
        <row r="15570">
          <cell r="D15570" t="str">
            <v>CASPER , WY  </v>
          </cell>
        </row>
        <row r="15571">
          <cell r="A15571" t="str">
            <v>90875 </v>
          </cell>
          <cell r="C15571" t="str">
            <v>U S DEPARTMENT OF ENERGY </v>
          </cell>
          <cell r="D15571" t="str">
            <v>SUITE 150</v>
          </cell>
          <cell r="E15571" t="str">
            <v>LEVY PAYOR</v>
          </cell>
        </row>
        <row r="15572">
          <cell r="D15572" t="str">
            <v>CASPER , WY  </v>
          </cell>
          <cell r="E15572" t="str">
            <v>OPERATOR</v>
          </cell>
        </row>
        <row r="15573">
          <cell r="E15573" t="str">
            <v>PRODUCER</v>
          </cell>
        </row>
        <row r="15575">
          <cell r="A15575" t="str">
            <v>90878 </v>
          </cell>
          <cell r="C15575" t="str">
            <v>U S EPA (8WM-DW) </v>
          </cell>
          <cell r="D15575" t="str">
            <v>ONE DENVER PLACE, SUITE 500</v>
          </cell>
          <cell r="E15575" t="str">
            <v>INJECTION WELL OPER</v>
          </cell>
        </row>
        <row r="15576">
          <cell r="D15576" t="str">
            <v>DENVER , CO  </v>
          </cell>
        </row>
        <row r="15577">
          <cell r="A15577" t="str">
            <v>90879 </v>
          </cell>
          <cell r="C15577" t="str">
            <v>U S EPA (WH 550) </v>
          </cell>
          <cell r="D15577" t="str">
            <v>401 M STREET S W</v>
          </cell>
          <cell r="E15577" t="str">
            <v>INJECTION WELL OPER</v>
          </cell>
        </row>
        <row r="15578">
          <cell r="D15578" t="str">
            <v>WASHINGTON , DC  </v>
          </cell>
        </row>
        <row r="15579">
          <cell r="A15579" t="str">
            <v>90880 </v>
          </cell>
          <cell r="C15579" t="str">
            <v>U S EXPLORATION CO </v>
          </cell>
          <cell r="D15579" t="str">
            <v>1111 BAGBY ST</v>
          </cell>
          <cell r="E15579" t="str">
            <v>INJECTION WELL OPER</v>
          </cell>
        </row>
        <row r="15580">
          <cell r="D15580" t="str">
            <v>HOUSTON , TX  </v>
          </cell>
        </row>
        <row r="15581">
          <cell r="A15581" t="str">
            <v>91767 </v>
          </cell>
          <cell r="C15581" t="str">
            <v>U S FIRE INSURANCE COMPANY </v>
          </cell>
          <cell r="D15581" t="str">
            <v>10975 GRANDVIEW</v>
          </cell>
        </row>
        <row r="15582">
          <cell r="D15582" t="str">
            <v>OVERLAND PARK , KS  </v>
          </cell>
        </row>
        <row r="15583">
          <cell r="A15583" t="str">
            <v>91769 </v>
          </cell>
          <cell r="C15583" t="str">
            <v>U S FIRE INSURANCE COMPANY KS </v>
          </cell>
          <cell r="D15583" t="str">
            <v>305 MADISON AVE</v>
          </cell>
          <cell r="E15583" t="str">
            <v>FINANCIAL ASSURANCE</v>
          </cell>
        </row>
        <row r="15584">
          <cell r="D15584" t="str">
            <v>MORRISTOWN , NJ  </v>
          </cell>
        </row>
        <row r="15585">
          <cell r="A15585" t="str">
            <v>91768 </v>
          </cell>
          <cell r="C15585" t="str">
            <v>U S FIRE INSURANCE COMPANY NJ </v>
          </cell>
          <cell r="D15585" t="str">
            <v>305 MADISON AVE</v>
          </cell>
          <cell r="E15585" t="str">
            <v>FINANCIAL ASSURANCE</v>
          </cell>
        </row>
        <row r="15586">
          <cell r="D15586" t="str">
            <v>MORRISTOWN , NJ  </v>
          </cell>
        </row>
        <row r="15587">
          <cell r="A15587" t="str">
            <v>90881 </v>
          </cell>
          <cell r="C15587" t="str">
            <v>U S GEOLOGICAL SURVEY </v>
          </cell>
          <cell r="D15587" t="str">
            <v>P O BOX 1857</v>
          </cell>
        </row>
        <row r="15588">
          <cell r="D15588" t="str">
            <v>ROSWELL , NM  </v>
          </cell>
        </row>
        <row r="15589">
          <cell r="A15589" t="str">
            <v>90895 </v>
          </cell>
          <cell r="C15589" t="str">
            <v>U S MINERAL &amp; ROYALTY CORP </v>
          </cell>
          <cell r="D15589" t="str">
            <v>6464 SO QUEBEC</v>
          </cell>
          <cell r="E15589" t="str">
            <v>LEVY PAYOR</v>
          </cell>
        </row>
        <row r="15590">
          <cell r="D15590" t="str">
            <v>ENGLEWOOD , CO  </v>
          </cell>
          <cell r="E15590" t="str">
            <v>OPERATOR</v>
          </cell>
        </row>
        <row r="15592">
          <cell r="A15592" t="str">
            <v>90890 </v>
          </cell>
          <cell r="C15592" t="str">
            <v>U S MINERALS EXPL </v>
          </cell>
          <cell r="D15592" t="str">
            <v>141 UNION BLVD</v>
          </cell>
        </row>
        <row r="15593">
          <cell r="D15593" t="str">
            <v>LAKEWOOD , CO  </v>
          </cell>
        </row>
        <row r="15594">
          <cell r="A15594" t="str">
            <v>90882 </v>
          </cell>
          <cell r="C15594" t="str">
            <v>U S NATIONAL PARK SERVICE </v>
          </cell>
          <cell r="D15594" t="str">
            <v>CHEIF-ENVIRONMENTAL ASSESSMENT</v>
          </cell>
        </row>
        <row r="15595">
          <cell r="D15595" t="str">
            <v>DENVER , CO  </v>
          </cell>
        </row>
        <row r="15596">
          <cell r="A15596" t="str">
            <v>100836 </v>
          </cell>
          <cell r="C15596" t="str">
            <v>U S NATURAL GAS CORP </v>
          </cell>
          <cell r="D15596" t="str">
            <v>DENVER , CO  </v>
          </cell>
        </row>
        <row r="15597">
          <cell r="A15597" t="str">
            <v>90666 </v>
          </cell>
          <cell r="C15597" t="str">
            <v>U.S. DEVELOPMENT CORP </v>
          </cell>
          <cell r="D15597" t="str">
            <v>DENVER , CO  </v>
          </cell>
        </row>
        <row r="15598">
          <cell r="A15598" t="str">
            <v>90885 </v>
          </cell>
          <cell r="C15598" t="str">
            <v>U.S. GOLD COMPANY </v>
          </cell>
          <cell r="D15598" t="str">
            <v>000000000000000 , CO  </v>
          </cell>
          <cell r="E15598" t="str">
            <v>OPERATOR</v>
          </cell>
        </row>
        <row r="15600">
          <cell r="A15600" t="str">
            <v>90888 </v>
          </cell>
          <cell r="C15600" t="str">
            <v>U.S. NATURAL GAS CORP </v>
          </cell>
          <cell r="D15600" t="str">
            <v>DENVER , CO  </v>
          </cell>
        </row>
        <row r="15601">
          <cell r="A15601" t="str">
            <v>100104 </v>
          </cell>
          <cell r="C15601" t="str">
            <v>U.S. SIGNAL OIL AND GAS CO </v>
          </cell>
          <cell r="D15601" t="str">
            <v>2800 N LOOP WEST</v>
          </cell>
        </row>
        <row r="15602">
          <cell r="D15602" t="str">
            <v>HOUSTON , TX  </v>
          </cell>
        </row>
        <row r="15603">
          <cell r="A15603" t="str">
            <v>70452 </v>
          </cell>
          <cell r="C15603" t="str">
            <v>UBS INVESTMENT CENTER </v>
          </cell>
          <cell r="D15603" t="str">
            <v>499 WASHINGTON BLVD</v>
          </cell>
          <cell r="E15603" t="str">
            <v>FINANCIAL ASSURANCE</v>
          </cell>
        </row>
        <row r="15604">
          <cell r="D15604" t="str">
            <v>JERSEY CITY , NJ  </v>
          </cell>
        </row>
        <row r="15605">
          <cell r="A15605" t="str">
            <v>10122 </v>
          </cell>
          <cell r="C15605" t="str">
            <v>UCX WESTERN LLC </v>
          </cell>
          <cell r="D15605" t="str">
            <v>555 17TH ST STE 710</v>
          </cell>
        </row>
        <row r="15606">
          <cell r="D15606" t="str">
            <v>DENVER , CO  </v>
          </cell>
        </row>
        <row r="15607">
          <cell r="A15607" t="str">
            <v>200546 </v>
          </cell>
          <cell r="C15607" t="str">
            <v>UELS LLC </v>
          </cell>
          <cell r="D15607" t="str">
            <v>85 SOUTH 200 EAST</v>
          </cell>
        </row>
        <row r="15608">
          <cell r="D15608" t="str">
            <v>VERNAL , UT  </v>
          </cell>
        </row>
        <row r="15609">
          <cell r="A15609" t="str">
            <v>10452 </v>
          </cell>
          <cell r="C15609" t="str">
            <v>UET RR LLC </v>
          </cell>
          <cell r="D15609" t="str">
            <v>919 S 7TH STREET #405</v>
          </cell>
          <cell r="E15609" t="str">
            <v>LEVY PAYOR</v>
          </cell>
        </row>
        <row r="15610">
          <cell r="D15610" t="str">
            <v>BISMARCK , ND  </v>
          </cell>
        </row>
        <row r="15611">
          <cell r="A15611" t="str">
            <v>10375 </v>
          </cell>
          <cell r="C15611" t="str">
            <v>ULTRA RESOURCES INC </v>
          </cell>
          <cell r="D15611" t="str">
            <v>304 INVERNESS WAY SOUTH #295</v>
          </cell>
          <cell r="E15611" t="str">
            <v>INJECTION WELL OPER</v>
          </cell>
        </row>
        <row r="15612">
          <cell r="D15612" t="str">
            <v>ENGLEWOOD , CO  </v>
          </cell>
          <cell r="E15612" t="str">
            <v>LEVY PAYOR</v>
          </cell>
        </row>
        <row r="15613">
          <cell r="E15613" t="str">
            <v>OPERATOR</v>
          </cell>
        </row>
        <row r="15614">
          <cell r="E15614" t="str">
            <v>PRODUCER</v>
          </cell>
        </row>
        <row r="15616">
          <cell r="A15616" t="str">
            <v>10375 </v>
          </cell>
          <cell r="B15616" t="str">
            <v>A </v>
          </cell>
          <cell r="C15616" t="str">
            <v>ULTRA RESOURCES INC </v>
          </cell>
          <cell r="D15616" t="str">
            <v>363 N SAM HOUSTON PKWY E #1200</v>
          </cell>
        </row>
        <row r="15617">
          <cell r="D15617" t="str">
            <v>HOUSTON , TX  </v>
          </cell>
        </row>
        <row r="15618">
          <cell r="A15618" t="str">
            <v>10104 </v>
          </cell>
          <cell r="C15618" t="str">
            <v>UMAD LLC </v>
          </cell>
          <cell r="D15618" t="str">
            <v>9430 NEWTON ST</v>
          </cell>
          <cell r="E15618" t="str">
            <v>LEVY PAYOR</v>
          </cell>
        </row>
        <row r="15619">
          <cell r="D15619" t="str">
            <v>WESTMINSTER , CO  </v>
          </cell>
          <cell r="E15619" t="str">
            <v>OPERATOR</v>
          </cell>
        </row>
        <row r="15620">
          <cell r="E15620" t="str">
            <v>PRODUCER</v>
          </cell>
        </row>
        <row r="15622">
          <cell r="A15622" t="str">
            <v>90923 </v>
          </cell>
          <cell r="C15622" t="str">
            <v>UMBACH* PAUL H </v>
          </cell>
          <cell r="D15622" t="str">
            <v>FLAGSTAFF RD</v>
          </cell>
        </row>
        <row r="15623">
          <cell r="D15623" t="str">
            <v>BOULDER , CO  </v>
          </cell>
        </row>
        <row r="15624">
          <cell r="A15624" t="str">
            <v>90909 </v>
          </cell>
          <cell r="C15624" t="str">
            <v>UMC PETROLEUM CORP </v>
          </cell>
          <cell r="D15624" t="str">
            <v>#7 CANTREL DRIVE</v>
          </cell>
        </row>
        <row r="15625">
          <cell r="D15625" t="str">
            <v>NEWCASTLE , WY  </v>
          </cell>
        </row>
        <row r="15626">
          <cell r="A15626" t="str">
            <v>100726 </v>
          </cell>
          <cell r="C15626" t="str">
            <v>UMEX OIL INC &amp; WILLIAM O CALLAWAY </v>
          </cell>
          <cell r="D15626" t="str">
            <v>1675 BROADWAY STE 1760</v>
          </cell>
        </row>
        <row r="15627">
          <cell r="D15627" t="str">
            <v>DENVER , CO  </v>
          </cell>
        </row>
        <row r="15628">
          <cell r="A15628" t="str">
            <v>90920 </v>
          </cell>
          <cell r="C15628" t="str">
            <v>UNDERWOOD* C A </v>
          </cell>
          <cell r="D15628" t="str">
            <v>P O BOX 9295</v>
          </cell>
        </row>
        <row r="15629">
          <cell r="D15629" t="str">
            <v>ENGLEWOOD , CO  </v>
          </cell>
        </row>
        <row r="15630">
          <cell r="A15630" t="str">
            <v>90929 </v>
          </cell>
          <cell r="C15630" t="str">
            <v>UNDERWRITERS INDEMNITY COMPANY </v>
          </cell>
          <cell r="D15630" t="str">
            <v>8 GREENWAY PLZ STE 400</v>
          </cell>
          <cell r="E15630" t="str">
            <v>FINANCIAL ASSURANCE</v>
          </cell>
        </row>
        <row r="15631">
          <cell r="D15631" t="str">
            <v>HOUSTON , TX  </v>
          </cell>
        </row>
        <row r="15632">
          <cell r="A15632" t="str">
            <v>90930 </v>
          </cell>
          <cell r="C15632" t="str">
            <v>UNICON PRODUCING CO </v>
          </cell>
          <cell r="D15632" t="str">
            <v>P O BOX 2120</v>
          </cell>
          <cell r="E15632" t="str">
            <v>OPERATOR</v>
          </cell>
        </row>
        <row r="15633">
          <cell r="D15633" t="str">
            <v>HOUSTON , TX  </v>
          </cell>
          <cell r="E15633" t="str">
            <v>PRODUCER</v>
          </cell>
        </row>
        <row r="15635">
          <cell r="A15635" t="str">
            <v>90950 </v>
          </cell>
          <cell r="B15635" t="str">
            <v>B </v>
          </cell>
          <cell r="C15635" t="str">
            <v>UNIOIL </v>
          </cell>
          <cell r="D15635" t="str">
            <v>3801 CARSON AVE</v>
          </cell>
        </row>
        <row r="15636">
          <cell r="D15636" t="str">
            <v>EVANS , CO  </v>
          </cell>
        </row>
        <row r="15637">
          <cell r="A15637" t="str">
            <v>90950 </v>
          </cell>
          <cell r="B15637" t="str">
            <v>A </v>
          </cell>
          <cell r="C15637" t="str">
            <v>UNIOIL </v>
          </cell>
          <cell r="D15637" t="str">
            <v>P O BOX 26</v>
          </cell>
        </row>
        <row r="15638">
          <cell r="D15638" t="str">
            <v>BRIDGEPORT , WV  </v>
          </cell>
        </row>
        <row r="15639">
          <cell r="A15639" t="str">
            <v>90950 </v>
          </cell>
          <cell r="C15639" t="str">
            <v>UNIOIL </v>
          </cell>
          <cell r="D15639" t="str">
            <v>1775 SHERMAN ST STE 3000</v>
          </cell>
          <cell r="E15639" t="str">
            <v>LEVY PAYOR</v>
          </cell>
        </row>
        <row r="15640">
          <cell r="D15640" t="str">
            <v>DENVER , CO  </v>
          </cell>
          <cell r="E15640" t="str">
            <v>OPERATOR</v>
          </cell>
        </row>
        <row r="15641">
          <cell r="E15641" t="str">
            <v>PRODUCER</v>
          </cell>
        </row>
        <row r="15643">
          <cell r="A15643" t="str">
            <v>90976 </v>
          </cell>
          <cell r="C15643" t="str">
            <v>UNION COLONY BANK </v>
          </cell>
          <cell r="D15643" t="str">
            <v>NDBA FIRST NAT'L BANK</v>
          </cell>
          <cell r="E15643" t="str">
            <v>FINANCIAL ASSURANCE</v>
          </cell>
        </row>
        <row r="15644">
          <cell r="D15644" t="str">
            <v>FT COLLINS , CO  </v>
          </cell>
        </row>
        <row r="15645">
          <cell r="A15645" t="str">
            <v>100453 </v>
          </cell>
          <cell r="C15645" t="str">
            <v>UNION DRILLING INC </v>
          </cell>
          <cell r="D15645" t="str">
            <v>3117 WASHINGTON PIKE</v>
          </cell>
          <cell r="E15645" t="str">
            <v>DRILLER</v>
          </cell>
        </row>
        <row r="15646">
          <cell r="D15646" t="str">
            <v>BRIDGEVILLE , PA  </v>
          </cell>
        </row>
        <row r="15647">
          <cell r="A15647" t="str">
            <v>100453 </v>
          </cell>
          <cell r="B15647" t="str">
            <v>A </v>
          </cell>
          <cell r="C15647" t="str">
            <v>UNION DRILLING INC </v>
          </cell>
          <cell r="D15647" t="str">
            <v>P O BOX 400</v>
          </cell>
        </row>
        <row r="15648">
          <cell r="D15648" t="str">
            <v>VERNAL , UT  </v>
          </cell>
        </row>
        <row r="15649">
          <cell r="A15649" t="str">
            <v>90983 </v>
          </cell>
          <cell r="C15649" t="str">
            <v>UNION INDEMNITY INSURANCE COMPANY OF NEW YORK </v>
          </cell>
          <cell r="D15649" t="str">
            <v>260 MADISON</v>
          </cell>
          <cell r="E15649" t="str">
            <v>FINANCIAL ASSURANCE</v>
          </cell>
        </row>
        <row r="15650">
          <cell r="D15650" t="str">
            <v>NEW YORK , NY  </v>
          </cell>
        </row>
        <row r="15651">
          <cell r="A15651" t="str">
            <v>91002 </v>
          </cell>
          <cell r="C15651" t="str">
            <v>UNION OIL CO OF CALIFORNIA </v>
          </cell>
          <cell r="D15651" t="str">
            <v>P O BOX 3100</v>
          </cell>
        </row>
        <row r="15652">
          <cell r="D15652" t="str">
            <v>MIDLAND , TX  </v>
          </cell>
        </row>
        <row r="15653">
          <cell r="A15653" t="str">
            <v>91003 </v>
          </cell>
          <cell r="C15653" t="str">
            <v>UNION OIL CO OF CALIFORNIA </v>
          </cell>
          <cell r="D15653" t="str">
            <v>P O BOX 3100</v>
          </cell>
        </row>
        <row r="15654">
          <cell r="D15654" t="str">
            <v>MIDLAND , TX  </v>
          </cell>
        </row>
        <row r="15655">
          <cell r="A15655" t="str">
            <v>91001 </v>
          </cell>
          <cell r="C15655" t="str">
            <v>UNION OIL CO OF CALIFORNIA </v>
          </cell>
          <cell r="D15655" t="str">
            <v>P O BOX 3100</v>
          </cell>
        </row>
        <row r="15656">
          <cell r="D15656" t="str">
            <v>MIDLAND , TX  </v>
          </cell>
        </row>
        <row r="15657">
          <cell r="A15657" t="str">
            <v>91000 </v>
          </cell>
          <cell r="C15657" t="str">
            <v>UNION OIL COMPANY OF CALIFORNIA </v>
          </cell>
          <cell r="D15657" t="str">
            <v>P O BOX 760</v>
          </cell>
          <cell r="E15657" t="str">
            <v>DOWNSTREAM GAS FAC</v>
          </cell>
        </row>
        <row r="15658">
          <cell r="D15658" t="str">
            <v>MOAB , UT  </v>
          </cell>
          <cell r="E15658" t="str">
            <v>GATHERER</v>
          </cell>
        </row>
        <row r="15659">
          <cell r="E15659" t="str">
            <v>INJECTION WELL OPER</v>
          </cell>
        </row>
        <row r="15660">
          <cell r="E15660" t="str">
            <v>LEVY PAYOR</v>
          </cell>
        </row>
        <row r="15661">
          <cell r="E15661" t="str">
            <v>OPERATOR</v>
          </cell>
        </row>
        <row r="15662">
          <cell r="E15662" t="str">
            <v>PRODUCER</v>
          </cell>
        </row>
        <row r="15663">
          <cell r="E15663" t="str">
            <v>TRANSPORTER</v>
          </cell>
        </row>
        <row r="15665">
          <cell r="A15665" t="str">
            <v>91000 </v>
          </cell>
          <cell r="B15665" t="str">
            <v>A </v>
          </cell>
          <cell r="C15665" t="str">
            <v>UNION OIL COMPANY OF CALIFORNIA </v>
          </cell>
          <cell r="D15665" t="str">
            <v>4021 AMBASSADOR CAFFREY PKWY</v>
          </cell>
        </row>
        <row r="15666">
          <cell r="D15666" t="str">
            <v>LAFAYETTE , LA  </v>
          </cell>
        </row>
        <row r="15667">
          <cell r="A15667" t="str">
            <v>91099 </v>
          </cell>
          <cell r="C15667" t="str">
            <v>UNION PACIFIC FUELS INC </v>
          </cell>
          <cell r="D15667" t="str">
            <v>P O BOX 7</v>
          </cell>
          <cell r="E15667" t="str">
            <v>LEVY PAYOR</v>
          </cell>
        </row>
        <row r="15668">
          <cell r="D15668" t="str">
            <v>FORT WORTH , TX  </v>
          </cell>
          <cell r="E15668" t="str">
            <v>TRANSPORTER</v>
          </cell>
        </row>
        <row r="15670">
          <cell r="A15670" t="str">
            <v>91106 </v>
          </cell>
          <cell r="C15670" t="str">
            <v>UNION PACIFIC OIL &amp; GAS CO </v>
          </cell>
          <cell r="D15670" t="str">
            <v>P O BOX 7</v>
          </cell>
          <cell r="E15670" t="str">
            <v>LEVY PAYOR</v>
          </cell>
        </row>
        <row r="15671">
          <cell r="D15671" t="str">
            <v>FORT WORTH , TX  </v>
          </cell>
        </row>
        <row r="15672">
          <cell r="A15672" t="str">
            <v>91108 </v>
          </cell>
          <cell r="C15672" t="str">
            <v>UNION PACIFIC RAILROAD CO </v>
          </cell>
          <cell r="D15672" t="str">
            <v>DENVER , CO  </v>
          </cell>
        </row>
        <row r="15673">
          <cell r="A15673" t="str">
            <v>91101 </v>
          </cell>
          <cell r="C15673" t="str">
            <v>UNION PACIFIC RESOURCES CO </v>
          </cell>
          <cell r="D15673" t="str">
            <v>SOUTHEAST COLO OPERATION CENTE</v>
          </cell>
        </row>
        <row r="15674">
          <cell r="D15674" t="str">
            <v>CHEYENNE WELLS , CO  </v>
          </cell>
        </row>
        <row r="15675">
          <cell r="A15675" t="str">
            <v>91102 </v>
          </cell>
          <cell r="C15675" t="str">
            <v>UNION PACIFIC RESOURCES CO </v>
          </cell>
          <cell r="D15675" t="str">
            <v>SOUTHEAST COLO OPERATION CENTE</v>
          </cell>
        </row>
        <row r="15676">
          <cell r="D15676" t="str">
            <v>CHEYENNE WELLS , CO  </v>
          </cell>
        </row>
        <row r="15677">
          <cell r="A15677" t="str">
            <v>91104 </v>
          </cell>
          <cell r="C15677" t="str">
            <v>UNION PACIFIC RESOURCES CO. </v>
          </cell>
          <cell r="D15677" t="str">
            <v>MS 3006</v>
          </cell>
        </row>
        <row r="15678">
          <cell r="D15678" t="str">
            <v>FORT WORTH , TX  </v>
          </cell>
        </row>
        <row r="15679">
          <cell r="A15679" t="str">
            <v>91100 </v>
          </cell>
          <cell r="C15679" t="str">
            <v>UNION PACIFIC RESOURCES COMPANY </v>
          </cell>
          <cell r="D15679" t="str">
            <v>PO BOX 173779</v>
          </cell>
          <cell r="E15679" t="str">
            <v>DOWNSTREAM GAS FAC</v>
          </cell>
        </row>
        <row r="15680">
          <cell r="D15680" t="str">
            <v>DENVER , CO  </v>
          </cell>
          <cell r="E15680" t="str">
            <v>GATHERER</v>
          </cell>
        </row>
        <row r="15681">
          <cell r="E15681" t="str">
            <v>INJECTION WELL OPER</v>
          </cell>
        </row>
        <row r="15682">
          <cell r="E15682" t="str">
            <v>LEVY PAYOR</v>
          </cell>
        </row>
        <row r="15683">
          <cell r="E15683" t="str">
            <v>OPERATOR</v>
          </cell>
        </row>
        <row r="15684">
          <cell r="E15684" t="str">
            <v>PRODUCER</v>
          </cell>
        </row>
        <row r="15685">
          <cell r="E15685" t="str">
            <v>TRANSPORTER</v>
          </cell>
        </row>
        <row r="15687">
          <cell r="A15687" t="str">
            <v>100339 </v>
          </cell>
          <cell r="C15687" t="str">
            <v>UNION TEXAS NATURAL GAS CORP., A-P DIVISION </v>
          </cell>
          <cell r="D15687" t="str">
            <v>1740 BROADWAY</v>
          </cell>
        </row>
        <row r="15688">
          <cell r="D15688" t="str">
            <v>DENVER , CO  </v>
          </cell>
        </row>
        <row r="15689">
          <cell r="A15689" t="str">
            <v>91501 </v>
          </cell>
          <cell r="C15689" t="str">
            <v>UNION TEXAS PETROLEUM </v>
          </cell>
          <cell r="D15689" t="str">
            <v>P O BOX 2120</v>
          </cell>
        </row>
        <row r="15690">
          <cell r="D15690" t="str">
            <v>HOUSTON , TX  </v>
          </cell>
        </row>
        <row r="15691">
          <cell r="A15691" t="str">
            <v>91504 </v>
          </cell>
          <cell r="C15691" t="str">
            <v>UNION TEXAS PETROLEUM </v>
          </cell>
          <cell r="D15691" t="str">
            <v>P O BOX 2120</v>
          </cell>
          <cell r="E15691" t="str">
            <v>LEVY PAYOR</v>
          </cell>
        </row>
        <row r="15692">
          <cell r="D15692" t="str">
            <v>HOUSTON , TX  </v>
          </cell>
          <cell r="E15692" t="str">
            <v>PIT OPERATOR</v>
          </cell>
        </row>
        <row r="15694">
          <cell r="A15694" t="str">
            <v>91500 </v>
          </cell>
          <cell r="C15694" t="str">
            <v>UNION TEXAS PETROLEUM </v>
          </cell>
          <cell r="D15694" t="str">
            <v>P O BOX 2120</v>
          </cell>
          <cell r="E15694" t="str">
            <v>INJECTION WELL OPER</v>
          </cell>
        </row>
        <row r="15695">
          <cell r="D15695" t="str">
            <v>HOUSTON , TX  </v>
          </cell>
          <cell r="E15695" t="str">
            <v>LEVY PAYOR</v>
          </cell>
        </row>
        <row r="15696">
          <cell r="E15696" t="str">
            <v>OPERATOR</v>
          </cell>
        </row>
        <row r="15698">
          <cell r="A15698" t="str">
            <v>10259 </v>
          </cell>
          <cell r="C15698" t="str">
            <v>UNIT PETROLEUM COMPANY </v>
          </cell>
          <cell r="D15698" t="str">
            <v>8200 SOUTH UNIT DRIVE</v>
          </cell>
          <cell r="E15698" t="str">
            <v>LEVY PAYOR</v>
          </cell>
        </row>
        <row r="15699">
          <cell r="D15699" t="str">
            <v>TULSA , OK  </v>
          </cell>
          <cell r="E15699" t="str">
            <v>OPERATOR</v>
          </cell>
        </row>
        <row r="15700">
          <cell r="E15700" t="str">
            <v>PRODUCER</v>
          </cell>
        </row>
        <row r="15702">
          <cell r="A15702" t="str">
            <v>91661 </v>
          </cell>
          <cell r="C15702" t="str">
            <v>UNITED BANK OF DENVER </v>
          </cell>
          <cell r="D15702" t="str">
            <v>1700 BROADWAY</v>
          </cell>
          <cell r="E15702" t="str">
            <v>FINANCIAL ASSURANCE</v>
          </cell>
        </row>
        <row r="15703">
          <cell r="D15703" t="str">
            <v>DENVER , CO  </v>
          </cell>
        </row>
        <row r="15704">
          <cell r="A15704" t="str">
            <v>91680 </v>
          </cell>
          <cell r="C15704" t="str">
            <v>UNITED COMPANY OF TEXAS </v>
          </cell>
          <cell r="D15704" t="str">
            <v>P O BOX 10108</v>
          </cell>
          <cell r="E15704" t="str">
            <v>OPERATOR</v>
          </cell>
        </row>
        <row r="15705">
          <cell r="D15705" t="str">
            <v>LUBBOCK , TX  </v>
          </cell>
        </row>
        <row r="15706">
          <cell r="A15706" t="str">
            <v>100251 </v>
          </cell>
          <cell r="C15706" t="str">
            <v>UNITED ENERGY TRADING LLC </v>
          </cell>
          <cell r="D15706" t="str">
            <v>919 S 7TH ST STE 405</v>
          </cell>
          <cell r="E15706" t="str">
            <v>GATHERER</v>
          </cell>
        </row>
        <row r="15707">
          <cell r="D15707" t="str">
            <v>BISMARCK , ND  </v>
          </cell>
          <cell r="E15707" t="str">
            <v>LEVY PAYOR</v>
          </cell>
        </row>
        <row r="15708">
          <cell r="E15708" t="str">
            <v>TRANSPORTER</v>
          </cell>
        </row>
        <row r="15710">
          <cell r="A15710" t="str">
            <v>100251 </v>
          </cell>
          <cell r="B15710" t="str">
            <v>A </v>
          </cell>
          <cell r="C15710" t="str">
            <v>UNITED ENERGY TRADING LLC </v>
          </cell>
          <cell r="D15710" t="str">
            <v>225 UNION BLVD STE 200</v>
          </cell>
        </row>
        <row r="15711">
          <cell r="D15711" t="str">
            <v>LAKEWOOD , CO  </v>
          </cell>
        </row>
        <row r="15712">
          <cell r="A15712" t="str">
            <v>91688 </v>
          </cell>
          <cell r="C15712" t="str">
            <v>UNITED FIRE &amp; CASUALTY CO </v>
          </cell>
          <cell r="D15712" t="str">
            <v>118 SECOND AVE SE</v>
          </cell>
          <cell r="E15712" t="str">
            <v>FINANCIAL ASSURANCE</v>
          </cell>
        </row>
        <row r="15713">
          <cell r="D15713" t="str">
            <v>CEDAR RAPIDS , IA  </v>
          </cell>
        </row>
        <row r="15714">
          <cell r="A15714" t="str">
            <v>91700 </v>
          </cell>
          <cell r="C15714" t="str">
            <v>UNITED OIL &amp; MINERALS INC </v>
          </cell>
          <cell r="D15714" t="str">
            <v>108 WILD BASIN RD S</v>
          </cell>
          <cell r="E15714" t="str">
            <v>LEVY PAYOR</v>
          </cell>
        </row>
        <row r="15715">
          <cell r="D15715" t="str">
            <v>AUSTIN , TX  </v>
          </cell>
        </row>
        <row r="15716">
          <cell r="A15716" t="str">
            <v>91710 </v>
          </cell>
          <cell r="C15716" t="str">
            <v>UNITED OIL PROD CO </v>
          </cell>
          <cell r="D15716" t="str">
            <v>DENVER , CO  </v>
          </cell>
        </row>
        <row r="15717">
          <cell r="A15717" t="str">
            <v>91722 </v>
          </cell>
          <cell r="C15717" t="str">
            <v>UNITED PACIFIC INSURANCE COMPANY </v>
          </cell>
          <cell r="D15717" t="str">
            <v>10777 WESTHEIMER STE 975</v>
          </cell>
        </row>
        <row r="15718">
          <cell r="D15718" t="str">
            <v>HOUSTON , TX  </v>
          </cell>
        </row>
        <row r="15719">
          <cell r="A15719" t="str">
            <v>91723 </v>
          </cell>
          <cell r="C15719" t="str">
            <v>UNITED PACIFIC INSURANCE COMPANY </v>
          </cell>
          <cell r="D15719" t="str">
            <v>4 PENN CENTER PLAZA</v>
          </cell>
          <cell r="E15719" t="str">
            <v>FINANCIAL ASSURANCE</v>
          </cell>
        </row>
        <row r="15720">
          <cell r="D15720" t="str">
            <v>PHILADELPHIA , PA  </v>
          </cell>
        </row>
        <row r="15721">
          <cell r="A15721" t="str">
            <v>91725 </v>
          </cell>
          <cell r="C15721" t="str">
            <v>UNITED PETROLEUM CORP </v>
          </cell>
          <cell r="D15721" t="str">
            <v>P O BOX 140519</v>
          </cell>
          <cell r="E15721" t="str">
            <v>LEVY PAYOR</v>
          </cell>
        </row>
        <row r="15722">
          <cell r="D15722" t="str">
            <v>EDGEWATER , CO  </v>
          </cell>
          <cell r="E15722" t="str">
            <v>OPERATOR</v>
          </cell>
        </row>
        <row r="15723">
          <cell r="E15723" t="str">
            <v>PRODUCER</v>
          </cell>
        </row>
        <row r="15725">
          <cell r="A15725" t="str">
            <v>91734 </v>
          </cell>
          <cell r="C15725" t="str">
            <v>UNITED PRODUCING CO </v>
          </cell>
          <cell r="D15725" t="str">
            <v>BOX 2732</v>
          </cell>
        </row>
        <row r="15726">
          <cell r="D15726" t="str">
            <v>DENVER , CO  </v>
          </cell>
        </row>
        <row r="15727">
          <cell r="A15727" t="str">
            <v>91755 </v>
          </cell>
          <cell r="C15727" t="str">
            <v>UNITED STATES EXPLORATION INC </v>
          </cell>
          <cell r="D15727" t="str">
            <v>1625 BROADWAY #2200</v>
          </cell>
          <cell r="E15727" t="str">
            <v>DRILLER</v>
          </cell>
        </row>
        <row r="15728">
          <cell r="D15728" t="str">
            <v>DENVER , CO  </v>
          </cell>
          <cell r="E15728" t="str">
            <v>INJECTION WELL OPER</v>
          </cell>
        </row>
        <row r="15729">
          <cell r="E15729" t="str">
            <v>LEVY PAYOR</v>
          </cell>
        </row>
        <row r="15730">
          <cell r="E15730" t="str">
            <v>OPERATOR</v>
          </cell>
        </row>
        <row r="15731">
          <cell r="E15731" t="str">
            <v>PRODUCER</v>
          </cell>
        </row>
        <row r="15733">
          <cell r="A15733" t="str">
            <v>91755 </v>
          </cell>
          <cell r="B15733" t="str">
            <v>A </v>
          </cell>
          <cell r="C15733" t="str">
            <v>UNITED STATES EXPLORATION INC </v>
          </cell>
          <cell r="D15733" t="str">
            <v>P O BOX 1610</v>
          </cell>
        </row>
        <row r="15734">
          <cell r="D15734" t="str">
            <v>JOHNSTOWN , CO  </v>
          </cell>
        </row>
        <row r="15735">
          <cell r="A15735" t="str">
            <v>91766 </v>
          </cell>
          <cell r="C15735" t="str">
            <v>UNITED STATES FIDELITY &amp; GUARANTY COMPANY </v>
          </cell>
          <cell r="D15735" t="str">
            <v>2700 N E LOOP 410 STE 125</v>
          </cell>
          <cell r="E15735" t="str">
            <v>FINANCIAL ASSURANCE</v>
          </cell>
        </row>
        <row r="15736">
          <cell r="D15736" t="str">
            <v>SAN ANTONIO , TX  </v>
          </cell>
        </row>
        <row r="15737">
          <cell r="A15737" t="str">
            <v>100674 </v>
          </cell>
          <cell r="C15737" t="str">
            <v>UNITED STATES FIDELITY &amp; GUARANTY COMPANY </v>
          </cell>
          <cell r="D15737" t="str">
            <v>385 WASHINGTON ST</v>
          </cell>
          <cell r="E15737" t="str">
            <v>FINANCIAL ASSURANCE</v>
          </cell>
        </row>
        <row r="15738">
          <cell r="D15738" t="str">
            <v>ST PAUL , MN  </v>
          </cell>
        </row>
        <row r="15739">
          <cell r="A15739" t="str">
            <v>91770 </v>
          </cell>
          <cell r="C15739" t="str">
            <v>UNITED STATES FIDELITY &amp; GUARANTY COMPANY </v>
          </cell>
          <cell r="D15739" t="str">
            <v>4201 WESTOWN PKWY</v>
          </cell>
          <cell r="E15739" t="str">
            <v>FINANCIAL ASSURANCE</v>
          </cell>
        </row>
        <row r="15740">
          <cell r="D15740" t="str">
            <v>WEST DES MOINES , IA  </v>
          </cell>
        </row>
        <row r="15741">
          <cell r="A15741" t="str">
            <v>90900 </v>
          </cell>
          <cell r="C15741" t="str">
            <v>UNITED STATES SMELTING REFINING &amp; MINING COMPANY </v>
          </cell>
          <cell r="D15741" t="str">
            <v>P O BOX 2451</v>
          </cell>
        </row>
        <row r="15742">
          <cell r="D15742" t="str">
            <v>DENVER , CO  </v>
          </cell>
        </row>
        <row r="15743">
          <cell r="A15743" t="str">
            <v>100105 </v>
          </cell>
          <cell r="C15743" t="str">
            <v>UNIVERSAL FUELS CO </v>
          </cell>
          <cell r="D15743" t="str">
            <v>518 17TH ST STE 238</v>
          </cell>
        </row>
        <row r="15744">
          <cell r="D15744" t="str">
            <v>DENVER , CO  </v>
          </cell>
        </row>
        <row r="15745">
          <cell r="A15745" t="str">
            <v>91790 </v>
          </cell>
          <cell r="C15745" t="str">
            <v>UNIVERSAL OIL &amp; GAS CO </v>
          </cell>
          <cell r="D15745" t="str">
            <v>INSUFFICIENT ADDRESS</v>
          </cell>
          <cell r="E15745" t="str">
            <v>GATHERER</v>
          </cell>
        </row>
        <row r="15746">
          <cell r="D15746" t="str">
            <v>LAKEWOOD , CO  </v>
          </cell>
          <cell r="E15746" t="str">
            <v>OPERATOR</v>
          </cell>
        </row>
        <row r="15748">
          <cell r="A15748" t="str">
            <v>91775 </v>
          </cell>
          <cell r="C15748" t="str">
            <v>UNIVERSAL OPERATING COMPANY </v>
          </cell>
          <cell r="D15748" t="str">
            <v>, CO  </v>
          </cell>
          <cell r="E15748" t="str">
            <v>OPERATOR</v>
          </cell>
        </row>
        <row r="15750">
          <cell r="A15750" t="str">
            <v>91795 </v>
          </cell>
          <cell r="C15750" t="str">
            <v>UNIVERSAL PETR INC </v>
          </cell>
          <cell r="D15750" t="str">
            <v>DENVER , CO  </v>
          </cell>
        </row>
        <row r="15751">
          <cell r="A15751" t="str">
            <v>91801 </v>
          </cell>
          <cell r="C15751" t="str">
            <v>UNIVERSAL RESOURCES CORP </v>
          </cell>
          <cell r="D15751" t="str">
            <v>180 EAST 100 SOUTH</v>
          </cell>
        </row>
        <row r="15752">
          <cell r="D15752" t="str">
            <v>SALT LAKE CITY , UT  </v>
          </cell>
        </row>
        <row r="15753">
          <cell r="A15753" t="str">
            <v>91814 </v>
          </cell>
          <cell r="C15753" t="str">
            <v>UNIVERSAL SURETY CO </v>
          </cell>
          <cell r="D15753" t="str">
            <v>P O BOX 80468</v>
          </cell>
          <cell r="E15753" t="str">
            <v>FINANCIAL ASSURANCE</v>
          </cell>
        </row>
        <row r="15754">
          <cell r="D15754" t="str">
            <v>LINCOLN , NE  </v>
          </cell>
        </row>
        <row r="15755">
          <cell r="A15755" t="str">
            <v>100837 </v>
          </cell>
          <cell r="C15755" t="str">
            <v>UNIVERSITY OF COLORADO </v>
          </cell>
          <cell r="D15755" t="str">
            <v>CAMPUS 420</v>
          </cell>
        </row>
        <row r="15756">
          <cell r="D15756" t="str">
            <v>BOULDER , CO  </v>
          </cell>
        </row>
        <row r="15757">
          <cell r="C15757" t="str">
            <v>UNIVERSITY OF COLORADO </v>
          </cell>
          <cell r="D15757" t="str">
            <v>CAMPUS BOX 184</v>
          </cell>
        </row>
        <row r="15758">
          <cell r="D15758" t="str">
            <v>BOULDER , CO  </v>
          </cell>
        </row>
        <row r="15759">
          <cell r="A15759" t="str">
            <v>91840 </v>
          </cell>
          <cell r="C15759" t="str">
            <v>UNIVERSITY OF KANSAS LIBRARIES </v>
          </cell>
          <cell r="D15759" t="str">
            <v>LAWRENCE , KS  </v>
          </cell>
        </row>
        <row r="15760">
          <cell r="A15760" t="str">
            <v>1 </v>
          </cell>
          <cell r="C15760" t="str">
            <v>UNKNOWN </v>
          </cell>
          <cell r="D15760" t="str">
            <v>,  </v>
          </cell>
          <cell r="E15760" t="str">
            <v>GATHERER</v>
          </cell>
        </row>
        <row r="15761">
          <cell r="E15761" t="str">
            <v>OPERATOR</v>
          </cell>
        </row>
        <row r="15762">
          <cell r="E15762" t="str">
            <v>TRANSPORTER</v>
          </cell>
        </row>
        <row r="15764">
          <cell r="A15764" t="str">
            <v>62251 </v>
          </cell>
          <cell r="C15764" t="str">
            <v>UNKNOWN </v>
          </cell>
          <cell r="D15764" t="str">
            <v>,  </v>
          </cell>
        </row>
        <row r="15765">
          <cell r="A15765" t="str">
            <v>62241 </v>
          </cell>
          <cell r="C15765" t="str">
            <v>UNKNOWN </v>
          </cell>
          <cell r="D15765" t="str">
            <v>,  </v>
          </cell>
        </row>
        <row r="15766">
          <cell r="A15766" t="str">
            <v>27950 </v>
          </cell>
          <cell r="C15766" t="str">
            <v>UNKNOWN </v>
          </cell>
          <cell r="D15766" t="str">
            <v>,  </v>
          </cell>
        </row>
        <row r="15767">
          <cell r="A15767" t="str">
            <v>36010 </v>
          </cell>
          <cell r="C15767" t="str">
            <v>UNKNOWN </v>
          </cell>
          <cell r="D15767" t="str">
            <v>,  </v>
          </cell>
        </row>
        <row r="15768">
          <cell r="A15768" t="str">
            <v>44210 </v>
          </cell>
          <cell r="C15768" t="str">
            <v>UNKNOWN </v>
          </cell>
          <cell r="D15768" t="str">
            <v>,  </v>
          </cell>
        </row>
        <row r="15769">
          <cell r="A15769" t="str">
            <v>18850 </v>
          </cell>
          <cell r="C15769" t="str">
            <v>UNKNOWN </v>
          </cell>
          <cell r="D15769" t="str">
            <v>,  </v>
          </cell>
        </row>
        <row r="15770">
          <cell r="A15770" t="str">
            <v>30250 </v>
          </cell>
          <cell r="C15770" t="str">
            <v>UNKNOWN </v>
          </cell>
          <cell r="D15770" t="str">
            <v>,  </v>
          </cell>
        </row>
        <row r="15771">
          <cell r="A15771" t="str">
            <v>37325 </v>
          </cell>
          <cell r="C15771" t="str">
            <v>UNKNOWN </v>
          </cell>
          <cell r="D15771" t="str">
            <v>,  </v>
          </cell>
        </row>
        <row r="15772">
          <cell r="A15772" t="str">
            <v>10250 </v>
          </cell>
          <cell r="C15772" t="str">
            <v>UNKNOWN </v>
          </cell>
          <cell r="D15772" t="str">
            <v>,  </v>
          </cell>
        </row>
        <row r="15773">
          <cell r="A15773" t="str">
            <v>4 </v>
          </cell>
          <cell r="C15773" t="str">
            <v>UNKNOWN </v>
          </cell>
          <cell r="D15773" t="str">
            <v>,  </v>
          </cell>
        </row>
        <row r="15774">
          <cell r="A15774" t="str">
            <v>12520 </v>
          </cell>
          <cell r="C15774" t="str">
            <v>UNKNOWN </v>
          </cell>
          <cell r="D15774" t="str">
            <v>,  </v>
          </cell>
        </row>
        <row r="15775">
          <cell r="A15775" t="str">
            <v>3 </v>
          </cell>
          <cell r="C15775" t="str">
            <v>UNKNOWN </v>
          </cell>
          <cell r="D15775" t="str">
            <v>,  </v>
          </cell>
        </row>
        <row r="15776">
          <cell r="A15776" t="str">
            <v>91009 </v>
          </cell>
          <cell r="C15776" t="str">
            <v>UNOCAL WINDY HILL GAS STORAGE LLC </v>
          </cell>
          <cell r="D15776" t="str">
            <v>14141 SOUTHWEST FWY</v>
          </cell>
          <cell r="E15776" t="str">
            <v>DOWNSTREAM GAS FAC</v>
          </cell>
        </row>
        <row r="15777">
          <cell r="D15777" t="str">
            <v>SUGAR LAND , TX  </v>
          </cell>
          <cell r="E15777" t="str">
            <v>INJECTION WELL OPER</v>
          </cell>
        </row>
        <row r="15778">
          <cell r="E15778" t="str">
            <v>OPERATOR</v>
          </cell>
        </row>
        <row r="15779">
          <cell r="E15779" t="str">
            <v>PIT OPERATOR</v>
          </cell>
        </row>
        <row r="15780">
          <cell r="E15780" t="str">
            <v>SEISMIC OPERATOR</v>
          </cell>
        </row>
        <row r="15782">
          <cell r="A15782" t="str">
            <v>200247 </v>
          </cell>
          <cell r="C15782" t="str">
            <v>UNREIN PUMPING SERVICE </v>
          </cell>
          <cell r="D15782" t="str">
            <v>PO BOX 904</v>
          </cell>
        </row>
        <row r="15783">
          <cell r="D15783" t="str">
            <v>STERLINE , CO  </v>
          </cell>
        </row>
        <row r="15784">
          <cell r="A15784" t="str">
            <v>10701 </v>
          </cell>
          <cell r="C15784" t="str">
            <v>UPLAND EXPLORATION LLC </v>
          </cell>
          <cell r="D15784" t="str">
            <v>424 S MAIN ST</v>
          </cell>
          <cell r="E15784" t="str">
            <v>OPERATOR</v>
          </cell>
        </row>
        <row r="15785">
          <cell r="D15785" t="str">
            <v>BOERNE , TX  </v>
          </cell>
          <cell r="E15785" t="str">
            <v>PRODUCER</v>
          </cell>
        </row>
        <row r="15787">
          <cell r="A15787" t="str">
            <v>200577 </v>
          </cell>
          <cell r="C15787" t="str">
            <v>UPSTREAM INTERNATIONAL LLC </v>
          </cell>
          <cell r="D15787" t="str">
            <v>15140 SOUTHWEST FRWY STE C</v>
          </cell>
        </row>
        <row r="15788">
          <cell r="D15788" t="str">
            <v>SUGARLAND , TX  </v>
          </cell>
        </row>
        <row r="15789">
          <cell r="A15789" t="str">
            <v>200262 </v>
          </cell>
          <cell r="C15789" t="str">
            <v>UPSTREAM PETROLEUM MANAGEMENT INC </v>
          </cell>
          <cell r="D15789" t="str">
            <v>7000 S YOSEMITE #290B</v>
          </cell>
          <cell r="E15789" t="str">
            <v>OPERATOR</v>
          </cell>
        </row>
        <row r="15790">
          <cell r="D15790" t="str">
            <v>ENGLEWOOD , CO  </v>
          </cell>
          <cell r="E15790" t="str">
            <v>PRODUCER</v>
          </cell>
        </row>
        <row r="15792">
          <cell r="A15792" t="str">
            <v>200254 </v>
          </cell>
          <cell r="C15792" t="str">
            <v>URS CORPORATION </v>
          </cell>
          <cell r="D15792" t="str">
            <v>211 ROCK POINT DR</v>
          </cell>
        </row>
        <row r="15793">
          <cell r="D15793" t="str">
            <v>DURANGO , CO  </v>
          </cell>
        </row>
        <row r="15794">
          <cell r="A15794" t="str">
            <v>10447 </v>
          </cell>
          <cell r="C15794" t="str">
            <v>URSA OPERATING COMPANY LLC </v>
          </cell>
          <cell r="D15794" t="str">
            <v>950 17TH STREET, SUITE 1900</v>
          </cell>
          <cell r="E15794" t="str">
            <v>GATHERER</v>
          </cell>
        </row>
        <row r="15795">
          <cell r="D15795" t="str">
            <v>DENVER , CO  </v>
          </cell>
          <cell r="E15795" t="str">
            <v>INJECTION WELL OPER</v>
          </cell>
        </row>
        <row r="15796">
          <cell r="E15796" t="str">
            <v>LEVY PAYOR</v>
          </cell>
        </row>
        <row r="15797">
          <cell r="E15797" t="str">
            <v>OPERATOR</v>
          </cell>
        </row>
        <row r="15798">
          <cell r="E15798" t="str">
            <v>PRODUCER</v>
          </cell>
        </row>
        <row r="15799">
          <cell r="E15799" t="str">
            <v>TRANSPORTER</v>
          </cell>
        </row>
        <row r="15801">
          <cell r="A15801" t="str">
            <v>10447 </v>
          </cell>
          <cell r="B15801" t="str">
            <v>A </v>
          </cell>
          <cell r="C15801" t="str">
            <v>URSA OPERATING COMPANY LLC </v>
          </cell>
          <cell r="D15801" t="str">
            <v>, CO  </v>
          </cell>
        </row>
        <row r="15802">
          <cell r="A15802" t="str">
            <v>10447 </v>
          </cell>
          <cell r="B15802" t="str">
            <v>B </v>
          </cell>
          <cell r="C15802" t="str">
            <v>URSA OPERATING COMPANY LLC </v>
          </cell>
          <cell r="D15802" t="str">
            <v>792 BUCKHORN DR</v>
          </cell>
        </row>
        <row r="15803">
          <cell r="D15803" t="str">
            <v>RIFLE , CO  </v>
          </cell>
        </row>
        <row r="15804">
          <cell r="A15804" t="str">
            <v>70453 </v>
          </cell>
          <cell r="C15804" t="str">
            <v>US BANCORP PIPER JAFFRAY </v>
          </cell>
          <cell r="D15804" t="str">
            <v>800 NICOLLET MALL STE 800</v>
          </cell>
          <cell r="E15804" t="str">
            <v>FINANCIAL ASSURANCE</v>
          </cell>
        </row>
        <row r="15805">
          <cell r="D15805" t="str">
            <v>MINNEAPOLIS , MN  </v>
          </cell>
        </row>
        <row r="15806">
          <cell r="A15806" t="str">
            <v>91864 </v>
          </cell>
          <cell r="C15806" t="str">
            <v>US FIDELITY &amp; GUARANTY CO </v>
          </cell>
          <cell r="D15806" t="str">
            <v>P O BOX 11138</v>
          </cell>
          <cell r="E15806" t="str">
            <v>FINANCIAL ASSURANCE</v>
          </cell>
        </row>
        <row r="15807">
          <cell r="D15807" t="str">
            <v>BALTIMORE , MD  </v>
          </cell>
        </row>
        <row r="15808">
          <cell r="A15808" t="str">
            <v>91863 </v>
          </cell>
          <cell r="C15808" t="str">
            <v>US FIDELITY &amp; GUARANTY CO </v>
          </cell>
          <cell r="D15808" t="str">
            <v>7101 VISTA DR</v>
          </cell>
          <cell r="E15808" t="str">
            <v>FINANCIAL ASSURANCE</v>
          </cell>
        </row>
        <row r="15809">
          <cell r="D15809" t="str">
            <v>WEST DES MOINES , IA  </v>
          </cell>
        </row>
        <row r="15810">
          <cell r="A15810" t="str">
            <v>91861 </v>
          </cell>
          <cell r="C15810" t="str">
            <v>US FIDELITY &amp; GUARANTY CO </v>
          </cell>
          <cell r="D15810" t="str">
            <v>P O BOX 173713</v>
          </cell>
          <cell r="E15810" t="str">
            <v>FINANCIAL ASSURANCE</v>
          </cell>
        </row>
        <row r="15811">
          <cell r="D15811" t="str">
            <v>DENVER , CO  </v>
          </cell>
        </row>
        <row r="15812">
          <cell r="A15812" t="str">
            <v>91862 </v>
          </cell>
          <cell r="C15812" t="str">
            <v>US FIDELITY &amp; GUARANTY CO </v>
          </cell>
          <cell r="D15812" t="str">
            <v>1515 WEST 22ND ST</v>
          </cell>
          <cell r="E15812" t="str">
            <v>FINANCIAL ASSURANCE</v>
          </cell>
        </row>
        <row r="15813">
          <cell r="D15813" t="str">
            <v>BROOK , IL  </v>
          </cell>
        </row>
        <row r="15814">
          <cell r="A15814" t="str">
            <v>10387 </v>
          </cell>
          <cell r="C15814" t="str">
            <v>US GEOLOGICAL SURVEY </v>
          </cell>
          <cell r="D15814" t="str">
            <v>MS 939 BOX 25046</v>
          </cell>
          <cell r="E15814" t="str">
            <v>OPERATOR</v>
          </cell>
        </row>
        <row r="15815">
          <cell r="D15815" t="str">
            <v>DENVER , CO  </v>
          </cell>
        </row>
        <row r="15816">
          <cell r="A15816" t="str">
            <v>10028 </v>
          </cell>
          <cell r="C15816" t="str">
            <v>US SPECIALTY INSURANCE COMPANY </v>
          </cell>
          <cell r="D15816" t="str">
            <v>601 S FIGUEROA ST STE 1600</v>
          </cell>
          <cell r="E15816" t="str">
            <v>FINANCIAL ASSURANCE</v>
          </cell>
        </row>
        <row r="15817">
          <cell r="D15817" t="str">
            <v>LOS ANGELES , CA  </v>
          </cell>
        </row>
        <row r="15818">
          <cell r="A15818" t="str">
            <v>100860 </v>
          </cell>
          <cell r="C15818" t="str">
            <v>US SPECIALTY INSURANCE COMPANY </v>
          </cell>
          <cell r="D15818" t="str">
            <v>601 S FIGUEROA ST STE 1600</v>
          </cell>
          <cell r="E15818" t="str">
            <v>FINANCIAL ASSURANCE</v>
          </cell>
        </row>
        <row r="15819">
          <cell r="D15819" t="str">
            <v>LOS ANGELES , CA  </v>
          </cell>
        </row>
        <row r="15820">
          <cell r="A15820" t="str">
            <v>200116 </v>
          </cell>
          <cell r="C15820" t="str">
            <v>US SPECIALTY INSURANCE COMPANY </v>
          </cell>
          <cell r="D15820" t="str">
            <v>13403 NORTHWEST FREEWAY</v>
          </cell>
          <cell r="E15820" t="str">
            <v>FINANCIAL ASSURANCE</v>
          </cell>
        </row>
        <row r="15821">
          <cell r="D15821" t="str">
            <v>HOUSTON , TX  </v>
          </cell>
        </row>
        <row r="15822">
          <cell r="A15822" t="str">
            <v>200504 </v>
          </cell>
          <cell r="C15822" t="str">
            <v>UTAH GAS CORP </v>
          </cell>
          <cell r="D15822" t="str">
            <v>1125 ESCALANTE DR</v>
          </cell>
        </row>
        <row r="15823">
          <cell r="D15823" t="str">
            <v>RANGELY , CO  </v>
          </cell>
        </row>
        <row r="15824">
          <cell r="A15824" t="str">
            <v>10539 </v>
          </cell>
          <cell r="C15824" t="str">
            <v>UTAH GAS OP LTD DBA UTAH GAS CORP </v>
          </cell>
          <cell r="D15824" t="str">
            <v>1125 ESCALANTE DR</v>
          </cell>
          <cell r="E15824" t="str">
            <v>LEVY PAYOR</v>
          </cell>
        </row>
        <row r="15825">
          <cell r="D15825" t="str">
            <v>RANGELY , CO  </v>
          </cell>
          <cell r="E15825" t="str">
            <v>OPERATOR</v>
          </cell>
        </row>
        <row r="15826">
          <cell r="E15826" t="str">
            <v>PRODUCER</v>
          </cell>
        </row>
        <row r="15828">
          <cell r="A15828" t="str">
            <v>91975 </v>
          </cell>
          <cell r="C15828" t="str">
            <v>UTAH SOUTHERN OIL CO </v>
          </cell>
          <cell r="D15828" t="str">
            <v>SALT LAKE CITY , UT  </v>
          </cell>
        </row>
        <row r="15829">
          <cell r="A15829" t="str">
            <v>92225 </v>
          </cell>
          <cell r="C15829" t="str">
            <v>UTE ENERGY CORP </v>
          </cell>
          <cell r="D15829" t="str">
            <v>112-B SOUTHWEST PKWY</v>
          </cell>
          <cell r="E15829" t="str">
            <v>OPERATOR</v>
          </cell>
        </row>
        <row r="15830">
          <cell r="D15830" t="str">
            <v>GRANBURY , TX  </v>
          </cell>
        </row>
        <row r="15831">
          <cell r="A15831" t="str">
            <v>92230 </v>
          </cell>
          <cell r="C15831" t="str">
            <v>UTE PRODUCTION COMPANY </v>
          </cell>
          <cell r="D15831" t="str">
            <v>DENVER , CO  </v>
          </cell>
        </row>
        <row r="15832">
          <cell r="A15832" t="str">
            <v>100698 </v>
          </cell>
          <cell r="C15832" t="str">
            <v>UTEMOOR SYNDICATE INC* THE </v>
          </cell>
          <cell r="D15832" t="str">
            <v>,  </v>
          </cell>
        </row>
        <row r="15833">
          <cell r="A15833" t="str">
            <v>92231 </v>
          </cell>
          <cell r="C15833" t="str">
            <v>UTEX EXPLORATION CO </v>
          </cell>
          <cell r="D15833" t="str">
            <v>DENVER , CO  </v>
          </cell>
        </row>
        <row r="15834">
          <cell r="A15834" t="str">
            <v>90918 </v>
          </cell>
          <cell r="C15834" t="str">
            <v>UV INDUSTRIES, INC. </v>
          </cell>
          <cell r="D15834" t="str">
            <v>DENVER , CO  </v>
          </cell>
        </row>
        <row r="15835">
          <cell r="A15835" t="str">
            <v>92240 </v>
          </cell>
          <cell r="C15835" t="str">
            <v>V T RESOURCES INC </v>
          </cell>
          <cell r="D15835" t="str">
            <v>225 RIDGWAY RD</v>
          </cell>
        </row>
        <row r="15836">
          <cell r="D15836" t="str">
            <v>RIVERTON , WY  </v>
          </cell>
        </row>
        <row r="15837">
          <cell r="A15837" t="str">
            <v>100106 </v>
          </cell>
          <cell r="C15837" t="str">
            <v>V&amp;R DRILLING INC </v>
          </cell>
          <cell r="D15837" t="str">
            <v>3344 YOUREE DR</v>
          </cell>
        </row>
        <row r="15838">
          <cell r="D15838" t="str">
            <v>SHREVEPORT , LA  </v>
          </cell>
        </row>
        <row r="15839">
          <cell r="A15839" t="str">
            <v>92250 </v>
          </cell>
          <cell r="C15839" t="str">
            <v>V.T.L. INC. </v>
          </cell>
          <cell r="D15839" t="str">
            <v>5580 LA JOLLA BLVD</v>
          </cell>
          <cell r="E15839" t="str">
            <v>OPERATOR</v>
          </cell>
        </row>
        <row r="15840">
          <cell r="D15840" t="str">
            <v>LA JOLLA , CA  </v>
          </cell>
        </row>
        <row r="15841">
          <cell r="A15841" t="str">
            <v>92253 </v>
          </cell>
          <cell r="C15841" t="str">
            <v>VACLAVIK* ROBERT </v>
          </cell>
          <cell r="D15841" t="str">
            <v>10675 HOBBIT LANE</v>
          </cell>
        </row>
        <row r="15842">
          <cell r="D15842" t="str">
            <v>WESTMINSTER , CO  </v>
          </cell>
        </row>
        <row r="15843">
          <cell r="C15843" t="str">
            <v>VAIL TOWN </v>
          </cell>
          <cell r="D15843" t="str">
            <v>,  </v>
          </cell>
        </row>
        <row r="15844">
          <cell r="A15844" t="str">
            <v>100679 </v>
          </cell>
          <cell r="C15844" t="str">
            <v>VAL ENERGY INC </v>
          </cell>
          <cell r="D15844" t="str">
            <v>125 N MARKET #1710</v>
          </cell>
          <cell r="E15844" t="str">
            <v>DRILLER</v>
          </cell>
        </row>
        <row r="15845">
          <cell r="D15845" t="str">
            <v>WICHITA , KS  </v>
          </cell>
          <cell r="E15845" t="str">
            <v>OPERATOR</v>
          </cell>
        </row>
        <row r="15846">
          <cell r="E15846" t="str">
            <v>PRODUCER</v>
          </cell>
        </row>
        <row r="15848">
          <cell r="A15848" t="str">
            <v>100244 </v>
          </cell>
          <cell r="C15848" t="str">
            <v>VALERO MARKETING &amp; SUPPLY COMPANY </v>
          </cell>
          <cell r="D15848" t="str">
            <v>P O BOX 696000</v>
          </cell>
          <cell r="E15848" t="str">
            <v>GATHERER</v>
          </cell>
        </row>
        <row r="15849">
          <cell r="D15849" t="str">
            <v>SAN ANTONIO , TX  </v>
          </cell>
          <cell r="E15849" t="str">
            <v>LEVY PAYOR</v>
          </cell>
        </row>
        <row r="15850">
          <cell r="E15850" t="str">
            <v>TRANSPORTER</v>
          </cell>
        </row>
        <row r="15852">
          <cell r="A15852" t="str">
            <v>100244 </v>
          </cell>
          <cell r="B15852" t="str">
            <v>A </v>
          </cell>
          <cell r="C15852" t="str">
            <v>VALERO MARKETING &amp; SUPPLY COMPANY </v>
          </cell>
          <cell r="D15852" t="str">
            <v>5800 BRIGHTON BLVD</v>
          </cell>
        </row>
        <row r="15853">
          <cell r="D15853" t="str">
            <v>COMMERCE CITY , CO  </v>
          </cell>
        </row>
        <row r="15854">
          <cell r="A15854" t="str">
            <v>92260 </v>
          </cell>
          <cell r="C15854" t="str">
            <v>VALERO PRODUCING CO </v>
          </cell>
          <cell r="D15854" t="str">
            <v>P O BOX 500</v>
          </cell>
          <cell r="E15854" t="str">
            <v>OPERATOR</v>
          </cell>
        </row>
        <row r="15855">
          <cell r="D15855" t="str">
            <v>SAN ANTONIO , TX  </v>
          </cell>
          <cell r="E15855" t="str">
            <v>PRODUCER</v>
          </cell>
        </row>
        <row r="15857">
          <cell r="A15857" t="str">
            <v>100699 </v>
          </cell>
          <cell r="C15857" t="str">
            <v>VALEX PETROLEUM INC </v>
          </cell>
          <cell r="D15857" t="str">
            <v>1580 LINCOLN ST STE 730</v>
          </cell>
        </row>
        <row r="15858">
          <cell r="D15858" t="str">
            <v>DENVER , CO  </v>
          </cell>
        </row>
        <row r="15859">
          <cell r="A15859" t="str">
            <v>10725 </v>
          </cell>
          <cell r="C15859" t="str">
            <v>VALKYRIE OPERATING LLC </v>
          </cell>
          <cell r="D15859" t="str">
            <v>1600 STOUT STREET SUITE 1000</v>
          </cell>
          <cell r="E15859" t="str">
            <v>OPERATOR</v>
          </cell>
        </row>
        <row r="15860">
          <cell r="D15860" t="str">
            <v>DENVER , CO  </v>
          </cell>
          <cell r="E15860" t="str">
            <v>PRODUCER</v>
          </cell>
        </row>
        <row r="15862">
          <cell r="A15862" t="str">
            <v>10702 </v>
          </cell>
          <cell r="C15862" t="str">
            <v>VALKYRIE RESOURCES LLC </v>
          </cell>
          <cell r="D15862" t="str">
            <v>1600 STOUT ST SUITE 1000</v>
          </cell>
          <cell r="E15862" t="str">
            <v>OPERATOR</v>
          </cell>
        </row>
        <row r="15863">
          <cell r="D15863" t="str">
            <v>DENVER , CO  </v>
          </cell>
          <cell r="E15863" t="str">
            <v>PRODUCER</v>
          </cell>
        </row>
        <row r="15865">
          <cell r="A15865" t="str">
            <v>200229 </v>
          </cell>
          <cell r="C15865" t="str">
            <v>VALLAD CONSULTING INC </v>
          </cell>
          <cell r="D15865" t="str">
            <v>PO BOX 372</v>
          </cell>
        </row>
        <row r="15866">
          <cell r="D15866" t="str">
            <v>PARACHUTE , CO  </v>
          </cell>
        </row>
        <row r="15867">
          <cell r="A15867" t="str">
            <v>92337 </v>
          </cell>
          <cell r="C15867" t="str">
            <v>VALLECITO GAS LLC </v>
          </cell>
          <cell r="D15867" t="str">
            <v>SUITE 3650 1415 LOUISIANA</v>
          </cell>
          <cell r="E15867" t="str">
            <v>LEVY PAYOR</v>
          </cell>
        </row>
        <row r="15868">
          <cell r="D15868" t="str">
            <v>HOUSTON , TX  </v>
          </cell>
        </row>
        <row r="15869">
          <cell r="A15869" t="str">
            <v>100218 </v>
          </cell>
          <cell r="C15869" t="str">
            <v>VALLERY CORPORATION </v>
          </cell>
          <cell r="D15869" t="str">
            <v>,  </v>
          </cell>
        </row>
        <row r="15870">
          <cell r="A15870" t="str">
            <v>100831 </v>
          </cell>
          <cell r="C15870" t="str">
            <v>VALLEY BANK &amp; TRUST, WESTMINSTER </v>
          </cell>
          <cell r="D15870" t="str">
            <v>11145 SHERIDAN BLVD</v>
          </cell>
          <cell r="E15870" t="str">
            <v>FINANCIAL ASSURANCE</v>
          </cell>
        </row>
        <row r="15871">
          <cell r="D15871" t="str">
            <v>WESTMINSTER , CO  </v>
          </cell>
        </row>
        <row r="15872">
          <cell r="A15872" t="str">
            <v>92350 </v>
          </cell>
          <cell r="C15872" t="str">
            <v>VALLEY ENERGY INC </v>
          </cell>
          <cell r="D15872" t="str">
            <v>ENGLEWOOD , CO  </v>
          </cell>
        </row>
        <row r="15873">
          <cell r="A15873" t="str">
            <v>92361 </v>
          </cell>
          <cell r="C15873" t="str">
            <v>VALLEY NATIONAL BANK </v>
          </cell>
          <cell r="D15873" t="str">
            <v>P O BOX 1108</v>
          </cell>
          <cell r="E15873" t="str">
            <v>FINANCIAL ASSURANCE</v>
          </cell>
        </row>
        <row r="15874">
          <cell r="D15874" t="str">
            <v>LAMAR , CO  </v>
          </cell>
        </row>
        <row r="15875">
          <cell r="A15875" t="str">
            <v>92351 </v>
          </cell>
          <cell r="C15875" t="str">
            <v>VALLEY OIL COMPANY </v>
          </cell>
          <cell r="D15875" t="str">
            <v>DENVER , CO  </v>
          </cell>
        </row>
        <row r="15876">
          <cell r="A15876" t="str">
            <v>92355 </v>
          </cell>
          <cell r="C15876" t="str">
            <v>VALLEY OPERATING INC </v>
          </cell>
          <cell r="D15876" t="str">
            <v>745 GILPIN ST</v>
          </cell>
          <cell r="E15876" t="str">
            <v>LEVY PAYOR</v>
          </cell>
        </row>
        <row r="15877">
          <cell r="D15877" t="str">
            <v>DENVER , CO  </v>
          </cell>
          <cell r="E15877" t="str">
            <v>OPERATOR</v>
          </cell>
        </row>
        <row r="15878">
          <cell r="E15878" t="str">
            <v>PRODUCER</v>
          </cell>
        </row>
        <row r="15880">
          <cell r="A15880" t="str">
            <v>92366 </v>
          </cell>
          <cell r="C15880" t="str">
            <v>VALWOOD PRODUCTION COMPANY </v>
          </cell>
          <cell r="D15880" t="str">
            <v>DENVER , CO  </v>
          </cell>
        </row>
        <row r="15881">
          <cell r="A15881" t="str">
            <v>92389 </v>
          </cell>
          <cell r="C15881" t="str">
            <v>VAN GILDER INSURANCE CORP </v>
          </cell>
          <cell r="D15881" t="str">
            <v>SUITE 1000</v>
          </cell>
          <cell r="E15881" t="str">
            <v>INSURANCE AGENT</v>
          </cell>
        </row>
        <row r="15882">
          <cell r="D15882" t="str">
            <v>DENVER , CO  </v>
          </cell>
        </row>
        <row r="15883">
          <cell r="A15883" t="str">
            <v>100719 </v>
          </cell>
          <cell r="C15883" t="str">
            <v>VAN-GRISSO OIL COMPANY </v>
          </cell>
          <cell r="D15883" t="str">
            <v>115 W 7TH ST</v>
          </cell>
        </row>
        <row r="15884">
          <cell r="D15884" t="str">
            <v>FT WORTH , TX  </v>
          </cell>
        </row>
        <row r="15885">
          <cell r="A15885" t="str">
            <v>92375 </v>
          </cell>
          <cell r="C15885" t="str">
            <v>VANCE OIL VENTURES </v>
          </cell>
          <cell r="D15885" t="str">
            <v>DENVER , CO  </v>
          </cell>
        </row>
        <row r="15886">
          <cell r="A15886" t="str">
            <v>92368 </v>
          </cell>
          <cell r="C15886" t="str">
            <v>VANCE*LESTER </v>
          </cell>
          <cell r="D15886" t="str">
            <v>DENVER , CO  </v>
          </cell>
        </row>
        <row r="15887">
          <cell r="A15887" t="str">
            <v>92388 </v>
          </cell>
          <cell r="C15887" t="str">
            <v>VANDERBILT RESOURCES CORP </v>
          </cell>
          <cell r="D15887" t="str">
            <v>DENVER , CO  </v>
          </cell>
        </row>
        <row r="15888">
          <cell r="A15888" t="str">
            <v>38650 </v>
          </cell>
          <cell r="C15888" t="str">
            <v>VANDERWERF &amp; LIPINSKY PC </v>
          </cell>
          <cell r="D15888" t="str">
            <v>SUITE 730</v>
          </cell>
        </row>
        <row r="15889">
          <cell r="D15889" t="str">
            <v>DENVER , CO  </v>
          </cell>
        </row>
        <row r="15890">
          <cell r="A15890" t="str">
            <v>10531 </v>
          </cell>
          <cell r="C15890" t="str">
            <v>VANGUARD OPERATING LLC </v>
          </cell>
          <cell r="D15890" t="str">
            <v>5847 SAN FELIPE #3000</v>
          </cell>
          <cell r="E15890" t="str">
            <v>DOWNSTREAM GAS FAC</v>
          </cell>
        </row>
        <row r="15891">
          <cell r="D15891" t="str">
            <v>HOUSTON , TX  </v>
          </cell>
          <cell r="E15891" t="str">
            <v>LEVY PAYOR</v>
          </cell>
        </row>
        <row r="15892">
          <cell r="E15892" t="str">
            <v>OPERATOR</v>
          </cell>
        </row>
        <row r="15893">
          <cell r="E15893" t="str">
            <v>PRODUCER</v>
          </cell>
        </row>
        <row r="15895">
          <cell r="A15895" t="str">
            <v>10531 </v>
          </cell>
          <cell r="B15895" t="str">
            <v>A </v>
          </cell>
          <cell r="C15895" t="str">
            <v>VANGUARD OPERATING LLC </v>
          </cell>
          <cell r="D15895" t="str">
            <v>112 RED FEATHER TRAIL</v>
          </cell>
        </row>
        <row r="15896">
          <cell r="D15896" t="str">
            <v>SILT , CO  </v>
          </cell>
        </row>
        <row r="15897">
          <cell r="A15897" t="str">
            <v>10466 </v>
          </cell>
          <cell r="C15897" t="str">
            <v>VANGUARD PERMIAN LLC </v>
          </cell>
          <cell r="D15897" t="str">
            <v>5847 SAN FELIPE #3000</v>
          </cell>
          <cell r="E15897" t="str">
            <v>LEVY PAYOR</v>
          </cell>
        </row>
        <row r="15898">
          <cell r="D15898" t="str">
            <v>HOUSTON , TX  </v>
          </cell>
          <cell r="E15898" t="str">
            <v>OPERATOR</v>
          </cell>
        </row>
        <row r="15899">
          <cell r="E15899" t="str">
            <v>PRODUCER</v>
          </cell>
        </row>
        <row r="15901">
          <cell r="A15901" t="str">
            <v>200536 </v>
          </cell>
          <cell r="C15901" t="str">
            <v>VANOCO CONSULTING LLC </v>
          </cell>
          <cell r="D15901" t="str">
            <v>518 17TH ST</v>
          </cell>
        </row>
        <row r="15902">
          <cell r="D15902" t="str">
            <v>DENVER , CO  </v>
          </cell>
        </row>
        <row r="15903">
          <cell r="A15903" t="str">
            <v>92390 </v>
          </cell>
          <cell r="C15903" t="str">
            <v>VANSICKLE* BOB </v>
          </cell>
          <cell r="D15903" t="str">
            <v>1601 SOUTH 13TH</v>
          </cell>
        </row>
        <row r="15904">
          <cell r="D15904" t="str">
            <v>LAMAR , CO  </v>
          </cell>
        </row>
        <row r="15905">
          <cell r="A15905" t="str">
            <v>92400 </v>
          </cell>
          <cell r="C15905" t="str">
            <v>VANTAGE OIL CO </v>
          </cell>
          <cell r="D15905" t="str">
            <v>720 9TH STREET</v>
          </cell>
        </row>
        <row r="15906">
          <cell r="D15906" t="str">
            <v>GREELEY , CO  </v>
          </cell>
        </row>
        <row r="15907">
          <cell r="A15907" t="str">
            <v>10318 </v>
          </cell>
          <cell r="C15907" t="str">
            <v>VAQUERO ENERGY INC </v>
          </cell>
          <cell r="D15907" t="str">
            <v>4700 STOCKDALE HWY #120</v>
          </cell>
          <cell r="E15907" t="str">
            <v>DOWNSTREAM GAS FAC</v>
          </cell>
        </row>
        <row r="15908">
          <cell r="D15908" t="str">
            <v>BAKERSFIELD , CA  </v>
          </cell>
          <cell r="E15908" t="str">
            <v>LEVY PAYOR</v>
          </cell>
        </row>
        <row r="15909">
          <cell r="E15909" t="str">
            <v>OPERATOR</v>
          </cell>
        </row>
        <row r="15910">
          <cell r="E15910" t="str">
            <v>PRODUCER</v>
          </cell>
        </row>
        <row r="15912">
          <cell r="A15912" t="str">
            <v>92500 </v>
          </cell>
          <cell r="C15912" t="str">
            <v>VARHUS* DANIEL V </v>
          </cell>
          <cell r="D15912" t="str">
            <v>205 SUNSET CT</v>
          </cell>
          <cell r="E15912" t="str">
            <v>LEVY PAYOR</v>
          </cell>
        </row>
        <row r="15913">
          <cell r="D15913" t="str">
            <v>FRUITA , CO  </v>
          </cell>
          <cell r="E15913" t="str">
            <v>OPERATOR</v>
          </cell>
        </row>
        <row r="15914">
          <cell r="E15914" t="str">
            <v>PRODUCER</v>
          </cell>
        </row>
        <row r="15916">
          <cell r="A15916" t="str">
            <v>92600 </v>
          </cell>
          <cell r="C15916" t="str">
            <v>VASTAR RESOURCES INC </v>
          </cell>
          <cell r="D15916" t="str">
            <v>15375 MEMORIAL DR</v>
          </cell>
          <cell r="E15916" t="str">
            <v>INJECTION WELL OPER</v>
          </cell>
        </row>
        <row r="15917">
          <cell r="D15917" t="str">
            <v>HOUSTON , TX  </v>
          </cell>
          <cell r="E15917" t="str">
            <v>LEVY PAYOR</v>
          </cell>
        </row>
        <row r="15918">
          <cell r="E15918" t="str">
            <v>OPERATOR</v>
          </cell>
        </row>
        <row r="15919">
          <cell r="E15919" t="str">
            <v>PRODUCER</v>
          </cell>
        </row>
        <row r="15921">
          <cell r="A15921" t="str">
            <v>92950 </v>
          </cell>
          <cell r="C15921" t="str">
            <v>VAUGHEY &amp; VAUGHEY </v>
          </cell>
          <cell r="D15921" t="str">
            <v>1840 CAPITOL TOWERS</v>
          </cell>
          <cell r="E15921" t="str">
            <v>INJECTION WELL OPER</v>
          </cell>
        </row>
        <row r="15922">
          <cell r="D15922" t="str">
            <v>JACKSON , MS  </v>
          </cell>
        </row>
        <row r="15923">
          <cell r="A15923" t="str">
            <v>92952 </v>
          </cell>
          <cell r="C15923" t="str">
            <v>VAUGHEY &amp; VAUGHEY/BLACKBURN </v>
          </cell>
          <cell r="D15923" t="str">
            <v>1840 CAPITAL TOWERS</v>
          </cell>
        </row>
        <row r="15924">
          <cell r="D15924" t="str">
            <v>JACKSON , MS  </v>
          </cell>
        </row>
        <row r="15925">
          <cell r="A15925" t="str">
            <v>92975 </v>
          </cell>
          <cell r="C15925" t="str">
            <v>VAUGHN BROS OIL CO </v>
          </cell>
          <cell r="D15925" t="str">
            <v>3700 INTERFIRST TWO</v>
          </cell>
          <cell r="E15925" t="str">
            <v>OPERATOR</v>
          </cell>
        </row>
        <row r="15926">
          <cell r="D15926" t="str">
            <v>DALLAS , TX  </v>
          </cell>
        </row>
        <row r="15927">
          <cell r="A15927" t="str">
            <v>93000 </v>
          </cell>
          <cell r="C15927" t="str">
            <v>VAUGHT JR.* GEORGE </v>
          </cell>
          <cell r="D15927" t="str">
            <v>P O BOX 13557</v>
          </cell>
        </row>
        <row r="15928">
          <cell r="D15928" t="str">
            <v>DENVER , CO  </v>
          </cell>
        </row>
        <row r="15929">
          <cell r="A15929" t="str">
            <v>93125 </v>
          </cell>
          <cell r="C15929" t="str">
            <v>VECO DRILLING INC </v>
          </cell>
          <cell r="D15929" t="str">
            <v>P O BOX 1705</v>
          </cell>
          <cell r="E15929" t="str">
            <v>DRILLER</v>
          </cell>
        </row>
        <row r="15930">
          <cell r="D15930" t="str">
            <v>GRAND JUNCTION , CO  </v>
          </cell>
          <cell r="E15930" t="str">
            <v>OPERATOR</v>
          </cell>
        </row>
        <row r="15931">
          <cell r="E15931" t="str">
            <v>PRODUCER</v>
          </cell>
        </row>
        <row r="15933">
          <cell r="A15933" t="str">
            <v>10267 </v>
          </cell>
          <cell r="B15933" t="str">
            <v>A </v>
          </cell>
          <cell r="C15933" t="str">
            <v>VECTA OIL &amp; GAS LTD </v>
          </cell>
          <cell r="D15933" t="str">
            <v>5920 CEDAR SPRINGS ROAD #200</v>
          </cell>
        </row>
        <row r="15934">
          <cell r="D15934" t="str">
            <v>DALLAS , TX  </v>
          </cell>
        </row>
        <row r="15935">
          <cell r="A15935" t="str">
            <v>10267 </v>
          </cell>
          <cell r="C15935" t="str">
            <v>VECTA OIL &amp; GAS LTD </v>
          </cell>
          <cell r="D15935" t="str">
            <v>575 UNION BLVD #208</v>
          </cell>
          <cell r="E15935" t="str">
            <v>LEVY PAYOR</v>
          </cell>
        </row>
        <row r="15936">
          <cell r="D15936" t="str">
            <v>LAKEWOOD , CO  </v>
          </cell>
          <cell r="E15936" t="str">
            <v>OPERATOR</v>
          </cell>
        </row>
        <row r="15937">
          <cell r="E15937" t="str">
            <v>PRODUCER</v>
          </cell>
        </row>
        <row r="15939">
          <cell r="A15939" t="str">
            <v>100462 </v>
          </cell>
          <cell r="C15939" t="str">
            <v>VECTOR MINERALS CORPORATION </v>
          </cell>
          <cell r="D15939" t="str">
            <v>P O BOX 460223</v>
          </cell>
          <cell r="E15939" t="str">
            <v>INJECTION WELL OPER</v>
          </cell>
        </row>
        <row r="15940">
          <cell r="D15940" t="str">
            <v>AURORA , CO  </v>
          </cell>
          <cell r="E15940" t="str">
            <v>OPERATOR</v>
          </cell>
        </row>
        <row r="15941">
          <cell r="E15941" t="str">
            <v>PIT OPERATOR</v>
          </cell>
        </row>
        <row r="15942">
          <cell r="E15942" t="str">
            <v>PRODUCER</v>
          </cell>
        </row>
        <row r="15944">
          <cell r="A15944" t="str">
            <v>93135 </v>
          </cell>
          <cell r="C15944" t="str">
            <v>VECTOR OIL CO INC </v>
          </cell>
          <cell r="D15944" t="str">
            <v>DENVER , CO  </v>
          </cell>
        </row>
        <row r="15945">
          <cell r="A15945" t="str">
            <v>93139 </v>
          </cell>
          <cell r="C15945" t="str">
            <v>VECTRA BANK DURANGO </v>
          </cell>
          <cell r="D15945" t="str">
            <v>1201 ESCALANTE DR</v>
          </cell>
          <cell r="E15945" t="str">
            <v>FINANCIAL ASSURANCE</v>
          </cell>
        </row>
        <row r="15946">
          <cell r="D15946" t="str">
            <v>DURANGO , CO  </v>
          </cell>
        </row>
        <row r="15947">
          <cell r="A15947" t="str">
            <v>100139 </v>
          </cell>
          <cell r="C15947" t="str">
            <v>VECTRA BANK FARMINGTON </v>
          </cell>
          <cell r="D15947" t="str">
            <v>2000 E 20TH ST</v>
          </cell>
          <cell r="E15947" t="str">
            <v>FINANCIAL ASSURANCE</v>
          </cell>
        </row>
        <row r="15948">
          <cell r="D15948" t="str">
            <v>FARMINGTON , NM  </v>
          </cell>
        </row>
        <row r="15949">
          <cell r="A15949" t="str">
            <v>26126 </v>
          </cell>
          <cell r="C15949" t="str">
            <v>VECTRA BANK OF BROOMFIELD </v>
          </cell>
          <cell r="D15949" t="str">
            <v>1990 W 10TH AVE</v>
          </cell>
          <cell r="E15949" t="str">
            <v>FINANCIAL ASSURANCE</v>
          </cell>
        </row>
        <row r="15950">
          <cell r="D15950" t="str">
            <v>BROOMFIELD , CO  </v>
          </cell>
          <cell r="E15950" t="str">
            <v>FINANCIAL ASSURANCE</v>
          </cell>
        </row>
        <row r="15952">
          <cell r="A15952" t="str">
            <v>200036 </v>
          </cell>
          <cell r="C15952" t="str">
            <v>VECTRA BANK COLORADO </v>
          </cell>
          <cell r="D15952" t="str">
            <v>5360 GREENWOOD PLAZA BLVD</v>
          </cell>
          <cell r="E15952" t="str">
            <v>FINANCIAL ASSURANCE</v>
          </cell>
        </row>
        <row r="15953">
          <cell r="D15953" t="str">
            <v>ENGLEWOOD , CO  </v>
          </cell>
        </row>
        <row r="15954">
          <cell r="A15954" t="str">
            <v>100232 </v>
          </cell>
          <cell r="C15954" t="str">
            <v>VECTRA BANK COLORADO N.A. </v>
          </cell>
          <cell r="D15954" t="str">
            <v>2000 S COLORADO BLVD STE 2-1200</v>
          </cell>
          <cell r="E15954" t="str">
            <v>FINANCIAL ASSURANCE</v>
          </cell>
        </row>
        <row r="15955">
          <cell r="D15955" t="str">
            <v>DENVER , CO  </v>
          </cell>
        </row>
        <row r="15956">
          <cell r="A15956" t="str">
            <v>93138 </v>
          </cell>
          <cell r="C15956" t="str">
            <v>VECTRA BANK DENVER </v>
          </cell>
          <cell r="D15956" t="str">
            <v>1650 S COLORADO BLVD</v>
          </cell>
          <cell r="E15956" t="str">
            <v>FINANCIAL ASSURANCE</v>
          </cell>
        </row>
        <row r="15957">
          <cell r="D15957" t="str">
            <v>DENVER , CO  </v>
          </cell>
        </row>
        <row r="15958">
          <cell r="A15958" t="str">
            <v>93137 </v>
          </cell>
          <cell r="C15958" t="str">
            <v>VECTRA BANK OF DENVER </v>
          </cell>
          <cell r="D15958" t="str">
            <v>717 17TH ST STE 100</v>
          </cell>
          <cell r="E15958" t="str">
            <v>FINANCIAL ASSURANCE</v>
          </cell>
        </row>
        <row r="15959">
          <cell r="D15959" t="str">
            <v>DENVER , CO  </v>
          </cell>
        </row>
        <row r="15960">
          <cell r="A15960" t="str">
            <v>30233 </v>
          </cell>
          <cell r="C15960" t="str">
            <v>VECTRA BANK STEAMBOAT SPRINGS </v>
          </cell>
          <cell r="D15960" t="str">
            <v>2155 RESORT DR STE 300</v>
          </cell>
          <cell r="E15960" t="str">
            <v>FINANCIAL ASSURANCE</v>
          </cell>
        </row>
        <row r="15961">
          <cell r="D15961" t="str">
            <v>STEAMBOAT SPRINGS , CO  </v>
          </cell>
        </row>
        <row r="15962">
          <cell r="A15962" t="str">
            <v>100190 </v>
          </cell>
          <cell r="C15962" t="str">
            <v>VEEMAN DAIRY </v>
          </cell>
          <cell r="D15962" t="str">
            <v>7001 N HWY 76 FRONTAGE RD</v>
          </cell>
          <cell r="E15962" t="str">
            <v>OPERATOR</v>
          </cell>
        </row>
        <row r="15963">
          <cell r="D15963" t="str">
            <v>WIGGINS , CO  </v>
          </cell>
          <cell r="E15963" t="str">
            <v>PRODUCER</v>
          </cell>
        </row>
        <row r="15965">
          <cell r="A15965" t="str">
            <v>93140 </v>
          </cell>
          <cell r="C15965" t="str">
            <v>VEGA ENERGY COMPANY </v>
          </cell>
          <cell r="D15965" t="str">
            <v>6412 N SANTA FE AVE</v>
          </cell>
        </row>
        <row r="15966">
          <cell r="D15966" t="str">
            <v>OKLAHOMA CITY , OK  </v>
          </cell>
        </row>
        <row r="15967">
          <cell r="A15967" t="str">
            <v>93160 </v>
          </cell>
          <cell r="B15967" t="str">
            <v>A </v>
          </cell>
          <cell r="C15967" t="str">
            <v>VENOCO INC </v>
          </cell>
          <cell r="D15967" t="str">
            <v>55 MADISON SUITE 410</v>
          </cell>
        </row>
        <row r="15968">
          <cell r="D15968" t="str">
            <v>DENVER , CO  </v>
          </cell>
        </row>
        <row r="15969">
          <cell r="A15969" t="str">
            <v>93160 </v>
          </cell>
          <cell r="C15969" t="str">
            <v>VENOCO INC </v>
          </cell>
          <cell r="D15969" t="str">
            <v>5464 CARPINTERIA AVE STE J</v>
          </cell>
          <cell r="E15969" t="str">
            <v>LEVY PAYOR</v>
          </cell>
        </row>
        <row r="15970">
          <cell r="D15970" t="str">
            <v>CARPINTERIA , CA  </v>
          </cell>
          <cell r="E15970" t="str">
            <v>OPERATOR</v>
          </cell>
        </row>
        <row r="15971">
          <cell r="E15971" t="str">
            <v>PRODUCER</v>
          </cell>
        </row>
        <row r="15972">
          <cell r="E15972" t="str">
            <v>TRANSPORTER</v>
          </cell>
        </row>
        <row r="15974">
          <cell r="A15974" t="str">
            <v>100597 </v>
          </cell>
          <cell r="C15974" t="str">
            <v>VENTURA RESOURCES INC </v>
          </cell>
          <cell r="D15974" t="str">
            <v>2425 S COLORADO BLVD</v>
          </cell>
        </row>
        <row r="15975">
          <cell r="D15975" t="str">
            <v>DENVER , CO  </v>
          </cell>
        </row>
        <row r="15976">
          <cell r="A15976" t="str">
            <v>93170 </v>
          </cell>
          <cell r="C15976" t="str">
            <v>VENTURES IN PETROLEUM INC </v>
          </cell>
          <cell r="D15976" t="str">
            <v>7400 EAST ORCHARD RD</v>
          </cell>
          <cell r="E15976" t="str">
            <v>LEVY PAYOR</v>
          </cell>
        </row>
        <row r="15977">
          <cell r="D15977" t="str">
            <v>ENGLEWOOD , CO  </v>
          </cell>
          <cell r="E15977" t="str">
            <v>OPERATOR</v>
          </cell>
        </row>
        <row r="15978">
          <cell r="E15978" t="str">
            <v>PRODUCER</v>
          </cell>
        </row>
        <row r="15980">
          <cell r="A15980" t="str">
            <v>10485 </v>
          </cell>
          <cell r="C15980" t="str">
            <v>VERDAD OIL &amp; GAS CORPORATION </v>
          </cell>
          <cell r="D15980" t="str">
            <v>5950 CEDAR SPRINGS RD #200</v>
          </cell>
          <cell r="E15980" t="str">
            <v>LEVY PAYOR</v>
          </cell>
        </row>
        <row r="15981">
          <cell r="D15981" t="str">
            <v>DALLAS , TX  </v>
          </cell>
          <cell r="E15981" t="str">
            <v>OPERATOR</v>
          </cell>
        </row>
        <row r="15982">
          <cell r="E15982" t="str">
            <v>PRODUCER</v>
          </cell>
        </row>
        <row r="15984">
          <cell r="A15984" t="str">
            <v>10651 </v>
          </cell>
          <cell r="C15984" t="str">
            <v>VERDAD RESOURCES LLC </v>
          </cell>
          <cell r="D15984" t="str">
            <v>5950 CEDAR SPRINGS ROAD</v>
          </cell>
          <cell r="E15984" t="str">
            <v>LEVY PAYOR</v>
          </cell>
        </row>
        <row r="15985">
          <cell r="D15985" t="str">
            <v>DALLAS , TX  </v>
          </cell>
          <cell r="E15985" t="str">
            <v>OPERATOR</v>
          </cell>
        </row>
        <row r="15986">
          <cell r="E15986" t="str">
            <v>PRODUCER</v>
          </cell>
        </row>
        <row r="15988">
          <cell r="A15988" t="str">
            <v>100346 </v>
          </cell>
          <cell r="C15988" t="str">
            <v>VERDE ENTERPRISES INC </v>
          </cell>
          <cell r="D15988" t="str">
            <v>750 PETROLEUM CLUB BLCD</v>
          </cell>
        </row>
        <row r="15989">
          <cell r="D15989" t="str">
            <v>DENVER , CO  </v>
          </cell>
        </row>
        <row r="15990">
          <cell r="A15990" t="str">
            <v>93174 </v>
          </cell>
          <cell r="C15990" t="str">
            <v>VEREX CORP </v>
          </cell>
          <cell r="D15990" t="str">
            <v>150 E GILMAN ST</v>
          </cell>
        </row>
        <row r="15991">
          <cell r="D15991" t="str">
            <v>MADISON , WI  </v>
          </cell>
        </row>
        <row r="15992">
          <cell r="A15992" t="str">
            <v>10416 </v>
          </cell>
          <cell r="C15992" t="str">
            <v>VERSA ENERGY INC </v>
          </cell>
          <cell r="D15992" t="str">
            <v>PO BOX 18380</v>
          </cell>
          <cell r="E15992" t="str">
            <v>OPERATOR</v>
          </cell>
        </row>
        <row r="15993">
          <cell r="D15993" t="str">
            <v>GOLDEN , CO  </v>
          </cell>
        </row>
        <row r="15994">
          <cell r="A15994" t="str">
            <v>200388 </v>
          </cell>
          <cell r="C15994" t="str">
            <v>VERTEX ENERGY PARTNERS LLC </v>
          </cell>
          <cell r="D15994" t="str">
            <v>810 COUNTRY CLUB DRIVE</v>
          </cell>
        </row>
        <row r="15995">
          <cell r="D15995" t="str">
            <v>RIVERTON , WY  </v>
          </cell>
        </row>
        <row r="15996">
          <cell r="A15996" t="str">
            <v>100283 </v>
          </cell>
          <cell r="C15996" t="str">
            <v>VERVERS* PAUL E. </v>
          </cell>
          <cell r="D15996" t="str">
            <v>413 PARK ST</v>
          </cell>
        </row>
        <row r="15997">
          <cell r="D15997" t="str">
            <v>FT MORGAN , CO  </v>
          </cell>
        </row>
        <row r="15998">
          <cell r="A15998" t="str">
            <v>10124 </v>
          </cell>
          <cell r="C15998" t="str">
            <v>VESSELS COAL GAS INC </v>
          </cell>
          <cell r="D15998" t="str">
            <v>730 17TH ST - SUITE 430</v>
          </cell>
          <cell r="E15998" t="str">
            <v>OPERATOR</v>
          </cell>
        </row>
        <row r="15999">
          <cell r="D15999" t="str">
            <v>DENVER , CO  </v>
          </cell>
          <cell r="E15999" t="str">
            <v>PRODUCER</v>
          </cell>
        </row>
        <row r="16001">
          <cell r="A16001" t="str">
            <v>93198 </v>
          </cell>
          <cell r="C16001" t="str">
            <v>VESSELS GAS PROCESSING, INC. </v>
          </cell>
          <cell r="D16001" t="str">
            <v>1050 17TH ST</v>
          </cell>
          <cell r="E16001" t="str">
            <v>GATHERER</v>
          </cell>
        </row>
        <row r="16002">
          <cell r="D16002" t="str">
            <v>DENVER , CO  </v>
          </cell>
          <cell r="E16002" t="str">
            <v>LEVY PAYOR</v>
          </cell>
        </row>
        <row r="16003">
          <cell r="E16003" t="str">
            <v>TRANSPORTER</v>
          </cell>
        </row>
        <row r="16005">
          <cell r="A16005" t="str">
            <v>93199 </v>
          </cell>
          <cell r="C16005" t="str">
            <v>VESSELS HYDROCARBONS, INC. </v>
          </cell>
          <cell r="D16005" t="str">
            <v>1050 17TH ST</v>
          </cell>
          <cell r="E16005" t="str">
            <v>GATHERER</v>
          </cell>
        </row>
        <row r="16006">
          <cell r="D16006" t="str">
            <v>DENVER , CO  </v>
          </cell>
        </row>
        <row r="16007">
          <cell r="A16007" t="str">
            <v>93201 </v>
          </cell>
          <cell r="C16007" t="str">
            <v>VESSELS OIL &amp; GAS CO </v>
          </cell>
          <cell r="D16007" t="str">
            <v>1050 17TH ST</v>
          </cell>
          <cell r="E16007" t="str">
            <v>LEVY PAYOR</v>
          </cell>
        </row>
        <row r="16008">
          <cell r="D16008" t="str">
            <v>DENVER , CO  </v>
          </cell>
          <cell r="E16008" t="str">
            <v>PIT OPERATOR</v>
          </cell>
        </row>
        <row r="16010">
          <cell r="A16010" t="str">
            <v>93200 </v>
          </cell>
          <cell r="C16010" t="str">
            <v>VESSELS OIL &amp; GAS COMPANY </v>
          </cell>
          <cell r="D16010" t="str">
            <v>8435 W 88TH AVE</v>
          </cell>
          <cell r="E16010" t="str">
            <v>LEVY PAYOR</v>
          </cell>
        </row>
        <row r="16011">
          <cell r="D16011" t="str">
            <v>ARVADA , CO  </v>
          </cell>
          <cell r="E16011" t="str">
            <v>OPERATOR</v>
          </cell>
        </row>
        <row r="16012">
          <cell r="E16012" t="str">
            <v>PRODUCER</v>
          </cell>
        </row>
        <row r="16014">
          <cell r="A16014" t="str">
            <v>93206 </v>
          </cell>
          <cell r="C16014" t="str">
            <v>VESSELS* TOM </v>
          </cell>
          <cell r="D16014" t="str">
            <v>UNK</v>
          </cell>
          <cell r="E16014" t="str">
            <v>OPERATOR</v>
          </cell>
        </row>
        <row r="16015">
          <cell r="D16015" t="str">
            <v>DENVER , CO  </v>
          </cell>
        </row>
        <row r="16016">
          <cell r="A16016" t="str">
            <v>100121 </v>
          </cell>
          <cell r="C16016" t="str">
            <v>VETERAN EXPLORATION </v>
          </cell>
          <cell r="D16016" t="str">
            <v>,  </v>
          </cell>
          <cell r="E16016" t="str">
            <v>PIT OPERATOR</v>
          </cell>
        </row>
        <row r="16018">
          <cell r="A16018" t="str">
            <v>93203 </v>
          </cell>
          <cell r="C16018" t="str">
            <v>VIABLE RESOURCES INC </v>
          </cell>
          <cell r="D16018" t="str">
            <v>P O BOX 3192</v>
          </cell>
        </row>
        <row r="16019">
          <cell r="D16019" t="str">
            <v>CASPER , WY  </v>
          </cell>
        </row>
        <row r="16020">
          <cell r="A16020" t="str">
            <v>93208 </v>
          </cell>
          <cell r="C16020" t="str">
            <v>VICKERS PETROLEUM CO., INC </v>
          </cell>
          <cell r="D16020" t="str">
            <v>DENVER , CO  </v>
          </cell>
        </row>
        <row r="16021">
          <cell r="A16021" t="str">
            <v>100340 </v>
          </cell>
          <cell r="C16021" t="str">
            <v>VICON INC. </v>
          </cell>
          <cell r="D16021" t="str">
            <v>505 EXCHANGE NAT'L BANK BLDG</v>
          </cell>
        </row>
        <row r="16022">
          <cell r="D16022" t="str">
            <v>COLORADO SPRINGS , CO  </v>
          </cell>
        </row>
        <row r="16023">
          <cell r="A16023" t="str">
            <v>93210 </v>
          </cell>
          <cell r="C16023" t="str">
            <v>VICTOR DRILLING </v>
          </cell>
          <cell r="D16023" t="str">
            <v>??? , CO  </v>
          </cell>
          <cell r="E16023" t="str">
            <v>OPERATOR</v>
          </cell>
        </row>
        <row r="16025">
          <cell r="A16025" t="str">
            <v>100542 </v>
          </cell>
          <cell r="C16025" t="str">
            <v>VICTORE INSURANCE COMPANY </v>
          </cell>
          <cell r="D16025" t="str">
            <v>909 S MERIDIAIN AVE STE 700</v>
          </cell>
          <cell r="E16025" t="str">
            <v>INSURANCE AGENT</v>
          </cell>
        </row>
        <row r="16026">
          <cell r="D16026" t="str">
            <v>OKLAHOMA CITY , OK  </v>
          </cell>
        </row>
        <row r="16027">
          <cell r="A16027" t="str">
            <v>93202 </v>
          </cell>
          <cell r="C16027" t="str">
            <v>VICTORY OIL </v>
          </cell>
          <cell r="D16027" t="str">
            <v>P O BOX 5033</v>
          </cell>
        </row>
        <row r="16028">
          <cell r="D16028" t="str">
            <v>ENGLEWOOD , CO  </v>
          </cell>
        </row>
        <row r="16029">
          <cell r="A16029" t="str">
            <v>93204 </v>
          </cell>
          <cell r="C16029" t="str">
            <v>VIERSEN &amp; COCHRAN </v>
          </cell>
          <cell r="D16029" t="str">
            <v>1616 GLENARM PL</v>
          </cell>
          <cell r="E16029" t="str">
            <v>OPERATOR</v>
          </cell>
        </row>
        <row r="16030">
          <cell r="D16030" t="str">
            <v>DENVER , CO  </v>
          </cell>
        </row>
        <row r="16031">
          <cell r="A16031" t="str">
            <v>66584 </v>
          </cell>
          <cell r="C16031" t="str">
            <v>VIGILANT INSURANCE COMPANY </v>
          </cell>
          <cell r="D16031" t="str">
            <v>P O BOX 1615</v>
          </cell>
          <cell r="E16031" t="str">
            <v>FINANCIAL ASSURANCE</v>
          </cell>
        </row>
        <row r="16032">
          <cell r="D16032" t="str">
            <v>WARREN , NJ  </v>
          </cell>
        </row>
        <row r="16033">
          <cell r="A16033" t="str">
            <v>93205 </v>
          </cell>
          <cell r="C16033" t="str">
            <v>VIKING EXPL INC </v>
          </cell>
          <cell r="D16033" t="str">
            <v>7704 E HAMPDEN CIR</v>
          </cell>
          <cell r="E16033" t="str">
            <v>OPERATOR</v>
          </cell>
        </row>
        <row r="16034">
          <cell r="D16034" t="str">
            <v>DENVER , CO  </v>
          </cell>
        </row>
        <row r="16035">
          <cell r="A16035" t="str">
            <v>93350 </v>
          </cell>
          <cell r="C16035" t="str">
            <v>VIKING PETROLEUM INC </v>
          </cell>
          <cell r="D16035" t="str">
            <v>2761 E SKELLY DR</v>
          </cell>
          <cell r="E16035" t="str">
            <v>OPERATOR</v>
          </cell>
        </row>
        <row r="16036">
          <cell r="D16036" t="str">
            <v>TULSA , OK  </v>
          </cell>
          <cell r="E16036" t="str">
            <v>PRODUCER</v>
          </cell>
        </row>
        <row r="16038">
          <cell r="A16038" t="str">
            <v>93360 </v>
          </cell>
          <cell r="C16038" t="str">
            <v>VIKING RESOURCES CORP </v>
          </cell>
          <cell r="D16038" t="str">
            <v>1675 BROADWAY</v>
          </cell>
          <cell r="E16038" t="str">
            <v>OPERATOR</v>
          </cell>
        </row>
        <row r="16039">
          <cell r="D16039" t="str">
            <v>DENVER , CO  </v>
          </cell>
        </row>
        <row r="16040">
          <cell r="A16040" t="str">
            <v>93306 </v>
          </cell>
          <cell r="C16040" t="str">
            <v>VIKING RESOURCES CORPORATION </v>
          </cell>
          <cell r="D16040" t="str">
            <v>1675 BROADWAY STE 2750</v>
          </cell>
        </row>
        <row r="16041">
          <cell r="D16041" t="str">
            <v>DENVER , CO  </v>
          </cell>
        </row>
        <row r="16042">
          <cell r="C16042" t="str">
            <v>VILAS TOWN </v>
          </cell>
          <cell r="D16042" t="str">
            <v>,  </v>
          </cell>
        </row>
        <row r="16043">
          <cell r="A16043" t="str">
            <v>93370 </v>
          </cell>
          <cell r="C16043" t="str">
            <v>VINCENT &amp; WELCH INC </v>
          </cell>
          <cell r="D16043" t="str">
            <v>DENVER , CO  </v>
          </cell>
        </row>
        <row r="16044">
          <cell r="A16044" t="str">
            <v>93366 </v>
          </cell>
          <cell r="C16044" t="str">
            <v>VINCENT* HARLOW M. </v>
          </cell>
          <cell r="D16044" t="str">
            <v>DENVER , CO  </v>
          </cell>
        </row>
        <row r="16045">
          <cell r="A16045" t="str">
            <v>93369 </v>
          </cell>
          <cell r="C16045" t="str">
            <v>VINCENT*GEORGE A. </v>
          </cell>
          <cell r="D16045" t="str">
            <v>DENVER , CO  </v>
          </cell>
          <cell r="E16045" t="str">
            <v>OPERATOR</v>
          </cell>
        </row>
        <row r="16047">
          <cell r="A16047" t="str">
            <v>93380 </v>
          </cell>
          <cell r="C16047" t="str">
            <v>VINEY* RALPH H </v>
          </cell>
          <cell r="D16047" t="str">
            <v>500 NO LORAINE</v>
          </cell>
        </row>
        <row r="16048">
          <cell r="D16048" t="str">
            <v>MIDLAND , TX  </v>
          </cell>
        </row>
        <row r="16049">
          <cell r="A16049" t="str">
            <v>93383 </v>
          </cell>
          <cell r="C16049" t="str">
            <v>VINTAGE PETROLEUM INC </v>
          </cell>
          <cell r="D16049" t="str">
            <v>10889 WILSHIRE BLVD</v>
          </cell>
          <cell r="E16049" t="str">
            <v>INJECTION WELL OPER</v>
          </cell>
        </row>
        <row r="16050">
          <cell r="D16050" t="str">
            <v>LOS ANGELES , CA  </v>
          </cell>
          <cell r="E16050" t="str">
            <v>LEVY PAYOR</v>
          </cell>
        </row>
        <row r="16051">
          <cell r="E16051" t="str">
            <v>OPERATOR</v>
          </cell>
        </row>
        <row r="16052">
          <cell r="E16052" t="str">
            <v>PRODUCER</v>
          </cell>
        </row>
        <row r="16054">
          <cell r="A16054" t="str">
            <v>93395 </v>
          </cell>
          <cell r="C16054" t="str">
            <v>VIRTEX PETROLEUM CO INC </v>
          </cell>
          <cell r="D16054" t="str">
            <v>SUITE 525 MT 168 615 UPPER N BROADWAY</v>
          </cell>
          <cell r="E16054" t="str">
            <v>LEVY PAYOR</v>
          </cell>
        </row>
        <row r="16055">
          <cell r="D16055" t="str">
            <v>CORPUS CHRISTI , TX  </v>
          </cell>
          <cell r="E16055" t="str">
            <v>OPERATOR</v>
          </cell>
        </row>
        <row r="16056">
          <cell r="E16056" t="str">
            <v>PRODUCER</v>
          </cell>
        </row>
        <row r="16058">
          <cell r="A16058" t="str">
            <v>93385 </v>
          </cell>
          <cell r="C16058" t="str">
            <v>VISION EXPL &amp; PROD LLC </v>
          </cell>
          <cell r="D16058" t="str">
            <v>8100 E 22ND ST NORTH</v>
          </cell>
          <cell r="E16058" t="str">
            <v>OPERATOR</v>
          </cell>
        </row>
        <row r="16059">
          <cell r="D16059" t="str">
            <v>WICHITA , KS  </v>
          </cell>
          <cell r="E16059" t="str">
            <v>PRODUCER</v>
          </cell>
        </row>
        <row r="16061">
          <cell r="A16061" t="str">
            <v>100368 </v>
          </cell>
          <cell r="C16061" t="str">
            <v>VISION PETROLEUM COMPANY </v>
          </cell>
          <cell r="D16061" t="str">
            <v>424 DENVER HILTON BLDG</v>
          </cell>
          <cell r="E16061" t="str">
            <v>FINANCIAL ASSURANCE</v>
          </cell>
        </row>
        <row r="16062">
          <cell r="D16062" t="str">
            <v>DENVER , CO  </v>
          </cell>
        </row>
        <row r="16063">
          <cell r="A16063" t="str">
            <v>200542 </v>
          </cell>
          <cell r="C16063" t="str">
            <v>VISTA GEOSCIENCE </v>
          </cell>
          <cell r="D16063" t="str">
            <v>130 CAPITAL DRIVE SUITE C</v>
          </cell>
        </row>
        <row r="16064">
          <cell r="D16064" t="str">
            <v>GOLDEN , CO  </v>
          </cell>
        </row>
        <row r="16065">
          <cell r="A16065" t="str">
            <v>100128 </v>
          </cell>
          <cell r="C16065" t="str">
            <v>VISTA OPERATING INC </v>
          </cell>
          <cell r="D16065" t="str">
            <v>61 MCMURRAY RD STE 300</v>
          </cell>
          <cell r="E16065" t="str">
            <v>LEVY PAYOR</v>
          </cell>
        </row>
        <row r="16066">
          <cell r="D16066" t="str">
            <v>PITTSBURGH , PA  </v>
          </cell>
          <cell r="E16066" t="str">
            <v>OPERATOR</v>
          </cell>
        </row>
        <row r="16067">
          <cell r="E16067" t="str">
            <v>PRODUCER</v>
          </cell>
        </row>
        <row r="16069">
          <cell r="A16069" t="str">
            <v>93390 </v>
          </cell>
          <cell r="C16069" t="str">
            <v>VISUAL OPTICS INC </v>
          </cell>
          <cell r="D16069" t="str">
            <v>118 SOUTH 2ND STREET</v>
          </cell>
          <cell r="E16069" t="str">
            <v>INJECTION WELL OPER</v>
          </cell>
        </row>
        <row r="16070">
          <cell r="D16070" t="str">
            <v>STERLING , CO  </v>
          </cell>
          <cell r="E16070" t="str">
            <v>OPERATOR</v>
          </cell>
        </row>
        <row r="16071">
          <cell r="E16071" t="str">
            <v>PRODUCER</v>
          </cell>
        </row>
        <row r="16073">
          <cell r="A16073" t="str">
            <v>10499 </v>
          </cell>
          <cell r="C16073" t="str">
            <v>VITOL INC </v>
          </cell>
          <cell r="D16073" t="str">
            <v>1100 LOUISIANA SUITE 5500</v>
          </cell>
          <cell r="E16073" t="str">
            <v>GATHERER</v>
          </cell>
        </row>
        <row r="16074">
          <cell r="D16074" t="str">
            <v>HOUSTON , TX  </v>
          </cell>
          <cell r="E16074" t="str">
            <v>TRANSPORTER</v>
          </cell>
        </row>
        <row r="16076">
          <cell r="A16076" t="str">
            <v>10026 </v>
          </cell>
          <cell r="C16076" t="str">
            <v>VITRUVIAN EXPLORATION LLC </v>
          </cell>
          <cell r="D16076" t="str">
            <v>4 WATERWAY WAY SQUARE</v>
          </cell>
          <cell r="E16076" t="str">
            <v>LEVY PAYOR</v>
          </cell>
        </row>
        <row r="16077">
          <cell r="D16077" t="str">
            <v>THE WOODLANDS , TX  </v>
          </cell>
          <cell r="E16077" t="str">
            <v>OPERATOR</v>
          </cell>
        </row>
        <row r="16078">
          <cell r="E16078" t="str">
            <v>PIT OPERATOR</v>
          </cell>
        </row>
        <row r="16079">
          <cell r="E16079" t="str">
            <v>PRODUCER</v>
          </cell>
        </row>
        <row r="16081">
          <cell r="A16081" t="str">
            <v>93420 </v>
          </cell>
          <cell r="C16081" t="str">
            <v>VOLKMANN* ROBERT </v>
          </cell>
          <cell r="D16081" t="str">
            <v>BOX 10141</v>
          </cell>
        </row>
        <row r="16082">
          <cell r="D16082" t="str">
            <v>MIDLAND , TX  </v>
          </cell>
        </row>
        <row r="16083">
          <cell r="A16083" t="str">
            <v>100701 </v>
          </cell>
          <cell r="C16083" t="str">
            <v>VOLTZ* M R </v>
          </cell>
          <cell r="D16083" t="str">
            <v>1923 N NEVADA</v>
          </cell>
        </row>
        <row r="16084">
          <cell r="D16084" t="str">
            <v>COLORADO SPRINGS , CO  </v>
          </cell>
        </row>
        <row r="16085">
          <cell r="A16085" t="str">
            <v>100889 </v>
          </cell>
          <cell r="C16085" t="str">
            <v>VON ENGINERRING INC </v>
          </cell>
          <cell r="D16085" t="str">
            <v>3505 PEARL</v>
          </cell>
          <cell r="E16085" t="str">
            <v>OPERATOR</v>
          </cell>
        </row>
        <row r="16086">
          <cell r="D16086" t="str">
            <v>MONROE , MI  </v>
          </cell>
        </row>
        <row r="16087">
          <cell r="C16087" t="str">
            <v>VONA TOWN </v>
          </cell>
          <cell r="D16087" t="str">
            <v>,  </v>
          </cell>
        </row>
        <row r="16088">
          <cell r="A16088" t="str">
            <v>93440 </v>
          </cell>
          <cell r="C16088" t="str">
            <v>VOYAGER EXPLORATION INC </v>
          </cell>
          <cell r="D16088" t="str">
            <v>950 17TH ST STE 2000</v>
          </cell>
          <cell r="E16088" t="str">
            <v>OPERATOR</v>
          </cell>
        </row>
        <row r="16089">
          <cell r="D16089" t="str">
            <v>DENVER , CO  </v>
          </cell>
          <cell r="E16089" t="str">
            <v>PRODUCER</v>
          </cell>
        </row>
        <row r="16091">
          <cell r="A16091" t="str">
            <v>93430 </v>
          </cell>
          <cell r="C16091" t="str">
            <v>VOYAGER PETROLEUMS INC </v>
          </cell>
          <cell r="D16091" t="str">
            <v>370 17TH ST</v>
          </cell>
        </row>
        <row r="16092">
          <cell r="D16092" t="str">
            <v>DENVER , CO  </v>
          </cell>
        </row>
        <row r="16093">
          <cell r="A16093" t="str">
            <v>100108 </v>
          </cell>
          <cell r="C16093" t="str">
            <v>VOYAGEUR EXPLORATION CO </v>
          </cell>
          <cell r="D16093" t="str">
            <v>3600 S YOSEMITE #830</v>
          </cell>
        </row>
        <row r="16094">
          <cell r="D16094" t="str">
            <v>DENVER , CO  </v>
          </cell>
        </row>
        <row r="16095">
          <cell r="A16095" t="str">
            <v>200317 </v>
          </cell>
          <cell r="C16095" t="str">
            <v>VT CONSULTING </v>
          </cell>
          <cell r="D16095" t="str">
            <v>PO BOX 207</v>
          </cell>
        </row>
        <row r="16096">
          <cell r="D16096" t="str">
            <v>MORONI , UT  </v>
          </cell>
        </row>
        <row r="16097">
          <cell r="A16097" t="str">
            <v>10042 </v>
          </cell>
          <cell r="C16097" t="str">
            <v>W D A CORPORATION </v>
          </cell>
          <cell r="D16097" t="str">
            <v>P O BOX 58</v>
          </cell>
          <cell r="E16097" t="str">
            <v>OPERATOR</v>
          </cell>
        </row>
        <row r="16098">
          <cell r="D16098" t="str">
            <v>ABILENE , TX  </v>
          </cell>
        </row>
        <row r="16099">
          <cell r="A16099" t="str">
            <v>100958 </v>
          </cell>
          <cell r="C16099" t="str">
            <v>W E ATKINSON </v>
          </cell>
          <cell r="D16099" t="str">
            <v>FERGUS FALLS</v>
          </cell>
        </row>
        <row r="16100">
          <cell r="D16100" t="str">
            <v>, MN  </v>
          </cell>
        </row>
        <row r="16101">
          <cell r="A16101" t="str">
            <v>93537 </v>
          </cell>
          <cell r="C16101" t="str">
            <v>W H BRADY </v>
          </cell>
          <cell r="D16101" t="str">
            <v>P O BOX 9128</v>
          </cell>
        </row>
        <row r="16102">
          <cell r="D16102" t="str">
            <v>MIDLAND , TX  </v>
          </cell>
        </row>
        <row r="16103">
          <cell r="A16103" t="str">
            <v>1001005 </v>
          </cell>
          <cell r="C16103" t="str">
            <v>W HAWKINS </v>
          </cell>
          <cell r="D16103" t="str">
            <v>,  </v>
          </cell>
        </row>
        <row r="16104">
          <cell r="A16104" t="str">
            <v>93560 </v>
          </cell>
          <cell r="C16104" t="str">
            <v>W T R OIL CO </v>
          </cell>
          <cell r="D16104" t="str">
            <v>P O DRAWER LL</v>
          </cell>
        </row>
        <row r="16105">
          <cell r="D16105" t="str">
            <v>CORTEZ , CO  </v>
          </cell>
        </row>
        <row r="16106">
          <cell r="A16106" t="str">
            <v>38583 </v>
          </cell>
          <cell r="C16106" t="str">
            <v>W W HARVEY &amp; M DALE SCRUGGS </v>
          </cell>
          <cell r="D16106" t="str">
            <v>828 SYMES BLDG</v>
          </cell>
        </row>
        <row r="16107">
          <cell r="D16107" t="str">
            <v>DENVER , CO  </v>
          </cell>
        </row>
        <row r="16108">
          <cell r="A16108" t="str">
            <v>93800 </v>
          </cell>
          <cell r="C16108" t="str">
            <v>WACKER OIL CO </v>
          </cell>
          <cell r="D16108" t="str">
            <v>DENVER , CO  </v>
          </cell>
        </row>
        <row r="16109">
          <cell r="A16109" t="str">
            <v>93808 </v>
          </cell>
          <cell r="C16109" t="str">
            <v>WADKINS* T..R. </v>
          </cell>
          <cell r="D16109" t="str">
            <v>DENVER , CO  </v>
          </cell>
        </row>
        <row r="16110">
          <cell r="A16110" t="str">
            <v>93810 </v>
          </cell>
          <cell r="C16110" t="str">
            <v>WAGGONER-BALDRIDGE ENERGY CO </v>
          </cell>
          <cell r="D16110" t="str">
            <v>4925 GREENVILLE AVE</v>
          </cell>
        </row>
        <row r="16111">
          <cell r="D16111" t="str">
            <v>DALLAS , TX  </v>
          </cell>
        </row>
        <row r="16112">
          <cell r="A16112" t="str">
            <v>93811 </v>
          </cell>
          <cell r="C16112" t="str">
            <v>WAGNER &amp; BROWN, LTD </v>
          </cell>
          <cell r="D16112" t="str">
            <v>300 N MARIENFELD STE 1100</v>
          </cell>
          <cell r="E16112" t="str">
            <v>LEVY PAYOR</v>
          </cell>
        </row>
        <row r="16113">
          <cell r="D16113" t="str">
            <v>MIDLAND , TX  </v>
          </cell>
        </row>
        <row r="16114">
          <cell r="A16114" t="str">
            <v>100955 </v>
          </cell>
          <cell r="C16114" t="str">
            <v>WAGNER ENERGY SERVICES LLC </v>
          </cell>
          <cell r="D16114" t="str">
            <v>3900 S WADWORTH BLVD</v>
          </cell>
        </row>
        <row r="16115">
          <cell r="D16115" t="str">
            <v>LAKEWOOD , CO  </v>
          </cell>
        </row>
        <row r="16116">
          <cell r="A16116" t="str">
            <v>93812 </v>
          </cell>
          <cell r="C16116" t="str">
            <v>WAINOCO OIL &amp; GAS COMPANY </v>
          </cell>
          <cell r="D16116" t="str">
            <v>1200 SMITH</v>
          </cell>
        </row>
        <row r="16117">
          <cell r="D16117" t="str">
            <v>HOUSTON , TX  </v>
          </cell>
        </row>
        <row r="16118">
          <cell r="A16118" t="str">
            <v>93815 </v>
          </cell>
          <cell r="C16118" t="str">
            <v>WAKANDA ENTERPRISES </v>
          </cell>
          <cell r="D16118" t="str">
            <v>10334 COUNTY RD QQ</v>
          </cell>
          <cell r="E16118" t="str">
            <v>OPERATOR</v>
          </cell>
        </row>
        <row r="16119">
          <cell r="D16119" t="str">
            <v>ANTON , CO  </v>
          </cell>
          <cell r="E16119" t="str">
            <v>PRODUCER</v>
          </cell>
        </row>
        <row r="16121">
          <cell r="A16121" t="str">
            <v>100649 </v>
          </cell>
          <cell r="C16121" t="str">
            <v>WAKE, OPERATOR* GEORGE </v>
          </cell>
          <cell r="D16121" t="str">
            <v>BOX 946</v>
          </cell>
        </row>
        <row r="16122">
          <cell r="D16122" t="str">
            <v>ELOY , AZ  </v>
          </cell>
        </row>
        <row r="16123">
          <cell r="A16123" t="str">
            <v>93820 </v>
          </cell>
          <cell r="C16123" t="str">
            <v>WAKEFIELD DRILLING CO </v>
          </cell>
          <cell r="D16123" t="str">
            <v>RR 3 BOX 14</v>
          </cell>
          <cell r="E16123" t="str">
            <v>DRILLER</v>
          </cell>
        </row>
        <row r="16124">
          <cell r="D16124" t="str">
            <v>DOUGLAS , KS  </v>
          </cell>
        </row>
        <row r="16125">
          <cell r="A16125" t="str">
            <v>93828 </v>
          </cell>
          <cell r="C16125" t="str">
            <v>WALDECK* WILLIAM G. </v>
          </cell>
          <cell r="D16125" t="str">
            <v>DENVER , CO  </v>
          </cell>
        </row>
        <row r="16126">
          <cell r="A16126" t="str">
            <v>100511 </v>
          </cell>
          <cell r="C16126" t="str">
            <v>WALDEN TOWN </v>
          </cell>
          <cell r="D16126" t="str">
            <v>,  </v>
          </cell>
        </row>
        <row r="16127">
          <cell r="A16127" t="str">
            <v>93831 </v>
          </cell>
          <cell r="C16127" t="str">
            <v>WALDEN* JOHN </v>
          </cell>
          <cell r="D16127" t="str">
            <v>BOX 64</v>
          </cell>
          <cell r="E16127" t="str">
            <v>DOMESTIC WELL OPER</v>
          </cell>
        </row>
        <row r="16128">
          <cell r="D16128" t="str">
            <v>CARPENTER , WY  </v>
          </cell>
          <cell r="E16128" t="str">
            <v>FINANCIAL ASSURANCE</v>
          </cell>
        </row>
        <row r="16130">
          <cell r="A16130" t="str">
            <v>93829 </v>
          </cell>
          <cell r="C16130" t="str">
            <v>WALKER &amp; COMPANY INC </v>
          </cell>
          <cell r="D16130" t="str">
            <v>SUITE 220</v>
          </cell>
          <cell r="E16130" t="str">
            <v>FINANCIAL ASSURANCE</v>
          </cell>
        </row>
        <row r="16131">
          <cell r="D16131" t="str">
            <v>DENVER , CO  </v>
          </cell>
        </row>
        <row r="16132">
          <cell r="A16132" t="str">
            <v>93765 </v>
          </cell>
          <cell r="C16132" t="str">
            <v>WALKER &amp; WILSON DRILLING CO </v>
          </cell>
          <cell r="D16132" t="str">
            <v>509 MILE HIGH CENTER</v>
          </cell>
        </row>
        <row r="16133">
          <cell r="D16133" t="str">
            <v>DENVER , CO  </v>
          </cell>
        </row>
        <row r="16134">
          <cell r="A16134" t="str">
            <v>93760 </v>
          </cell>
          <cell r="C16134" t="str">
            <v>WALKER OIL &amp; GAS CO LLC* KEITH F </v>
          </cell>
          <cell r="D16134" t="str">
            <v>219 STANLEY</v>
          </cell>
          <cell r="E16134" t="str">
            <v>LEVY PAYOR</v>
          </cell>
        </row>
        <row r="16135">
          <cell r="D16135" t="str">
            <v>ARDMORE , OK  </v>
          </cell>
          <cell r="E16135" t="str">
            <v>OPERATOR</v>
          </cell>
        </row>
        <row r="16136">
          <cell r="E16136" t="str">
            <v>PRODUCER</v>
          </cell>
        </row>
        <row r="16138">
          <cell r="A16138" t="str">
            <v>93830 </v>
          </cell>
          <cell r="C16138" t="str">
            <v>WALKER OIL CO-GAGE ACCOUNT </v>
          </cell>
          <cell r="D16138" t="str">
            <v>3300 AIRPORT ROAD</v>
          </cell>
          <cell r="E16138" t="str">
            <v>LEVY PAYOR</v>
          </cell>
        </row>
        <row r="16139">
          <cell r="D16139" t="str">
            <v>BOULDER , CO  </v>
          </cell>
          <cell r="E16139" t="str">
            <v>OPERATOR</v>
          </cell>
        </row>
        <row r="16141">
          <cell r="A16141" t="str">
            <v>93825 </v>
          </cell>
          <cell r="C16141" t="str">
            <v>WALKER RESOURCES INC </v>
          </cell>
          <cell r="D16141" t="str">
            <v>1700 LINCOLN ST</v>
          </cell>
        </row>
        <row r="16142">
          <cell r="D16142" t="str">
            <v>DENVER , CO  </v>
          </cell>
        </row>
        <row r="16143">
          <cell r="A16143" t="str">
            <v>93751 </v>
          </cell>
          <cell r="C16143" t="str">
            <v>WALKER* DONALD S </v>
          </cell>
          <cell r="D16143" t="str">
            <v>1899 WEST LITTLETON BLVD</v>
          </cell>
          <cell r="E16143" t="str">
            <v>LEVY PAYOR</v>
          </cell>
        </row>
        <row r="16144">
          <cell r="D16144" t="str">
            <v>LITTLETON , CO  </v>
          </cell>
        </row>
        <row r="16145">
          <cell r="A16145" t="str">
            <v>93750 </v>
          </cell>
          <cell r="C16145" t="str">
            <v>WALKER* DONALD S </v>
          </cell>
          <cell r="D16145" t="str">
            <v>1899 WEST LITTLETON BLVD</v>
          </cell>
        </row>
        <row r="16146">
          <cell r="D16146" t="str">
            <v>LITTLETON , CO  </v>
          </cell>
        </row>
        <row r="16147">
          <cell r="A16147" t="str">
            <v>100273 </v>
          </cell>
          <cell r="C16147" t="str">
            <v>WALKER* ROBERT W. </v>
          </cell>
          <cell r="D16147" t="str">
            <v>,  </v>
          </cell>
        </row>
        <row r="16148">
          <cell r="A16148" t="str">
            <v>200033 </v>
          </cell>
          <cell r="C16148" t="str">
            <v>WALKER* WILLIS C </v>
          </cell>
          <cell r="D16148" t="str">
            <v>BOX 681</v>
          </cell>
        </row>
        <row r="16149">
          <cell r="D16149" t="str">
            <v>WALDEN , CO  </v>
          </cell>
        </row>
        <row r="16150">
          <cell r="A16150" t="str">
            <v>93780 </v>
          </cell>
          <cell r="C16150" t="str">
            <v>WALKER, HUNT </v>
          </cell>
          <cell r="D16150" t="str">
            <v>600 17TH ST</v>
          </cell>
        </row>
        <row r="16151">
          <cell r="D16151" t="str">
            <v>DENVER , CO  </v>
          </cell>
        </row>
        <row r="16152">
          <cell r="A16152" t="str">
            <v>90111 </v>
          </cell>
          <cell r="C16152" t="str">
            <v>WALKER,WILSON,&amp;CARLOCK </v>
          </cell>
          <cell r="D16152" t="str">
            <v>, CO  </v>
          </cell>
        </row>
        <row r="16153">
          <cell r="A16153" t="str">
            <v>93860 </v>
          </cell>
          <cell r="C16153" t="str">
            <v>WALKING A GRAZING ASSN </v>
          </cell>
          <cell r="D16153" t="str">
            <v>7455 COUNTY ROAD T</v>
          </cell>
          <cell r="E16153" t="str">
            <v>INJECTION WELL OPER</v>
          </cell>
        </row>
        <row r="16154">
          <cell r="D16154" t="str">
            <v>KIRK , CO  </v>
          </cell>
          <cell r="E16154" t="str">
            <v>OPERATOR</v>
          </cell>
        </row>
        <row r="16155">
          <cell r="E16155" t="str">
            <v>PRODUCER</v>
          </cell>
        </row>
        <row r="16157">
          <cell r="A16157" t="str">
            <v>100663 </v>
          </cell>
          <cell r="C16157" t="str">
            <v>WALKINSHAW* STEPHEN A </v>
          </cell>
          <cell r="D16157" t="str">
            <v>,  </v>
          </cell>
        </row>
        <row r="16158">
          <cell r="A16158" t="str">
            <v>93870 </v>
          </cell>
          <cell r="C16158" t="str">
            <v>WALLACE ENERGY, INC </v>
          </cell>
          <cell r="D16158" t="str">
            <v>771 STEELE ST</v>
          </cell>
          <cell r="E16158" t="str">
            <v>LEVY PAYOR</v>
          </cell>
        </row>
        <row r="16159">
          <cell r="D16159" t="str">
            <v>DENVER , CO  </v>
          </cell>
        </row>
        <row r="16160">
          <cell r="A16160" t="str">
            <v>93875 </v>
          </cell>
          <cell r="C16160" t="str">
            <v>WALLACE OIL &amp; GAS INC </v>
          </cell>
          <cell r="D16160" t="str">
            <v>3535 NW 58TH ST STE 940</v>
          </cell>
          <cell r="E16160" t="str">
            <v>LEVY PAYOR</v>
          </cell>
        </row>
        <row r="16161">
          <cell r="D16161" t="str">
            <v>OKLAHOMA CITY , OK  </v>
          </cell>
          <cell r="E16161" t="str">
            <v>OPERATOR</v>
          </cell>
        </row>
        <row r="16162">
          <cell r="E16162" t="str">
            <v>PRODUCER</v>
          </cell>
        </row>
        <row r="16164">
          <cell r="A16164" t="str">
            <v>93880 </v>
          </cell>
          <cell r="C16164" t="str">
            <v>WALLACE* CHARLES A </v>
          </cell>
          <cell r="D16164" t="str">
            <v>3085 GLEN COVE</v>
          </cell>
        </row>
        <row r="16165">
          <cell r="D16165" t="str">
            <v>DENVER , CO  </v>
          </cell>
        </row>
        <row r="16166">
          <cell r="A16166" t="str">
            <v>94050 </v>
          </cell>
          <cell r="C16166" t="str">
            <v>WALSENBERG*CITY OF </v>
          </cell>
          <cell r="D16166" t="str">
            <v>525 SOUTH ALBERT</v>
          </cell>
          <cell r="E16166" t="str">
            <v>GATHERER</v>
          </cell>
        </row>
        <row r="16167">
          <cell r="D16167" t="str">
            <v>WALSENBERG , CO  </v>
          </cell>
        </row>
        <row r="16168">
          <cell r="A16168" t="str">
            <v>94080 </v>
          </cell>
          <cell r="C16168" t="str">
            <v>WALSH &amp; ASSOCIATES, INC. </v>
          </cell>
          <cell r="D16168" t="str">
            <v>4888 PEARL E CIR</v>
          </cell>
        </row>
        <row r="16169">
          <cell r="D16169" t="str">
            <v>BOULDER , CO  </v>
          </cell>
        </row>
        <row r="16170">
          <cell r="A16170" t="str">
            <v>100812 </v>
          </cell>
          <cell r="C16170" t="str">
            <v>WALSH &amp; WATTS INC </v>
          </cell>
          <cell r="D16170" t="str">
            <v>1111 SEVENTH AVE</v>
          </cell>
        </row>
        <row r="16171">
          <cell r="D16171" t="str">
            <v>WICHITA FALLS , TX  </v>
          </cell>
        </row>
        <row r="16172">
          <cell r="A16172" t="str">
            <v>94085 </v>
          </cell>
          <cell r="C16172" t="str">
            <v>WALSH ENGINEERING &amp; PRODUCTION </v>
          </cell>
          <cell r="D16172" t="str">
            <v>7415 EAST MAIN</v>
          </cell>
        </row>
        <row r="16173">
          <cell r="D16173" t="str">
            <v>FARMINGTON , NM  </v>
          </cell>
        </row>
        <row r="16174">
          <cell r="A16174" t="str">
            <v>94120 </v>
          </cell>
          <cell r="C16174" t="str">
            <v>WALSH OPERATING CO* F HOWARD </v>
          </cell>
          <cell r="D16174" t="str">
            <v>500 W 7TH ST</v>
          </cell>
        </row>
        <row r="16175">
          <cell r="D16175" t="str">
            <v>FORT WORTH , TX  </v>
          </cell>
        </row>
        <row r="16176">
          <cell r="A16176" t="str">
            <v>94090 </v>
          </cell>
          <cell r="C16176" t="str">
            <v>WALSH PRODUCTION INC </v>
          </cell>
          <cell r="D16176" t="str">
            <v>P O BOX 30</v>
          </cell>
          <cell r="E16176" t="str">
            <v>DOWNSTREAM GAS FAC</v>
          </cell>
        </row>
        <row r="16177">
          <cell r="D16177" t="str">
            <v>STERLING , CO  </v>
          </cell>
          <cell r="E16177" t="str">
            <v>GATHERER</v>
          </cell>
        </row>
        <row r="16178">
          <cell r="E16178" t="str">
            <v>INJECTION WELL OPER</v>
          </cell>
        </row>
        <row r="16179">
          <cell r="E16179" t="str">
            <v>LEVY PAYOR</v>
          </cell>
        </row>
        <row r="16180">
          <cell r="E16180" t="str">
            <v>OPERATOR</v>
          </cell>
        </row>
        <row r="16181">
          <cell r="E16181" t="str">
            <v>PRODUCER</v>
          </cell>
        </row>
        <row r="16183">
          <cell r="A16183" t="str">
            <v>100512 </v>
          </cell>
          <cell r="C16183" t="str">
            <v>WALSH TOWN </v>
          </cell>
          <cell r="D16183" t="str">
            <v>,  </v>
          </cell>
        </row>
        <row r="16184">
          <cell r="A16184" t="str">
            <v>94100 </v>
          </cell>
          <cell r="C16184" t="str">
            <v>WALSH* FRANK H </v>
          </cell>
          <cell r="D16184" t="str">
            <v>P O BOX 30</v>
          </cell>
          <cell r="E16184" t="str">
            <v>INJECTION WELL OPER</v>
          </cell>
        </row>
        <row r="16185">
          <cell r="D16185" t="str">
            <v>STERLING , CO  </v>
          </cell>
          <cell r="E16185" t="str">
            <v>OPERATOR</v>
          </cell>
        </row>
        <row r="16187">
          <cell r="A16187" t="str">
            <v>94183 </v>
          </cell>
          <cell r="C16187" t="str">
            <v>WALTER L BAKER </v>
          </cell>
          <cell r="D16187" t="str">
            <v>524 W BROADWAY</v>
          </cell>
        </row>
        <row r="16188">
          <cell r="D16188" t="str">
            <v>ENID , OK  </v>
          </cell>
        </row>
        <row r="16189">
          <cell r="A16189" t="str">
            <v>94190 </v>
          </cell>
          <cell r="C16189" t="str">
            <v>WALTER OIL &amp; GAS CORP </v>
          </cell>
          <cell r="D16189" t="str">
            <v>**FOWARDING ORDER EXPIRED**</v>
          </cell>
          <cell r="E16189" t="str">
            <v>OPERATOR</v>
          </cell>
        </row>
        <row r="16190">
          <cell r="D16190" t="str">
            <v>HOUSTON , TX  </v>
          </cell>
        </row>
        <row r="16191">
          <cell r="A16191" t="str">
            <v>94210 </v>
          </cell>
          <cell r="C16191" t="str">
            <v>WALTER PROPERTIES </v>
          </cell>
          <cell r="D16191" t="str">
            <v>3737 MONTGOMERY DR</v>
          </cell>
          <cell r="E16191" t="str">
            <v>GATHERER</v>
          </cell>
        </row>
        <row r="16192">
          <cell r="D16192" t="str">
            <v>SANTA ROSA , CA  </v>
          </cell>
          <cell r="E16192" t="str">
            <v>OPERATOR</v>
          </cell>
        </row>
        <row r="16194">
          <cell r="A16194" t="str">
            <v>94215 </v>
          </cell>
          <cell r="C16194" t="str">
            <v>WALTERS DRILLING CO INC </v>
          </cell>
          <cell r="D16194" t="str">
            <v>P O BOX 717</v>
          </cell>
          <cell r="E16194" t="str">
            <v>DRILLER</v>
          </cell>
        </row>
        <row r="16195">
          <cell r="D16195" t="str">
            <v>FARMINGTON , NM  </v>
          </cell>
        </row>
        <row r="16196">
          <cell r="A16196" t="str">
            <v>94220 </v>
          </cell>
          <cell r="C16196" t="str">
            <v>WALTERS JR* G C </v>
          </cell>
          <cell r="D16196" t="str">
            <v>DENVER , CO  </v>
          </cell>
        </row>
        <row r="16197">
          <cell r="A16197" t="str">
            <v>94230 </v>
          </cell>
          <cell r="C16197" t="str">
            <v>WALTON OIL CO </v>
          </cell>
          <cell r="D16197" t="str">
            <v>DENVER , CO  </v>
          </cell>
        </row>
        <row r="16198">
          <cell r="A16198" t="str">
            <v>10351 </v>
          </cell>
          <cell r="C16198" t="str">
            <v>WAPITI OPERATING LLC </v>
          </cell>
          <cell r="D16198" t="str">
            <v>P.O. BOX 190, 309 SILVER ST</v>
          </cell>
          <cell r="E16198" t="str">
            <v>DRILLER</v>
          </cell>
        </row>
        <row r="16199">
          <cell r="D16199" t="str">
            <v>RATON , NM  </v>
          </cell>
          <cell r="E16199" t="str">
            <v>GATHERER</v>
          </cell>
        </row>
        <row r="16200">
          <cell r="E16200" t="str">
            <v>INJECTION WELL OPER</v>
          </cell>
        </row>
        <row r="16201">
          <cell r="E16201" t="str">
            <v>OPERATOR</v>
          </cell>
        </row>
        <row r="16202">
          <cell r="E16202" t="str">
            <v>PRODUCER</v>
          </cell>
        </row>
        <row r="16203">
          <cell r="E16203" t="str">
            <v>SEISMIC OPERATOR</v>
          </cell>
        </row>
        <row r="16205">
          <cell r="A16205" t="str">
            <v>100867 </v>
          </cell>
          <cell r="C16205" t="str">
            <v>WARD &amp; SON INC.* J.S. </v>
          </cell>
          <cell r="D16205" t="str">
            <v>101 S FOURTH ST</v>
          </cell>
          <cell r="E16205" t="str">
            <v>INSURANCE AGENT</v>
          </cell>
        </row>
        <row r="16206">
          <cell r="D16206" t="str">
            <v>ARTESIA , NM  </v>
          </cell>
        </row>
        <row r="16207">
          <cell r="A16207" t="str">
            <v>94300 </v>
          </cell>
          <cell r="C16207" t="str">
            <v>WARD &amp; SON* ALFRED </v>
          </cell>
          <cell r="D16207" t="str">
            <v>P O BOX 737</v>
          </cell>
          <cell r="E16207" t="str">
            <v>INJECTION WELL OPER</v>
          </cell>
        </row>
        <row r="16208">
          <cell r="D16208" t="str">
            <v>OGALLALLA , NE  </v>
          </cell>
          <cell r="E16208" t="str">
            <v>LEVY PAYOR</v>
          </cell>
        </row>
        <row r="16209">
          <cell r="E16209" t="str">
            <v>OPERATOR</v>
          </cell>
        </row>
        <row r="16210">
          <cell r="E16210" t="str">
            <v>PRODUCER</v>
          </cell>
        </row>
        <row r="16212">
          <cell r="A16212" t="str">
            <v>10359 </v>
          </cell>
          <cell r="C16212" t="str">
            <v>WARD PETROLEUM CORPORATION </v>
          </cell>
          <cell r="D16212" t="str">
            <v>215 WEST OAK STREET #1000</v>
          </cell>
          <cell r="E16212" t="str">
            <v>GATHERER</v>
          </cell>
        </row>
        <row r="16213">
          <cell r="D16213" t="str">
            <v>FORT COLLINS , CO  </v>
          </cell>
          <cell r="E16213" t="str">
            <v>INJECTION WELL OPER</v>
          </cell>
        </row>
        <row r="16214">
          <cell r="E16214" t="str">
            <v>LEVY PAYOR</v>
          </cell>
        </row>
        <row r="16215">
          <cell r="E16215" t="str">
            <v>OPERATOR</v>
          </cell>
        </row>
        <row r="16216">
          <cell r="E16216" t="str">
            <v>PIT OPERATOR</v>
          </cell>
        </row>
        <row r="16217">
          <cell r="E16217" t="str">
            <v>PRODUCER</v>
          </cell>
        </row>
        <row r="16218">
          <cell r="E16218" t="str">
            <v>TRANSPORTER</v>
          </cell>
        </row>
        <row r="16220">
          <cell r="A16220" t="str">
            <v>10359 </v>
          </cell>
          <cell r="B16220" t="str">
            <v>A </v>
          </cell>
          <cell r="C16220" t="str">
            <v>WARD PETROLEUM CORPORATION </v>
          </cell>
          <cell r="D16220" t="str">
            <v>14000 QUAIL SPRINGS PKWY #5000</v>
          </cell>
        </row>
        <row r="16221">
          <cell r="D16221" t="str">
            <v>OKLAHOMA CITY , OK  </v>
          </cell>
        </row>
        <row r="16222">
          <cell r="C16222" t="str">
            <v>WARD TOWN </v>
          </cell>
          <cell r="D16222" t="str">
            <v>,  </v>
          </cell>
        </row>
        <row r="16223">
          <cell r="A16223" t="str">
            <v>94280 </v>
          </cell>
          <cell r="C16223" t="str">
            <v>WARD* DAN L </v>
          </cell>
          <cell r="D16223" t="str">
            <v>673 LARKSPUR LANE</v>
          </cell>
        </row>
        <row r="16224">
          <cell r="D16224" t="str">
            <v>GRAND JUNCTION , CO  </v>
          </cell>
        </row>
        <row r="16225">
          <cell r="A16225" t="str">
            <v>100573 </v>
          </cell>
          <cell r="C16225" t="str">
            <v>WARDEAU OIL SYNDICATE </v>
          </cell>
          <cell r="D16225" t="str">
            <v>,  </v>
          </cell>
        </row>
        <row r="16226">
          <cell r="A16226" t="str">
            <v>94301 </v>
          </cell>
          <cell r="C16226" t="str">
            <v>WARNOCK* KATHLEEN </v>
          </cell>
          <cell r="D16226" t="str">
            <v>2004 BERKELEY DR</v>
          </cell>
          <cell r="E16226" t="str">
            <v>OPERATOR</v>
          </cell>
        </row>
        <row r="16227">
          <cell r="D16227" t="str">
            <v>WICHITA FALLS , TX  </v>
          </cell>
          <cell r="E16227" t="str">
            <v>PRODUCER</v>
          </cell>
        </row>
        <row r="16229">
          <cell r="A16229" t="str">
            <v>94310 </v>
          </cell>
          <cell r="C16229" t="str">
            <v>WARR* JACK L </v>
          </cell>
          <cell r="D16229" t="str">
            <v>1598 12 ROAD</v>
          </cell>
          <cell r="E16229" t="str">
            <v>DOMESTIC WELL OPER</v>
          </cell>
        </row>
        <row r="16230">
          <cell r="D16230" t="str">
            <v>LOMA , CO  </v>
          </cell>
        </row>
        <row r="16231">
          <cell r="A16231" t="str">
            <v>100962 </v>
          </cell>
          <cell r="C16231" t="str">
            <v>WARREN L TAYLOR </v>
          </cell>
          <cell r="D16231" t="str">
            <v>PO BOX 556</v>
          </cell>
        </row>
        <row r="16232">
          <cell r="D16232" t="str">
            <v>LITTLETON , CO  </v>
          </cell>
        </row>
        <row r="16233">
          <cell r="A16233" t="str">
            <v>94321 </v>
          </cell>
          <cell r="C16233" t="str">
            <v>WARREN PETROLEUM CORP </v>
          </cell>
          <cell r="D16233" t="str">
            <v>DENVER , CO  </v>
          </cell>
        </row>
        <row r="16234">
          <cell r="A16234" t="str">
            <v>94318 </v>
          </cell>
          <cell r="C16234" t="str">
            <v>WARREN* JA </v>
          </cell>
          <cell r="D16234" t="str">
            <v>DENVER , CO  </v>
          </cell>
        </row>
        <row r="16235">
          <cell r="A16235" t="str">
            <v>94320 </v>
          </cell>
          <cell r="C16235" t="str">
            <v>WARREN* JAMES E </v>
          </cell>
          <cell r="D16235" t="str">
            <v>DENVER , CO  </v>
          </cell>
        </row>
        <row r="16236">
          <cell r="A16236" t="str">
            <v>94288 </v>
          </cell>
          <cell r="C16236" t="str">
            <v>WARREN-BRADSHAW EXPLORATION CO </v>
          </cell>
          <cell r="D16236" t="str">
            <v>DENVER , CO  </v>
          </cell>
        </row>
        <row r="16237">
          <cell r="A16237" t="str">
            <v>10137 </v>
          </cell>
          <cell r="C16237" t="str">
            <v>WARRICK DRILLING LLC </v>
          </cell>
          <cell r="D16237" t="str">
            <v>2421 SKELLY DR</v>
          </cell>
          <cell r="E16237" t="str">
            <v>DRILLER</v>
          </cell>
        </row>
        <row r="16238">
          <cell r="D16238" t="str">
            <v>TULSA , OK  </v>
          </cell>
          <cell r="E16238" t="str">
            <v>OPERATOR</v>
          </cell>
        </row>
        <row r="16240">
          <cell r="A16240" t="str">
            <v>94325 </v>
          </cell>
          <cell r="C16240" t="str">
            <v>WASATCH OIL REFINING CO </v>
          </cell>
          <cell r="D16240" t="str">
            <v>DENVER , CO  </v>
          </cell>
        </row>
        <row r="16241">
          <cell r="A16241" t="str">
            <v>94340 </v>
          </cell>
          <cell r="C16241" t="str">
            <v>WASATCH ENERGY CORP </v>
          </cell>
          <cell r="D16241" t="str">
            <v>PO BOX 699</v>
          </cell>
          <cell r="E16241" t="str">
            <v>GATHERER</v>
          </cell>
        </row>
        <row r="16242">
          <cell r="D16242" t="str">
            <v>FARMINGTON , UT  </v>
          </cell>
          <cell r="E16242" t="str">
            <v>LEVY PAYOR</v>
          </cell>
        </row>
        <row r="16243">
          <cell r="E16243" t="str">
            <v>PRODUCER</v>
          </cell>
        </row>
        <row r="16245">
          <cell r="A16245" t="str">
            <v>94330 </v>
          </cell>
          <cell r="C16245" t="str">
            <v>WASATCH OIL &amp; GAS CORP </v>
          </cell>
          <cell r="D16245" t="str">
            <v>182 SOUTH 600 EAST</v>
          </cell>
          <cell r="E16245" t="str">
            <v>GATHERER</v>
          </cell>
        </row>
        <row r="16246">
          <cell r="D16246" t="str">
            <v>SALT LAKE CITY , UT  </v>
          </cell>
        </row>
        <row r="16247">
          <cell r="A16247" t="str">
            <v>94350 </v>
          </cell>
          <cell r="C16247" t="str">
            <v>WASCO ASSOCIATES </v>
          </cell>
          <cell r="D16247" t="str">
            <v>136 EL CAMINO</v>
          </cell>
        </row>
        <row r="16248">
          <cell r="D16248" t="str">
            <v>BEVERLY HILLS , CA  </v>
          </cell>
        </row>
        <row r="16249">
          <cell r="A16249" t="str">
            <v>100513 </v>
          </cell>
          <cell r="C16249" t="str">
            <v>WASHINGTON COUNTY </v>
          </cell>
          <cell r="D16249" t="str">
            <v>AKRON , CO  </v>
          </cell>
        </row>
        <row r="16250">
          <cell r="A16250" t="str">
            <v>87810 </v>
          </cell>
          <cell r="C16250" t="str">
            <v>WASHINGTON ENERGY EXPLORATION </v>
          </cell>
          <cell r="D16250" t="str">
            <v>P.O. BOX 4544</v>
          </cell>
          <cell r="E16250" t="str">
            <v>INJECTION WELL OPER</v>
          </cell>
        </row>
        <row r="16251">
          <cell r="D16251" t="str">
            <v>HOUSTON , TX  </v>
          </cell>
          <cell r="E16251" t="str">
            <v>LEVY PAYOR</v>
          </cell>
        </row>
        <row r="16252">
          <cell r="E16252" t="str">
            <v>OPERATOR</v>
          </cell>
        </row>
        <row r="16253">
          <cell r="E16253" t="str">
            <v>PRODUCER</v>
          </cell>
        </row>
        <row r="16255">
          <cell r="A16255" t="str">
            <v>41048 </v>
          </cell>
          <cell r="C16255" t="str">
            <v>WASHINGTON MUTUAL BANK, FA </v>
          </cell>
          <cell r="D16255" t="str">
            <v>P O BOX 1080</v>
          </cell>
          <cell r="E16255" t="str">
            <v>FINANCIAL ASSURANCE</v>
          </cell>
        </row>
        <row r="16256">
          <cell r="D16256" t="str">
            <v>CHATSWORTH , CA  </v>
          </cell>
        </row>
        <row r="16257">
          <cell r="A16257" t="str">
            <v>200250 </v>
          </cell>
          <cell r="C16257" t="str">
            <v>WASSENAAR INC* A G </v>
          </cell>
          <cell r="D16257" t="str">
            <v>2180 SOUTH IVANHOE ST #5</v>
          </cell>
        </row>
        <row r="16258">
          <cell r="D16258" t="str">
            <v>DENVER , CO  </v>
          </cell>
        </row>
        <row r="16259">
          <cell r="A16259" t="str">
            <v>10473 </v>
          </cell>
          <cell r="C16259" t="str">
            <v>WASTE MANAGEMENT OF COLORADO INC </v>
          </cell>
          <cell r="D16259" t="str">
            <v>5500 SOUTH QUEBEC STREET #250</v>
          </cell>
          <cell r="E16259" t="str">
            <v>INJECTION WELL OPER</v>
          </cell>
        </row>
        <row r="16260">
          <cell r="D16260" t="str">
            <v>GREENWOOD VILLAGE , CO  </v>
          </cell>
          <cell r="E16260" t="str">
            <v>OPERATOR</v>
          </cell>
        </row>
        <row r="16261">
          <cell r="E16261" t="str">
            <v>TRANSPORTER</v>
          </cell>
        </row>
        <row r="16263">
          <cell r="A16263" t="str">
            <v>10473 </v>
          </cell>
          <cell r="B16263" t="str">
            <v>A </v>
          </cell>
          <cell r="C16263" t="str">
            <v>WASTE MANAGEMENT OF COLORADO INC </v>
          </cell>
          <cell r="D16263" t="str">
            <v>11655 WELD COUNTY RD 59</v>
          </cell>
        </row>
        <row r="16264">
          <cell r="D16264" t="str">
            <v>KEENESBURG , CO  </v>
          </cell>
        </row>
        <row r="16265">
          <cell r="A16265" t="str">
            <v>10586 </v>
          </cell>
          <cell r="C16265" t="str">
            <v>WATER SCIENCE TECHNOLOGIES LLC </v>
          </cell>
          <cell r="D16265" t="str">
            <v>5520 PARKWOOD CIRCLE</v>
          </cell>
          <cell r="E16265" t="str">
            <v>VENDOR</v>
          </cell>
        </row>
        <row r="16266">
          <cell r="D16266" t="str">
            <v>BESSEMER , AL  </v>
          </cell>
        </row>
        <row r="16267">
          <cell r="A16267" t="str">
            <v>100782 </v>
          </cell>
          <cell r="C16267" t="str">
            <v>WATERSVILLE OIL COMPANY </v>
          </cell>
          <cell r="D16267" t="str">
            <v>ACME BUILDING</v>
          </cell>
        </row>
        <row r="16268">
          <cell r="D16268" t="str">
            <v>CANON CITY , CO  </v>
          </cell>
        </row>
        <row r="16269">
          <cell r="A16269" t="str">
            <v>94600 </v>
          </cell>
          <cell r="C16269" t="str">
            <v>WATKINS* B J </v>
          </cell>
          <cell r="D16269" t="str">
            <v>16300 YOSEMITE</v>
          </cell>
        </row>
        <row r="16270">
          <cell r="D16270" t="str">
            <v>BRIGHTON , CO  </v>
          </cell>
        </row>
        <row r="16271">
          <cell r="A16271" t="str">
            <v>10587 </v>
          </cell>
          <cell r="C16271" t="str">
            <v>WATPRO INC </v>
          </cell>
          <cell r="D16271" t="str">
            <v>9407 EAST CHENANGO AVE</v>
          </cell>
        </row>
        <row r="16272">
          <cell r="D16272" t="str">
            <v>GREENWOOD VILLAGE , CO  </v>
          </cell>
        </row>
        <row r="16273">
          <cell r="A16273" t="str">
            <v>94620 </v>
          </cell>
          <cell r="C16273" t="str">
            <v>WATSON EXPLORATION INC </v>
          </cell>
          <cell r="D16273" t="str">
            <v>4500 I-40 WEST</v>
          </cell>
          <cell r="E16273" t="str">
            <v>OPERATOR</v>
          </cell>
        </row>
        <row r="16274">
          <cell r="D16274" t="str">
            <v>AMARILLO , CO  </v>
          </cell>
          <cell r="E16274" t="str">
            <v>PRODUCER</v>
          </cell>
        </row>
        <row r="16276">
          <cell r="A16276" t="str">
            <v>10715 </v>
          </cell>
          <cell r="C16276" t="str">
            <v>WAULCO RESOURCES LLC </v>
          </cell>
          <cell r="D16276" t="str">
            <v>146 CAPULIN PLACE</v>
          </cell>
          <cell r="E16276" t="str">
            <v>OPERATOR</v>
          </cell>
        </row>
        <row r="16277">
          <cell r="D16277" t="str">
            <v>CASTLE ROCK , CO  </v>
          </cell>
          <cell r="E16277" t="str">
            <v>PIT OPERATOR</v>
          </cell>
        </row>
        <row r="16278">
          <cell r="E16278" t="str">
            <v>PRODUCER</v>
          </cell>
        </row>
        <row r="16280">
          <cell r="A16280" t="str">
            <v>10400 </v>
          </cell>
          <cell r="C16280" t="str">
            <v>WAVETECH ENERGY INC </v>
          </cell>
          <cell r="D16280" t="str">
            <v>1401 17TH STREET, SUITE 510</v>
          </cell>
          <cell r="E16280" t="str">
            <v>OPERATOR</v>
          </cell>
        </row>
        <row r="16281">
          <cell r="D16281" t="str">
            <v>DENVER , CO  </v>
          </cell>
          <cell r="E16281" t="str">
            <v>PRODUCER</v>
          </cell>
        </row>
        <row r="16283">
          <cell r="A16283" t="str">
            <v>100540 </v>
          </cell>
          <cell r="C16283" t="str">
            <v>WAYNE PETROLEUM CO </v>
          </cell>
          <cell r="D16283" t="str">
            <v>3937 LYNNWOOD LANE</v>
          </cell>
        </row>
        <row r="16284">
          <cell r="D16284" t="str">
            <v>ABILENE , TX  </v>
          </cell>
        </row>
        <row r="16285">
          <cell r="A16285" t="str">
            <v>8705 </v>
          </cell>
          <cell r="C16285" t="str">
            <v>WBI ENERGY MIDSTREAM LLC </v>
          </cell>
          <cell r="D16285" t="str">
            <v>1250 WEST CENTURY AVE</v>
          </cell>
          <cell r="E16285" t="str">
            <v>DOWNSTREAM GAS FAC</v>
          </cell>
        </row>
        <row r="16286">
          <cell r="D16286" t="str">
            <v>BISMARCK , ND  </v>
          </cell>
          <cell r="E16286" t="str">
            <v>DOWNSTREAM GAS FAC</v>
          </cell>
        </row>
        <row r="16287">
          <cell r="E16287" t="str">
            <v>GATHERER</v>
          </cell>
        </row>
        <row r="16288">
          <cell r="E16288" t="str">
            <v>LEVY PAYOR</v>
          </cell>
        </row>
        <row r="16290">
          <cell r="A16290" t="str">
            <v>8705 </v>
          </cell>
          <cell r="B16290" t="str">
            <v>A </v>
          </cell>
          <cell r="C16290" t="str">
            <v>WBI ENERGY MIDSTREAM LLC </v>
          </cell>
          <cell r="D16290" t="str">
            <v>36657 HIGHWAY 385</v>
          </cell>
        </row>
        <row r="16291">
          <cell r="D16291" t="str">
            <v>WRAY , CO  </v>
          </cell>
        </row>
        <row r="16292">
          <cell r="A16292" t="str">
            <v>94700 </v>
          </cell>
          <cell r="C16292" t="str">
            <v>WBI PRODUCTION </v>
          </cell>
          <cell r="D16292" t="str">
            <v>17598 COUNTY RD 21</v>
          </cell>
          <cell r="E16292" t="str">
            <v>LEVY PAYOR</v>
          </cell>
        </row>
        <row r="16293">
          <cell r="D16293" t="str">
            <v>STERLING , CO  </v>
          </cell>
          <cell r="E16293" t="str">
            <v>PRODUCER</v>
          </cell>
        </row>
        <row r="16295">
          <cell r="A16295" t="str">
            <v>200422 </v>
          </cell>
          <cell r="C16295" t="str">
            <v>WC DAVIS GEOLOGICAL ENGINEER </v>
          </cell>
          <cell r="D16295" t="str">
            <v>8200 S QUEBEC ST #A3-243</v>
          </cell>
        </row>
        <row r="16296">
          <cell r="D16296" t="str">
            <v>CENTENNIAL , CO  </v>
          </cell>
        </row>
        <row r="16297">
          <cell r="A16297" t="str">
            <v>94800 </v>
          </cell>
          <cell r="C16297" t="str">
            <v>WE-KAN RESOURCES INC </v>
          </cell>
          <cell r="D16297" t="str">
            <v>621 17TH ST</v>
          </cell>
          <cell r="E16297" t="str">
            <v>OPERATOR</v>
          </cell>
        </row>
        <row r="16298">
          <cell r="D16298" t="str">
            <v>DENVER , CO  </v>
          </cell>
        </row>
        <row r="16299">
          <cell r="A16299" t="str">
            <v>94888 </v>
          </cell>
          <cell r="C16299" t="str">
            <v>WEAR ENERGY CORP </v>
          </cell>
          <cell r="D16299" t="str">
            <v>DENVER , CO  </v>
          </cell>
        </row>
        <row r="16300">
          <cell r="A16300" t="str">
            <v>94900 </v>
          </cell>
          <cell r="C16300" t="str">
            <v>WEASELSKIN CORPORATION </v>
          </cell>
          <cell r="D16300" t="str">
            <v>12995 U S HIGHWAY 550</v>
          </cell>
          <cell r="E16300" t="str">
            <v>OPERATOR</v>
          </cell>
        </row>
        <row r="16301">
          <cell r="D16301" t="str">
            <v>DURANGO , CO  </v>
          </cell>
          <cell r="E16301" t="str">
            <v>PRODUCER</v>
          </cell>
        </row>
        <row r="16303">
          <cell r="A16303" t="str">
            <v>200249 </v>
          </cell>
          <cell r="C16303" t="str">
            <v>WEATHERFORD </v>
          </cell>
          <cell r="D16303" t="str">
            <v>11997 FM 529</v>
          </cell>
        </row>
        <row r="16304">
          <cell r="D16304" t="str">
            <v>HOUSTON , TX  </v>
          </cell>
        </row>
        <row r="16305">
          <cell r="A16305" t="str">
            <v>200102 </v>
          </cell>
          <cell r="C16305" t="str">
            <v>WEATHERFORD WIRELINE SERVICES </v>
          </cell>
          <cell r="D16305" t="str">
            <v>1121 MADISON LANE</v>
          </cell>
        </row>
        <row r="16306">
          <cell r="D16306" t="str">
            <v>FARMINGTON , NM  </v>
          </cell>
        </row>
        <row r="16307">
          <cell r="A16307" t="str">
            <v>94988 </v>
          </cell>
          <cell r="C16307" t="str">
            <v>WEAVER*W.R. </v>
          </cell>
          <cell r="D16307" t="str">
            <v>DENVER , CO  </v>
          </cell>
          <cell r="E16307" t="str">
            <v>OPERATOR</v>
          </cell>
        </row>
        <row r="16309">
          <cell r="A16309" t="str">
            <v>95035 </v>
          </cell>
          <cell r="C16309" t="str">
            <v>WEBB RESOURCES INC </v>
          </cell>
          <cell r="D16309" t="str">
            <v>DENVER , CO  </v>
          </cell>
        </row>
        <row r="16310">
          <cell r="C16310" t="str">
            <v>WEBER OIL COMPANY </v>
          </cell>
          <cell r="D16310" t="str">
            <v>DENVER , CO  </v>
          </cell>
        </row>
        <row r="16311">
          <cell r="A16311" t="str">
            <v>95050 </v>
          </cell>
          <cell r="C16311" t="str">
            <v>WEBER OIL COMPANY </v>
          </cell>
          <cell r="D16311" t="str">
            <v>DENVER , CO  </v>
          </cell>
        </row>
        <row r="16312">
          <cell r="A16312" t="str">
            <v>95100 </v>
          </cell>
          <cell r="C16312" t="str">
            <v>WEBSTER* MICHAEL </v>
          </cell>
          <cell r="D16312" t="str">
            <v>P O BOX 1381</v>
          </cell>
        </row>
        <row r="16313">
          <cell r="D16313" t="str">
            <v>EVERGREEN , CO  </v>
          </cell>
        </row>
        <row r="16314">
          <cell r="A16314" t="str">
            <v>100311 </v>
          </cell>
          <cell r="C16314" t="str">
            <v>WECO DEVELOPMENT CORPORATION </v>
          </cell>
          <cell r="D16314" t="str">
            <v>1100 WESTERN FEDERAL SAVINGS BLDG</v>
          </cell>
        </row>
        <row r="16315">
          <cell r="D16315" t="str">
            <v>DENVER , CO  </v>
          </cell>
        </row>
        <row r="16316">
          <cell r="A16316" t="str">
            <v>96320 </v>
          </cell>
          <cell r="C16316" t="str">
            <v>WEINMAN, COHEN, NIEBRUGGE AND </v>
          </cell>
          <cell r="D16316" t="str">
            <v>HUDSON BAY BUILDING</v>
          </cell>
        </row>
        <row r="16317">
          <cell r="D16317" t="str">
            <v>DENVER , CO  </v>
          </cell>
        </row>
        <row r="16318">
          <cell r="A16318" t="str">
            <v>95160 </v>
          </cell>
          <cell r="C16318" t="str">
            <v>WEISS INVESTORS CO-OWNERSHIP </v>
          </cell>
          <cell r="D16318" t="str">
            <v>AURORA , CO  </v>
          </cell>
        </row>
        <row r="16319">
          <cell r="A16319" t="str">
            <v>95205 </v>
          </cell>
          <cell r="C16319" t="str">
            <v>WELBORN SULLIVAN MECK &amp; TOOLEY </v>
          </cell>
          <cell r="D16319" t="str">
            <v>821 17TH ST STE 500</v>
          </cell>
        </row>
        <row r="16320">
          <cell r="D16320" t="str">
            <v>DENVER , CO  </v>
          </cell>
        </row>
        <row r="16321">
          <cell r="A16321" t="str">
            <v>200381 </v>
          </cell>
          <cell r="C16321" t="str">
            <v>WELBORN SULLIVAN MECK &amp; TOOLEY PC </v>
          </cell>
          <cell r="D16321" t="str">
            <v>1125 147TH STREET #2200</v>
          </cell>
        </row>
        <row r="16322">
          <cell r="D16322" t="str">
            <v>DENVER , CO  </v>
          </cell>
        </row>
        <row r="16323">
          <cell r="A16323" t="str">
            <v>5322 </v>
          </cell>
          <cell r="C16323" t="str">
            <v>Weld County </v>
          </cell>
          <cell r="D16323" t="str">
            <v>1555 North 17th Avenue</v>
          </cell>
        </row>
        <row r="16324">
          <cell r="D16324" t="str">
            <v>Greeley , CO  </v>
          </cell>
        </row>
        <row r="16325">
          <cell r="A16325" t="str">
            <v>95214 </v>
          </cell>
          <cell r="C16325" t="str">
            <v>WELD COUNTY BANK </v>
          </cell>
          <cell r="D16325" t="str">
            <v>3635 23RD AVE</v>
          </cell>
          <cell r="E16325" t="str">
            <v>FINANCIAL ASSURANCE</v>
          </cell>
        </row>
        <row r="16326">
          <cell r="D16326" t="str">
            <v>EVANS , CO  </v>
          </cell>
          <cell r="E16326" t="str">
            <v>OPERATOR</v>
          </cell>
        </row>
        <row r="16328">
          <cell r="A16328" t="str">
            <v>95220 </v>
          </cell>
          <cell r="C16328" t="str">
            <v>WELD COUNTY COLORADO </v>
          </cell>
          <cell r="D16328" t="str">
            <v>918 10TH ST</v>
          </cell>
        </row>
        <row r="16329">
          <cell r="D16329" t="str">
            <v>GREELEY , CO  </v>
          </cell>
        </row>
        <row r="16330">
          <cell r="A16330" t="str">
            <v>95233 </v>
          </cell>
          <cell r="C16330" t="str">
            <v>WELLINGTON OPERATING COMPANY </v>
          </cell>
          <cell r="D16330" t="str">
            <v>6065 S QUEBEC ST STE 200</v>
          </cell>
          <cell r="E16330" t="str">
            <v>INJECTION WELL OPER</v>
          </cell>
        </row>
        <row r="16331">
          <cell r="D16331" t="str">
            <v>CENTENNIAL , CO  </v>
          </cell>
          <cell r="E16331" t="str">
            <v>OPERATOR</v>
          </cell>
        </row>
        <row r="16332">
          <cell r="E16332" t="str">
            <v>PRODUCER</v>
          </cell>
        </row>
        <row r="16334">
          <cell r="A16334" t="str">
            <v>95233 </v>
          </cell>
          <cell r="B16334" t="str">
            <v>A </v>
          </cell>
          <cell r="C16334" t="str">
            <v>WELLINGTON OPERATING COMPANY </v>
          </cell>
          <cell r="D16334" t="str">
            <v>13135 NCR 11</v>
          </cell>
        </row>
        <row r="16335">
          <cell r="D16335" t="str">
            <v>WELLINGTON , CO  </v>
          </cell>
        </row>
        <row r="16336">
          <cell r="C16336" t="str">
            <v>WELLINGTON TOWN </v>
          </cell>
          <cell r="D16336" t="str">
            <v>,  </v>
          </cell>
        </row>
        <row r="16337">
          <cell r="A16337" t="str">
            <v>95235 </v>
          </cell>
          <cell r="C16337" t="str">
            <v>WELLS ENERGY CO </v>
          </cell>
          <cell r="D16337" t="str">
            <v>7800 E UNION AVE</v>
          </cell>
        </row>
        <row r="16338">
          <cell r="D16338" t="str">
            <v>DENVER , CO  </v>
          </cell>
        </row>
        <row r="16339">
          <cell r="A16339" t="str">
            <v>1001008 </v>
          </cell>
          <cell r="C16339" t="str">
            <v>WELLS FARGO BANK </v>
          </cell>
          <cell r="D16339" t="str">
            <v>215 2ND AVENUE EAST</v>
          </cell>
          <cell r="E16339" t="str">
            <v>FINANCIAL ASSURANCE</v>
          </cell>
        </row>
        <row r="16340">
          <cell r="D16340" t="str">
            <v>KALISPELL , MT  </v>
          </cell>
        </row>
        <row r="16341">
          <cell r="A16341" t="str">
            <v>200120 </v>
          </cell>
          <cell r="C16341" t="str">
            <v>WELLS FARGO BANK </v>
          </cell>
          <cell r="D16341" t="str">
            <v>1050 17TH STREET - SUITE 120</v>
          </cell>
        </row>
        <row r="16342">
          <cell r="D16342" t="str">
            <v>DENVER , CO  </v>
          </cell>
        </row>
        <row r="16343">
          <cell r="A16343" t="str">
            <v>200130 </v>
          </cell>
          <cell r="C16343" t="str">
            <v>WELLS FARGO BANK </v>
          </cell>
          <cell r="D16343" t="str">
            <v>66 W. SPRINGER DRIVE</v>
          </cell>
        </row>
        <row r="16344">
          <cell r="D16344" t="str">
            <v>HIGHLANDS RANCH , CO  </v>
          </cell>
        </row>
        <row r="16345">
          <cell r="A16345" t="str">
            <v>200216 </v>
          </cell>
          <cell r="C16345" t="str">
            <v>WELLS FARGO BANK </v>
          </cell>
          <cell r="D16345" t="str">
            <v>123 EAST KIOWA AVENUE</v>
          </cell>
          <cell r="E16345" t="str">
            <v>FINANCIAL ASSURANCE</v>
          </cell>
        </row>
        <row r="16346">
          <cell r="D16346" t="str">
            <v>FORT MORGAN , CO  </v>
          </cell>
        </row>
        <row r="16347">
          <cell r="A16347" t="str">
            <v>90538 </v>
          </cell>
          <cell r="C16347" t="str">
            <v>WELLS FARGO BANK COLORADO NA </v>
          </cell>
          <cell r="D16347" t="str">
            <v>633 17TH ST 3RD FLR</v>
          </cell>
          <cell r="E16347" t="str">
            <v>FINANCIAL ASSURANCE</v>
          </cell>
        </row>
        <row r="16348">
          <cell r="D16348" t="str">
            <v>DENVER , CO  </v>
          </cell>
        </row>
        <row r="16349">
          <cell r="A16349" t="str">
            <v>100202 </v>
          </cell>
          <cell r="C16349" t="str">
            <v>WELLS FARGO BANK GOLDEN </v>
          </cell>
          <cell r="D16349" t="str">
            <v>1301 JACKSON ST</v>
          </cell>
          <cell r="E16349" t="str">
            <v>FINANCIAL ASSURANCE</v>
          </cell>
        </row>
        <row r="16350">
          <cell r="D16350" t="str">
            <v>GOLDEN , CO  </v>
          </cell>
        </row>
        <row r="16351">
          <cell r="A16351" t="str">
            <v>6163 </v>
          </cell>
          <cell r="C16351" t="str">
            <v>WELLS FARGO BANK PAGOSA SPRGS </v>
          </cell>
          <cell r="D16351" t="str">
            <v>50 HARMAN PARK DR</v>
          </cell>
          <cell r="E16351" t="str">
            <v>FINANCIAL ASSURANCE</v>
          </cell>
        </row>
        <row r="16352">
          <cell r="D16352" t="str">
            <v>PAGOSA SPRINGS , CO  </v>
          </cell>
        </row>
        <row r="16353">
          <cell r="A16353" t="str">
            <v>100146 </v>
          </cell>
          <cell r="C16353" t="str">
            <v>WELLS FARGO BANK SAN LEANDRO </v>
          </cell>
          <cell r="D16353" t="str">
            <v>P O BOX 219</v>
          </cell>
          <cell r="E16353" t="str">
            <v>FINANCIAL ASSURANCE</v>
          </cell>
        </row>
        <row r="16354">
          <cell r="D16354" t="str">
            <v>SAN LEANDRO , CA  </v>
          </cell>
        </row>
        <row r="16355">
          <cell r="A16355" t="str">
            <v>95244 </v>
          </cell>
          <cell r="C16355" t="str">
            <v>WELLS FARGO BANK STERLING NA </v>
          </cell>
          <cell r="D16355" t="str">
            <v>P O BOX 1592</v>
          </cell>
          <cell r="E16355" t="str">
            <v>FINANCIAL ASSURANCE</v>
          </cell>
        </row>
        <row r="16356">
          <cell r="D16356" t="str">
            <v>STERLING , CO  </v>
          </cell>
        </row>
        <row r="16357">
          <cell r="A16357" t="str">
            <v>95239 </v>
          </cell>
          <cell r="C16357" t="str">
            <v>WELLS FARGO BANK TEXAS </v>
          </cell>
          <cell r="D16357" t="str">
            <v>P O BOX 2178</v>
          </cell>
          <cell r="E16357" t="str">
            <v>FINANCIAL ASSURANCE</v>
          </cell>
        </row>
        <row r="16358">
          <cell r="D16358" t="str">
            <v>BEAUMONT , TX  </v>
          </cell>
        </row>
        <row r="16359">
          <cell r="A16359" t="str">
            <v>95243 </v>
          </cell>
          <cell r="C16359" t="str">
            <v>WELLS FARGO BANK UTAH </v>
          </cell>
          <cell r="D16359" t="str">
            <v>3776 HIGHLAND DR</v>
          </cell>
          <cell r="E16359" t="str">
            <v>FINANCIAL ASSURANCE</v>
          </cell>
        </row>
        <row r="16360">
          <cell r="D16360" t="str">
            <v>SALT LAKE CITY , UT  </v>
          </cell>
        </row>
        <row r="16361">
          <cell r="A16361" t="str">
            <v>95241 </v>
          </cell>
          <cell r="C16361" t="str">
            <v>WELLS FARGO BANK COLORADO NA </v>
          </cell>
          <cell r="D16361" t="str">
            <v>1001 S MONACO PKWY</v>
          </cell>
          <cell r="E16361" t="str">
            <v>FINANCIAL ASSURANCE</v>
          </cell>
        </row>
        <row r="16362">
          <cell r="D16362" t="str">
            <v>DENVER , CO  </v>
          </cell>
        </row>
        <row r="16363">
          <cell r="A16363" t="str">
            <v>90539 </v>
          </cell>
          <cell r="C16363" t="str">
            <v>WELLS FARGO BANK COLORADO NA </v>
          </cell>
          <cell r="D16363" t="str">
            <v>10701 MELODY DR MAC#C7305-011</v>
          </cell>
          <cell r="E16363" t="str">
            <v>FINANCIAL ASSURANCE</v>
          </cell>
        </row>
        <row r="16364">
          <cell r="D16364" t="str">
            <v>NORTHGLENN , CO  </v>
          </cell>
        </row>
        <row r="16365">
          <cell r="A16365" t="str">
            <v>95247 </v>
          </cell>
          <cell r="C16365" t="str">
            <v>WELLS FARGO BANK GREELEY NA </v>
          </cell>
          <cell r="D16365" t="str">
            <v>1025 NINTH AVE</v>
          </cell>
          <cell r="E16365" t="str">
            <v>FINANCIAL ASSURANCE</v>
          </cell>
        </row>
        <row r="16366">
          <cell r="D16366" t="str">
            <v>GREELEY , CO  </v>
          </cell>
        </row>
        <row r="16367">
          <cell r="A16367" t="str">
            <v>100891 </v>
          </cell>
          <cell r="C16367" t="str">
            <v>WELLS FARGO BANK N A </v>
          </cell>
          <cell r="D16367" t="str">
            <v>1069 WEST MAIN ST</v>
          </cell>
          <cell r="E16367" t="str">
            <v>FINANCIAL ASSURANCE</v>
          </cell>
        </row>
        <row r="16368">
          <cell r="D16368" t="str">
            <v>WINDSOR , CO  </v>
          </cell>
        </row>
        <row r="16369">
          <cell r="A16369" t="str">
            <v>200129 </v>
          </cell>
          <cell r="C16369" t="str">
            <v>WELLS FARGO BANK N A </v>
          </cell>
          <cell r="D16369" t="str">
            <v>15 S MAIN ST</v>
          </cell>
          <cell r="E16369" t="str">
            <v>DRILLER</v>
          </cell>
        </row>
        <row r="16370">
          <cell r="D16370" t="str">
            <v>BRIGHTON , CO  </v>
          </cell>
        </row>
        <row r="16371">
          <cell r="A16371" t="str">
            <v>31071 </v>
          </cell>
          <cell r="C16371" t="str">
            <v>WELLS FARGO BANK N.A. </v>
          </cell>
          <cell r="D16371" t="str">
            <v>3080 E MAIN STREET</v>
          </cell>
          <cell r="E16371" t="str">
            <v>FINANCIAL ASSURANCE</v>
          </cell>
        </row>
        <row r="16372">
          <cell r="D16372" t="str">
            <v>CANON CITY , CO  </v>
          </cell>
        </row>
        <row r="16373">
          <cell r="A16373" t="str">
            <v>29165 </v>
          </cell>
          <cell r="C16373" t="str">
            <v>WELLS FARGO BANK NA </v>
          </cell>
          <cell r="D16373" t="str">
            <v>ONE FRONT ST 21ST FLR</v>
          </cell>
          <cell r="E16373" t="str">
            <v>FINANCIAL ASSURANCE</v>
          </cell>
        </row>
        <row r="16374">
          <cell r="D16374" t="str">
            <v>SAN FRANCISCO , CA  </v>
          </cell>
        </row>
        <row r="16375">
          <cell r="A16375" t="str">
            <v>95253 </v>
          </cell>
          <cell r="C16375" t="str">
            <v>WELLS FARGO BANK NA </v>
          </cell>
          <cell r="D16375" t="str">
            <v>1740 BROADWAY</v>
          </cell>
          <cell r="E16375" t="str">
            <v>FINANCIAL ASSURANCE</v>
          </cell>
        </row>
        <row r="16376">
          <cell r="D16376" t="str">
            <v>DENVER , CO  </v>
          </cell>
        </row>
        <row r="16377">
          <cell r="A16377" t="str">
            <v>100901 </v>
          </cell>
          <cell r="C16377" t="str">
            <v>WELLS FARGO BANK NA </v>
          </cell>
          <cell r="D16377" t="str">
            <v>359 MAIN ST MAC C7407-011</v>
          </cell>
          <cell r="E16377" t="str">
            <v>FINANCIAL ASSURANCE</v>
          </cell>
        </row>
        <row r="16378">
          <cell r="D16378" t="str">
            <v>GRAND JUNCTION , CO  </v>
          </cell>
        </row>
        <row r="16379">
          <cell r="A16379" t="str">
            <v>100902 </v>
          </cell>
          <cell r="C16379" t="str">
            <v>WELLS FARGO BANK NA </v>
          </cell>
          <cell r="D16379" t="str">
            <v>1700 LINCOLN 6TH FLR</v>
          </cell>
          <cell r="E16379" t="str">
            <v>FINANCIAL ASSURANCE</v>
          </cell>
        </row>
        <row r="16380">
          <cell r="D16380" t="str">
            <v>DENVER , CO  </v>
          </cell>
        </row>
        <row r="16381">
          <cell r="A16381" t="str">
            <v>29165 </v>
          </cell>
          <cell r="B16381" t="str">
            <v>A </v>
          </cell>
          <cell r="C16381" t="str">
            <v>WELLS FARGO BANK NA </v>
          </cell>
          <cell r="D16381" t="str">
            <v>P O BOX 798</v>
          </cell>
        </row>
        <row r="16382">
          <cell r="D16382" t="str">
            <v>FT MORGAN , CO  </v>
          </cell>
        </row>
        <row r="16383">
          <cell r="A16383" t="str">
            <v>100861 </v>
          </cell>
          <cell r="C16383" t="str">
            <v>WELLS FARGO BANK NA - DRY CREEK </v>
          </cell>
          <cell r="D16383" t="str">
            <v>7360 S YOSEMITE ST</v>
          </cell>
          <cell r="E16383" t="str">
            <v>FINANCIAL ASSURANCE</v>
          </cell>
        </row>
        <row r="16384">
          <cell r="D16384" t="str">
            <v>CENTENNIAL , CO  </v>
          </cell>
        </row>
        <row r="16385">
          <cell r="A16385" t="str">
            <v>100133 </v>
          </cell>
          <cell r="C16385" t="str">
            <v>WELLS FARGO BANK NA BAKERSFIELD </v>
          </cell>
          <cell r="D16385" t="str">
            <v>1300 22ND ST</v>
          </cell>
          <cell r="E16385" t="str">
            <v>FINANCIAL ASSURANCE</v>
          </cell>
        </row>
        <row r="16386">
          <cell r="D16386" t="str">
            <v>BAKERSFIELD , CA  </v>
          </cell>
        </row>
        <row r="16387">
          <cell r="A16387" t="str">
            <v>100141 </v>
          </cell>
          <cell r="C16387" t="str">
            <v>WELLS FARGO BANK NA FRESNO </v>
          </cell>
          <cell r="D16387" t="str">
            <v>710 E SHAW AVE</v>
          </cell>
          <cell r="E16387" t="str">
            <v>FINANCIAL ASSURANCE</v>
          </cell>
        </row>
        <row r="16388">
          <cell r="D16388" t="str">
            <v>FRESNO , CA  </v>
          </cell>
        </row>
        <row r="16389">
          <cell r="A16389" t="str">
            <v>100132 </v>
          </cell>
          <cell r="C16389" t="str">
            <v>WELLS FARGO BANK NEW MEXICO NA </v>
          </cell>
          <cell r="D16389" t="str">
            <v>100 E BROADWAY</v>
          </cell>
          <cell r="E16389" t="str">
            <v>FINANCIAL ASSURANCE</v>
          </cell>
        </row>
        <row r="16390">
          <cell r="D16390" t="str">
            <v>FARMINGTON , NM  </v>
          </cell>
        </row>
        <row r="16391">
          <cell r="A16391" t="str">
            <v>95242 </v>
          </cell>
          <cell r="C16391" t="str">
            <v>WELLS FARGO BANK OF LASALLE NA </v>
          </cell>
          <cell r="D16391" t="str">
            <v>207 1ST AVE</v>
          </cell>
          <cell r="E16391" t="str">
            <v>FINANCIAL ASSURANCE</v>
          </cell>
        </row>
        <row r="16392">
          <cell r="D16392" t="str">
            <v>LA SALLE , CO  </v>
          </cell>
        </row>
        <row r="16393">
          <cell r="A16393" t="str">
            <v>95246 </v>
          </cell>
          <cell r="C16393" t="str">
            <v>WELLS FARGO BANK OF TEXAS NA </v>
          </cell>
          <cell r="D16393" t="str">
            <v>500 WEST TEXAS AVE</v>
          </cell>
          <cell r="E16393" t="str">
            <v>FINANCIAL ASSURANCE</v>
          </cell>
        </row>
        <row r="16394">
          <cell r="D16394" t="str">
            <v>MIDLAND , TX  </v>
          </cell>
        </row>
        <row r="16395">
          <cell r="A16395" t="str">
            <v>95248 </v>
          </cell>
          <cell r="C16395" t="str">
            <v>WELLS FARGO BANK OF WEST TEXAS </v>
          </cell>
          <cell r="D16395" t="str">
            <v>P O BOX 1241</v>
          </cell>
          <cell r="E16395" t="str">
            <v>FINANCIAL ASSURANCE</v>
          </cell>
        </row>
        <row r="16396">
          <cell r="D16396" t="str">
            <v>LUBBOCK , TX  </v>
          </cell>
        </row>
        <row r="16397">
          <cell r="A16397" t="str">
            <v>95236 </v>
          </cell>
          <cell r="C16397" t="str">
            <v>WELLS FARGO BANK OREGON </v>
          </cell>
          <cell r="D16397" t="str">
            <v>P O BOX 5315</v>
          </cell>
          <cell r="E16397" t="str">
            <v>FINANCIAL ASSURANCE</v>
          </cell>
        </row>
        <row r="16398">
          <cell r="D16398" t="str">
            <v>PORTLAND , OR  </v>
          </cell>
        </row>
        <row r="16399">
          <cell r="A16399" t="str">
            <v>95257 </v>
          </cell>
          <cell r="C16399" t="str">
            <v>WELLS FARGO BANK SIOUX FALLS </v>
          </cell>
          <cell r="D16399" t="str">
            <v>3401 N 4TH AVE</v>
          </cell>
          <cell r="E16399" t="str">
            <v>FINANCIAL ASSURANCE</v>
          </cell>
        </row>
        <row r="16400">
          <cell r="D16400" t="str">
            <v>SIOUX FALLS , SD  </v>
          </cell>
        </row>
        <row r="16401">
          <cell r="A16401" t="str">
            <v>95251 </v>
          </cell>
          <cell r="C16401" t="str">
            <v>WELLS FARGO BANK SOUTHGLENN NA </v>
          </cell>
          <cell r="D16401" t="str">
            <v>2350 E ARAPAHOE RD</v>
          </cell>
          <cell r="E16401" t="str">
            <v>FINANCIAL ASSURANCE</v>
          </cell>
        </row>
        <row r="16402">
          <cell r="D16402" t="str">
            <v>LITTLETON , CO  </v>
          </cell>
        </row>
        <row r="16403">
          <cell r="A16403" t="str">
            <v>95249 </v>
          </cell>
          <cell r="C16403" t="str">
            <v>WELLS FARGO BANK TEXAS NA </v>
          </cell>
          <cell r="D16403" t="str">
            <v>P O BOX 2019</v>
          </cell>
          <cell r="E16403" t="str">
            <v>FINANCIAL ASSURANCE</v>
          </cell>
        </row>
        <row r="16404">
          <cell r="D16404" t="str">
            <v>AUSTIN , TX  </v>
          </cell>
        </row>
        <row r="16405">
          <cell r="A16405" t="str">
            <v>10086 </v>
          </cell>
          <cell r="C16405" t="str">
            <v>WELLS FARGO BANK TEXAS NA </v>
          </cell>
          <cell r="D16405" t="str">
            <v>2301 KELL BLVD</v>
          </cell>
          <cell r="E16405" t="str">
            <v>FINANCIAL ASSURANCE</v>
          </cell>
        </row>
        <row r="16406">
          <cell r="D16406" t="str">
            <v>WICHITA FALLS , TX  </v>
          </cell>
        </row>
        <row r="16407">
          <cell r="A16407" t="str">
            <v>95250 </v>
          </cell>
          <cell r="C16407" t="str">
            <v>WELLS FARGO BANK WEST N A </v>
          </cell>
          <cell r="D16407" t="str">
            <v>1700 BROADWAY 6TH FLR</v>
          </cell>
          <cell r="E16407" t="str">
            <v>FINANCIAL ASSURANCE</v>
          </cell>
        </row>
        <row r="16408">
          <cell r="D16408" t="str">
            <v>DENVER , CO  </v>
          </cell>
        </row>
        <row r="16409">
          <cell r="A16409" t="str">
            <v>30266 </v>
          </cell>
          <cell r="C16409" t="str">
            <v>WELLS FARGO BANK WEST N.A. PARKER </v>
          </cell>
          <cell r="D16409" t="str">
            <v>10900 S PARKER RD C723-011</v>
          </cell>
          <cell r="E16409" t="str">
            <v>FINANCIAL ASSURANCE</v>
          </cell>
        </row>
        <row r="16410">
          <cell r="D16410" t="str">
            <v>PARKER , CO  </v>
          </cell>
        </row>
        <row r="16411">
          <cell r="A16411" t="str">
            <v>95252 </v>
          </cell>
          <cell r="C16411" t="str">
            <v>WELLS FARGO BANK WEST NA </v>
          </cell>
          <cell r="D16411" t="str">
            <v>P O BOX 3908</v>
          </cell>
          <cell r="E16411" t="str">
            <v>FINANCIAL ASSURANCE</v>
          </cell>
        </row>
        <row r="16412">
          <cell r="D16412" t="str">
            <v>PORTLAND , OR  </v>
          </cell>
        </row>
        <row r="16413">
          <cell r="A16413" t="str">
            <v>100803 </v>
          </cell>
          <cell r="C16413" t="str">
            <v>WELLS FARGO BANK WEST NA </v>
          </cell>
          <cell r="D16413" t="str">
            <v>2415 F ROAD</v>
          </cell>
          <cell r="E16413" t="str">
            <v>FINANCIAL ASSURANCE</v>
          </cell>
        </row>
        <row r="16414">
          <cell r="D16414" t="str">
            <v>GRAND JUNCTION , CO  </v>
          </cell>
        </row>
        <row r="16415">
          <cell r="A16415" t="str">
            <v>100464 </v>
          </cell>
          <cell r="C16415" t="str">
            <v>WELLS FARGO BANK WEST NA NORTHGLENN </v>
          </cell>
          <cell r="D16415" t="str">
            <v>10701 MELODY DR MAC C7305-011</v>
          </cell>
          <cell r="E16415" t="str">
            <v>FINANCIAL ASSURANCE</v>
          </cell>
        </row>
        <row r="16416">
          <cell r="D16416" t="str">
            <v>NORTHGLENN , CO  </v>
          </cell>
        </row>
        <row r="16417">
          <cell r="A16417" t="str">
            <v>95258 </v>
          </cell>
          <cell r="C16417" t="str">
            <v>WELLS FARGO BANK WEST, N.A. DURANGO </v>
          </cell>
          <cell r="D16417" t="str">
            <v>200 W COLLEGE DR</v>
          </cell>
          <cell r="E16417" t="str">
            <v>FINANCIAL ASSURANCE</v>
          </cell>
        </row>
        <row r="16418">
          <cell r="D16418" t="str">
            <v>DURANGO , CO  </v>
          </cell>
        </row>
        <row r="16419">
          <cell r="A16419" t="str">
            <v>100650 </v>
          </cell>
          <cell r="C16419" t="str">
            <v>WELLS FARGO BANK WEST, N.A. AURORA </v>
          </cell>
          <cell r="D16419" t="str">
            <v>2222 S BUCKLEY RD</v>
          </cell>
          <cell r="E16419" t="str">
            <v>FINANCIAL ASSURANCE</v>
          </cell>
        </row>
        <row r="16420">
          <cell r="D16420" t="str">
            <v>AURORA , CO  </v>
          </cell>
        </row>
        <row r="16421">
          <cell r="A16421" t="str">
            <v>100892 </v>
          </cell>
          <cell r="C16421" t="str">
            <v>WELLS FARGO BANK, N.A. </v>
          </cell>
          <cell r="D16421" t="str">
            <v>4140 S COULTER</v>
          </cell>
          <cell r="E16421" t="str">
            <v>FINANCIAL ASSURANCE</v>
          </cell>
        </row>
        <row r="16422">
          <cell r="D16422" t="str">
            <v>AMARILLO , TX  </v>
          </cell>
        </row>
        <row r="16423">
          <cell r="A16423" t="str">
            <v>100188 </v>
          </cell>
          <cell r="C16423" t="str">
            <v>WELLS FARGO BANK, NA </v>
          </cell>
          <cell r="D16423" t="str">
            <v>333 MARKET ST 15TH FLR</v>
          </cell>
          <cell r="E16423" t="str">
            <v>FINANCIAL ASSURANCE</v>
          </cell>
        </row>
        <row r="16424">
          <cell r="D16424" t="str">
            <v>SAN FRANCISCO , CA  </v>
          </cell>
        </row>
        <row r="16425">
          <cell r="A16425" t="str">
            <v>100458 </v>
          </cell>
          <cell r="C16425" t="str">
            <v>WELLS FARGO BANKING CTR SACRAMENTO </v>
          </cell>
          <cell r="D16425" t="str">
            <v>P O BOX 340214</v>
          </cell>
          <cell r="E16425" t="str">
            <v>FINANCIAL ASSURANCE</v>
          </cell>
        </row>
        <row r="16426">
          <cell r="D16426" t="str">
            <v>SACRAMENTO , CA  </v>
          </cell>
        </row>
        <row r="16427">
          <cell r="A16427" t="str">
            <v>100975 </v>
          </cell>
          <cell r="C16427" t="str">
            <v>WELLS FARGO INSURANCE SERVICES OF WEST VIRGINIA </v>
          </cell>
          <cell r="D16427" t="str">
            <v>P O BOX 1439</v>
          </cell>
          <cell r="E16427" t="str">
            <v>FINANCIAL ASSURANCE</v>
          </cell>
        </row>
        <row r="16428">
          <cell r="D16428" t="str">
            <v>BLUEFIELD , WV  </v>
          </cell>
        </row>
        <row r="16429">
          <cell r="A16429" t="str">
            <v>95245 </v>
          </cell>
          <cell r="C16429" t="str">
            <v>WELLSTAR CORPORATION </v>
          </cell>
          <cell r="D16429" t="str">
            <v>11990 GRANT ST STE 550</v>
          </cell>
          <cell r="E16429" t="str">
            <v>OPERATOR</v>
          </cell>
        </row>
        <row r="16430">
          <cell r="D16430" t="str">
            <v>NORTHGLENN , CO  </v>
          </cell>
          <cell r="E16430" t="str">
            <v>PRODUCER</v>
          </cell>
        </row>
        <row r="16432">
          <cell r="A16432" t="str">
            <v>95290 </v>
          </cell>
          <cell r="C16432" t="str">
            <v>WELLTECH INC </v>
          </cell>
          <cell r="D16432" t="str">
            <v>3535 BRIARPARK DRIVE</v>
          </cell>
        </row>
        <row r="16433">
          <cell r="D16433" t="str">
            <v>HOUSTON , TX  </v>
          </cell>
        </row>
        <row r="16434">
          <cell r="A16434" t="str">
            <v>100408 </v>
          </cell>
          <cell r="C16434" t="str">
            <v>WELMOR OIL COMPANY </v>
          </cell>
          <cell r="D16434" t="str">
            <v>,  </v>
          </cell>
        </row>
        <row r="16435">
          <cell r="A16435" t="str">
            <v>100619 </v>
          </cell>
          <cell r="C16435" t="str">
            <v>WENIG, ET AL </v>
          </cell>
          <cell r="D16435" t="str">
            <v>210 C A JOHNSON BLDG</v>
          </cell>
        </row>
        <row r="16436">
          <cell r="D16436" t="str">
            <v>DENVER , CO  </v>
          </cell>
        </row>
        <row r="16437">
          <cell r="A16437" t="str">
            <v>95320 </v>
          </cell>
          <cell r="C16437" t="str">
            <v>WENNER PETROLEUM CORPORATION </v>
          </cell>
          <cell r="D16437" t="str">
            <v>7503 MARIN DR</v>
          </cell>
        </row>
        <row r="16438">
          <cell r="D16438" t="str">
            <v>ENGLEWOOD , CO  </v>
          </cell>
        </row>
        <row r="16439">
          <cell r="A16439" t="str">
            <v>95370 </v>
          </cell>
          <cell r="C16439" t="str">
            <v>WEPCO ENERGY CO </v>
          </cell>
          <cell r="D16439" t="str">
            <v>1825 LAWRENCE ST</v>
          </cell>
          <cell r="E16439" t="str">
            <v>OPERATOR</v>
          </cell>
        </row>
        <row r="16440">
          <cell r="D16440" t="str">
            <v>DENVER , CO  </v>
          </cell>
        </row>
        <row r="16441">
          <cell r="A16441" t="str">
            <v>100230 </v>
          </cell>
          <cell r="C16441" t="str">
            <v>WEPCO ENERGY LLC </v>
          </cell>
          <cell r="D16441" t="str">
            <v>7400 E ORCHARD RD STE 150</v>
          </cell>
          <cell r="E16441" t="str">
            <v>OPERATOR</v>
          </cell>
        </row>
        <row r="16442">
          <cell r="D16442" t="str">
            <v>ENGLEWOOD , CO  </v>
          </cell>
          <cell r="E16442" t="str">
            <v>PRODUCER</v>
          </cell>
        </row>
        <row r="16444">
          <cell r="A16444" t="str">
            <v>95375 </v>
          </cell>
          <cell r="C16444" t="str">
            <v>WERT* LAWRENCE </v>
          </cell>
          <cell r="D16444" t="str">
            <v>2050 SOUTH ALTON COURT</v>
          </cell>
        </row>
        <row r="16445">
          <cell r="D16445" t="str">
            <v>DENVER , CO  </v>
          </cell>
        </row>
        <row r="16446">
          <cell r="A16446" t="str">
            <v>95490 </v>
          </cell>
          <cell r="C16446" t="str">
            <v>WERT* LAWRENCE M </v>
          </cell>
          <cell r="D16446" t="str">
            <v>2050 S ALTON CT</v>
          </cell>
        </row>
        <row r="16447">
          <cell r="D16447" t="str">
            <v>DENVER , CO  </v>
          </cell>
        </row>
        <row r="16448">
          <cell r="A16448" t="str">
            <v>95500 </v>
          </cell>
          <cell r="C16448" t="str">
            <v>WES TEX DRLG CO </v>
          </cell>
          <cell r="D16448" t="str">
            <v>DENVER , CO  </v>
          </cell>
        </row>
        <row r="16449">
          <cell r="A16449" t="str">
            <v>95520 </v>
          </cell>
          <cell r="C16449" t="str">
            <v>WESCO OPERATING INC </v>
          </cell>
          <cell r="D16449" t="str">
            <v>120 S DURBIN STREET</v>
          </cell>
          <cell r="E16449" t="str">
            <v>LEVY PAYOR</v>
          </cell>
        </row>
        <row r="16450">
          <cell r="D16450" t="str">
            <v>CASPER , WY  </v>
          </cell>
          <cell r="E16450" t="str">
            <v>OPERATOR</v>
          </cell>
        </row>
        <row r="16451">
          <cell r="E16451" t="str">
            <v>PRODUCER</v>
          </cell>
        </row>
        <row r="16453">
          <cell r="A16453" t="str">
            <v>85720 </v>
          </cell>
          <cell r="C16453" t="str">
            <v>WESSELY ENERGY CO </v>
          </cell>
          <cell r="D16453" t="str">
            <v>2001 BRYAN TOWER</v>
          </cell>
        </row>
        <row r="16454">
          <cell r="D16454" t="str">
            <v>DALLAS , TX  </v>
          </cell>
        </row>
        <row r="16455">
          <cell r="A16455" t="str">
            <v>100596 </v>
          </cell>
          <cell r="C16455" t="str">
            <v>WEST &amp; WILSON </v>
          </cell>
          <cell r="D16455" t="str">
            <v>813 FIRST NATIONAL BANK BLDG</v>
          </cell>
        </row>
        <row r="16456">
          <cell r="D16456" t="str">
            <v>, CO  </v>
          </cell>
        </row>
        <row r="16457">
          <cell r="A16457" t="str">
            <v>95798 </v>
          </cell>
          <cell r="C16457" t="str">
            <v>WEST GAS, INC. </v>
          </cell>
          <cell r="D16457" t="str">
            <v>DENVER , CO  </v>
          </cell>
        </row>
        <row r="16458">
          <cell r="A16458" t="str">
            <v>10189 </v>
          </cell>
          <cell r="C16458" t="str">
            <v>WEST HAWK ENERGY (USA) LLC </v>
          </cell>
          <cell r="D16458" t="str">
            <v>999 18TH STREET SUITE 3000</v>
          </cell>
          <cell r="E16458" t="str">
            <v>OPERATOR</v>
          </cell>
        </row>
        <row r="16459">
          <cell r="D16459" t="str">
            <v>DENVER , CO  </v>
          </cell>
          <cell r="E16459" t="str">
            <v>PRODUCER</v>
          </cell>
        </row>
        <row r="16461">
          <cell r="A16461" t="str">
            <v>10560 </v>
          </cell>
          <cell r="C16461" t="str">
            <v>WEST TEXAS OPERATING CO LLC DBA XTREME ENERGYCO </v>
          </cell>
          <cell r="D16461" t="str">
            <v>PO BOX 2326</v>
          </cell>
          <cell r="E16461" t="str">
            <v>LEVY PAYOR</v>
          </cell>
        </row>
        <row r="16462">
          <cell r="D16462" t="str">
            <v>VICTORIA , TX  </v>
          </cell>
          <cell r="E16462" t="str">
            <v>OPERATOR</v>
          </cell>
        </row>
        <row r="16463">
          <cell r="E16463" t="str">
            <v>PRODUCER</v>
          </cell>
        </row>
        <row r="16465">
          <cell r="A16465" t="str">
            <v>95540 </v>
          </cell>
          <cell r="C16465" t="str">
            <v>WEST TRAIL EXPLORATION CO </v>
          </cell>
          <cell r="D16465" t="str">
            <v>528 S. CORONA STREET</v>
          </cell>
          <cell r="E16465" t="str">
            <v>OPERATOR</v>
          </cell>
        </row>
        <row r="16466">
          <cell r="D16466" t="str">
            <v>DENVER , CO  </v>
          </cell>
          <cell r="E16466" t="str">
            <v>PRODUCER</v>
          </cell>
        </row>
        <row r="16468">
          <cell r="A16468" t="str">
            <v>95560 </v>
          </cell>
          <cell r="C16468" t="str">
            <v>WEST WIND PRODUCTION CO </v>
          </cell>
          <cell r="D16468" t="str">
            <v>ATTEMPTED UNKNOWN</v>
          </cell>
          <cell r="E16468" t="str">
            <v>OPERATOR</v>
          </cell>
        </row>
        <row r="16469">
          <cell r="D16469" t="str">
            <v>AMERICAN FORK , UT  </v>
          </cell>
        </row>
        <row r="16470">
          <cell r="A16470" t="str">
            <v>95530 </v>
          </cell>
          <cell r="C16470" t="str">
            <v>WESTAR MARKETING CO </v>
          </cell>
          <cell r="D16470" t="str">
            <v>79 SOUTH STATE ST</v>
          </cell>
          <cell r="E16470" t="str">
            <v>GATHERER</v>
          </cell>
        </row>
        <row r="16471">
          <cell r="D16471" t="str">
            <v>SALT LAKE CITY , UT  </v>
          </cell>
        </row>
        <row r="16472">
          <cell r="A16472" t="str">
            <v>95605 </v>
          </cell>
          <cell r="C16472" t="str">
            <v>WESTAR OIL &amp; MINERALS </v>
          </cell>
          <cell r="D16472" t="str">
            <v>P O BOX 506</v>
          </cell>
          <cell r="E16472" t="str">
            <v>OPERATOR</v>
          </cell>
        </row>
        <row r="16473">
          <cell r="D16473" t="str">
            <v>GOLDEN , CO  </v>
          </cell>
          <cell r="E16473" t="str">
            <v>PRODUCER</v>
          </cell>
        </row>
        <row r="16475">
          <cell r="A16475" t="str">
            <v>100152 </v>
          </cell>
          <cell r="C16475" t="str">
            <v>WESTCHESTER FIRE INSURANCE COMPANY </v>
          </cell>
          <cell r="D16475" t="str">
            <v>436 WALNUT STREET, WA10H</v>
          </cell>
          <cell r="E16475" t="str">
            <v>FINANCIAL ASSURANCE</v>
          </cell>
        </row>
        <row r="16476">
          <cell r="D16476" t="str">
            <v>PHILADELPHIA , PA  </v>
          </cell>
        </row>
        <row r="16477">
          <cell r="A16477" t="str">
            <v>100822 </v>
          </cell>
          <cell r="C16477" t="str">
            <v>WESTCHESTER FIRE INSURANCE COMPANY </v>
          </cell>
          <cell r="D16477" t="str">
            <v>725 S FIGUEROA ST STE 2050</v>
          </cell>
          <cell r="E16477" t="str">
            <v>FINANCIAL ASSURANCE</v>
          </cell>
        </row>
        <row r="16478">
          <cell r="D16478" t="str">
            <v>LOS ANGELES , CA  </v>
          </cell>
        </row>
        <row r="16479">
          <cell r="A16479" t="str">
            <v>100849 </v>
          </cell>
          <cell r="C16479" t="str">
            <v>WESTCHESTER FIRE INSURANCE COMPANY </v>
          </cell>
          <cell r="D16479" t="str">
            <v>, PA  </v>
          </cell>
          <cell r="E16479" t="str">
            <v>FINANCIAL ASSURANCE</v>
          </cell>
        </row>
        <row r="16481">
          <cell r="A16481" t="str">
            <v>100890 </v>
          </cell>
          <cell r="C16481" t="str">
            <v>WESTCHESTER FIRE INSURANCE COMPANY </v>
          </cell>
          <cell r="D16481" t="str">
            <v>P O BOX 1000</v>
          </cell>
          <cell r="E16481" t="str">
            <v>FINANCIAL ASSURANCE</v>
          </cell>
        </row>
        <row r="16482">
          <cell r="D16482" t="str">
            <v>PHILADELPHIA , PA  </v>
          </cell>
        </row>
        <row r="16483">
          <cell r="A16483" t="str">
            <v>100927 </v>
          </cell>
          <cell r="C16483" t="str">
            <v>WESTCHESTER FIRE INSURANCE COMPANY </v>
          </cell>
          <cell r="D16483" t="str">
            <v>525 W MONROE STE 400</v>
          </cell>
          <cell r="E16483" t="str">
            <v>FINANCIAL ASSURANCE</v>
          </cell>
        </row>
        <row r="16484">
          <cell r="D16484" t="str">
            <v>CHICAGO , IL  </v>
          </cell>
        </row>
        <row r="16485">
          <cell r="A16485" t="str">
            <v>200260 </v>
          </cell>
          <cell r="C16485" t="str">
            <v>WESTCHESTER FIRE INSURANCE COMPANY </v>
          </cell>
          <cell r="D16485" t="str">
            <v>PO BOX 53910</v>
          </cell>
        </row>
        <row r="16486">
          <cell r="D16486" t="str">
            <v>LUBBOCK , TX  </v>
          </cell>
        </row>
        <row r="16487">
          <cell r="A16487" t="str">
            <v>100595 </v>
          </cell>
          <cell r="C16487" t="str">
            <v>WESTCLIFFE TOWN </v>
          </cell>
          <cell r="D16487" t="str">
            <v>,  </v>
          </cell>
        </row>
        <row r="16488">
          <cell r="A16488" t="str">
            <v>95565 </v>
          </cell>
          <cell r="C16488" t="str">
            <v>WESTCO RESOURCES INCORPORATED </v>
          </cell>
          <cell r="D16488" t="str">
            <v>1360 S. CLARKSON</v>
          </cell>
          <cell r="E16488" t="str">
            <v>GATHERER</v>
          </cell>
        </row>
        <row r="16489">
          <cell r="D16489" t="str">
            <v>DENVER , CO  </v>
          </cell>
        </row>
        <row r="16490">
          <cell r="A16490" t="str">
            <v>95575 </v>
          </cell>
          <cell r="C16490" t="str">
            <v>WESTECH ENERGY CORPORATION </v>
          </cell>
          <cell r="D16490" t="str">
            <v>4643 S ULSTER ST STE 1100</v>
          </cell>
          <cell r="E16490" t="str">
            <v>OPERATOR</v>
          </cell>
        </row>
        <row r="16491">
          <cell r="D16491" t="str">
            <v>DENVER , CO  </v>
          </cell>
          <cell r="E16491" t="str">
            <v>PRODUCER</v>
          </cell>
        </row>
        <row r="16493">
          <cell r="A16493" t="str">
            <v>95575 </v>
          </cell>
          <cell r="B16493" t="str">
            <v>A </v>
          </cell>
          <cell r="C16493" t="str">
            <v>WESTECH ENERGY CORPORATION </v>
          </cell>
          <cell r="D16493" t="str">
            <v>245 COMMERCE GREEN BLVD STE 270</v>
          </cell>
        </row>
        <row r="16494">
          <cell r="D16494" t="str">
            <v>SUGAR LAND , TX  </v>
          </cell>
        </row>
        <row r="16495">
          <cell r="A16495" t="str">
            <v>95595 </v>
          </cell>
          <cell r="C16495" t="str">
            <v>WESTECH MECHANICAL INC </v>
          </cell>
          <cell r="D16495" t="str">
            <v>4755 FOX ST</v>
          </cell>
        </row>
        <row r="16496">
          <cell r="D16496" t="str">
            <v>DENVER , CO  </v>
          </cell>
        </row>
        <row r="16497">
          <cell r="A16497" t="str">
            <v>100110 </v>
          </cell>
          <cell r="C16497" t="str">
            <v>WESTERN ASSOCIATED DEVELOPMENT </v>
          </cell>
          <cell r="D16497" t="str">
            <v>410 17TH ST STE 2300</v>
          </cell>
        </row>
        <row r="16498">
          <cell r="D16498" t="str">
            <v>DENVER , CO  </v>
          </cell>
        </row>
        <row r="16499">
          <cell r="A16499" t="str">
            <v>95567 </v>
          </cell>
          <cell r="C16499" t="str">
            <v>WESTERN ATLAS INTERNATIONAL </v>
          </cell>
          <cell r="D16499" t="str">
            <v>1625 BROADWAY STE 1300</v>
          </cell>
          <cell r="E16499" t="str">
            <v>SEISMIC OPERATOR</v>
          </cell>
        </row>
        <row r="16500">
          <cell r="D16500" t="str">
            <v>DENVER , CO  </v>
          </cell>
        </row>
        <row r="16501">
          <cell r="A16501" t="str">
            <v>95569 </v>
          </cell>
          <cell r="C16501" t="str">
            <v>WESTERN ATLAS INTERNATIONAL </v>
          </cell>
          <cell r="D16501" t="str">
            <v>10001 RICHMOND AVE</v>
          </cell>
        </row>
        <row r="16502">
          <cell r="D16502" t="str">
            <v>HOUSTON , TX  </v>
          </cell>
        </row>
        <row r="16503">
          <cell r="A16503" t="str">
            <v>95568 </v>
          </cell>
          <cell r="C16503" t="str">
            <v>WESTERN BANK OF NEW MEXICO </v>
          </cell>
          <cell r="D16503" t="str">
            <v>P O BOX 630</v>
          </cell>
        </row>
        <row r="16504">
          <cell r="D16504" t="str">
            <v>FARMINGTON , NM  </v>
          </cell>
        </row>
        <row r="16505">
          <cell r="A16505" t="str">
            <v>95570 </v>
          </cell>
          <cell r="C16505" t="str">
            <v>WESTERN BASINS PETROLEUM </v>
          </cell>
          <cell r="D16505" t="str">
            <v>111 PINE RIDGE LOOP #DW2</v>
          </cell>
        </row>
        <row r="16506">
          <cell r="D16506" t="str">
            <v>DURANGO , CO  </v>
          </cell>
        </row>
        <row r="16507">
          <cell r="A16507" t="str">
            <v>95573 </v>
          </cell>
          <cell r="C16507" t="str">
            <v>WESTERN CLEANUP CORPORATION </v>
          </cell>
          <cell r="D16507" t="str">
            <v>20804 EAST HIGHWAY 34</v>
          </cell>
        </row>
        <row r="16508">
          <cell r="D16508" t="str">
            <v>FORT MORGAN , CO  </v>
          </cell>
        </row>
        <row r="16509">
          <cell r="A16509" t="str">
            <v>95574 </v>
          </cell>
          <cell r="C16509" t="str">
            <v>WESTERN COLORADO CONGRESS </v>
          </cell>
          <cell r="D16509" t="str">
            <v>PO BOX 2461</v>
          </cell>
        </row>
        <row r="16510">
          <cell r="D16510" t="str">
            <v>DURANGO , CO  </v>
          </cell>
        </row>
        <row r="16511">
          <cell r="A16511" t="str">
            <v>95578 </v>
          </cell>
          <cell r="C16511" t="str">
            <v>WESTERN CRUDE OIL INC </v>
          </cell>
          <cell r="D16511" t="str">
            <v>P O BOX 5568 TA</v>
          </cell>
          <cell r="E16511" t="str">
            <v>TRANSPORTER</v>
          </cell>
        </row>
        <row r="16512">
          <cell r="D16512" t="str">
            <v>DENVER , CO  </v>
          </cell>
        </row>
        <row r="16513">
          <cell r="A16513" t="str">
            <v>95571 </v>
          </cell>
          <cell r="C16513" t="str">
            <v>WESTERN DRILLING CO., INC. </v>
          </cell>
          <cell r="D16513" t="str">
            <v>DENVER , CO  </v>
          </cell>
        </row>
        <row r="16514">
          <cell r="A16514" t="str">
            <v>95579 </v>
          </cell>
          <cell r="C16514" t="str">
            <v>WESTERN ENERGY CO </v>
          </cell>
          <cell r="D16514" t="str">
            <v>223 S ALBANY</v>
          </cell>
        </row>
        <row r="16515">
          <cell r="D16515" t="str">
            <v>YUMA , CO  </v>
          </cell>
        </row>
        <row r="16516">
          <cell r="A16516" t="str">
            <v>95580 </v>
          </cell>
          <cell r="C16516" t="str">
            <v>WESTERN ENERGY DEV CO </v>
          </cell>
          <cell r="D16516" t="str">
            <v>518 17TH STEEET SUITE</v>
          </cell>
          <cell r="E16516" t="str">
            <v>OPERATOR</v>
          </cell>
        </row>
        <row r="16517">
          <cell r="D16517" t="str">
            <v>DENVER , CO  </v>
          </cell>
        </row>
        <row r="16518">
          <cell r="A16518" t="str">
            <v>95650 </v>
          </cell>
          <cell r="C16518" t="str">
            <v>WESTERN FARM OIL &amp; GAS INC </v>
          </cell>
          <cell r="D16518" t="str">
            <v>7809 APPLEWOOD LANE</v>
          </cell>
        </row>
        <row r="16519">
          <cell r="D16519" t="str">
            <v>DENVER , CO  </v>
          </cell>
        </row>
        <row r="16520">
          <cell r="A16520" t="str">
            <v>95670 </v>
          </cell>
          <cell r="C16520" t="str">
            <v>WESTERN FIELD PRODUCTION INC </v>
          </cell>
          <cell r="D16520" t="str">
            <v>1271 - 0 1/2 ROAD</v>
          </cell>
          <cell r="E16520" t="str">
            <v>LEVY PAYOR</v>
          </cell>
        </row>
        <row r="16521">
          <cell r="D16521" t="str">
            <v>LOMA , CO  </v>
          </cell>
        </row>
        <row r="16522">
          <cell r="A16522" t="str">
            <v>95720 </v>
          </cell>
          <cell r="C16522" t="str">
            <v>WESTERN GAS &amp; TRANSMISSION </v>
          </cell>
          <cell r="D16522" t="str">
            <v>DENVER , CO  </v>
          </cell>
        </row>
        <row r="16523">
          <cell r="A16523" t="str">
            <v>100217 </v>
          </cell>
          <cell r="C16523" t="str">
            <v>WESTERN GAS PROCESSING INC </v>
          </cell>
          <cell r="D16523" t="str">
            <v>,  </v>
          </cell>
        </row>
        <row r="16524">
          <cell r="A16524" t="str">
            <v>26400 </v>
          </cell>
          <cell r="C16524" t="str">
            <v>WESTERN GAS RESOURCES INC </v>
          </cell>
          <cell r="D16524" t="str">
            <v>1099 18TH ST</v>
          </cell>
          <cell r="E16524" t="str">
            <v>GATHERER</v>
          </cell>
        </row>
        <row r="16525">
          <cell r="D16525" t="str">
            <v>DENVER , CO  </v>
          </cell>
          <cell r="E16525" t="str">
            <v>LEVY PAYOR</v>
          </cell>
        </row>
        <row r="16526">
          <cell r="E16526" t="str">
            <v>OPERATOR</v>
          </cell>
        </row>
        <row r="16527">
          <cell r="E16527" t="str">
            <v>PRODUCER</v>
          </cell>
        </row>
        <row r="16529">
          <cell r="A16529" t="str">
            <v>10100 </v>
          </cell>
          <cell r="C16529" t="str">
            <v>WESTERN GAS RESOURCES-SAND WASH INC </v>
          </cell>
          <cell r="D16529" t="str">
            <v>SUBSIDARY OF ANADARKO</v>
          </cell>
          <cell r="E16529" t="str">
            <v>LEVY PAYOR</v>
          </cell>
        </row>
        <row r="16530">
          <cell r="D16530" t="str">
            <v>, CO  </v>
          </cell>
          <cell r="E16530" t="str">
            <v>OPERATOR</v>
          </cell>
        </row>
        <row r="16531">
          <cell r="E16531" t="str">
            <v>PRODUCER</v>
          </cell>
        </row>
        <row r="16532">
          <cell r="E16532" t="str">
            <v>TRANSPORTER</v>
          </cell>
        </row>
        <row r="16534">
          <cell r="A16534" t="str">
            <v>95745 </v>
          </cell>
          <cell r="C16534" t="str">
            <v>WESTERN GAS SUPPLY COMPANY </v>
          </cell>
          <cell r="D16534" t="str">
            <v>, CO  </v>
          </cell>
          <cell r="E16534" t="str">
            <v>GATHERER</v>
          </cell>
        </row>
        <row r="16536">
          <cell r="C16536" t="str">
            <v>Western Inn MHP </v>
          </cell>
          <cell r="D16536" t="str">
            <v>IDAHO SPRINGS , CO  </v>
          </cell>
        </row>
        <row r="16537">
          <cell r="A16537" t="str">
            <v>95750 </v>
          </cell>
          <cell r="C16537" t="str">
            <v>WESTERN INTERIOR ENERGY INC </v>
          </cell>
          <cell r="D16537" t="str">
            <v>P O BOX 247</v>
          </cell>
          <cell r="E16537" t="str">
            <v>LEVY PAYOR</v>
          </cell>
        </row>
        <row r="16538">
          <cell r="D16538" t="str">
            <v>CRESTED BUTTE , CO  </v>
          </cell>
          <cell r="E16538" t="str">
            <v>OPERATOR</v>
          </cell>
        </row>
        <row r="16539">
          <cell r="E16539" t="str">
            <v>PRODUCER</v>
          </cell>
        </row>
        <row r="16541">
          <cell r="A16541" t="str">
            <v>100341 </v>
          </cell>
          <cell r="C16541" t="str">
            <v>WESTERN LAND AND MINERALS INC </v>
          </cell>
          <cell r="D16541" t="str">
            <v>P O BOX 1921</v>
          </cell>
        </row>
        <row r="16542">
          <cell r="D16542" t="str">
            <v>BILLINGS , MT  </v>
          </cell>
        </row>
        <row r="16543">
          <cell r="A16543" t="str">
            <v>200142 </v>
          </cell>
          <cell r="C16543" t="str">
            <v>WESTERN LAND SERVICES INC </v>
          </cell>
          <cell r="D16543" t="str">
            <v>1100 CONRAD INDUSTRIAL DRIVE</v>
          </cell>
        </row>
        <row r="16544">
          <cell r="D16544" t="str">
            <v>LUDINGTON , MI  </v>
          </cell>
        </row>
        <row r="16545">
          <cell r="A16545" t="str">
            <v>200142 </v>
          </cell>
          <cell r="B16545" t="str">
            <v>A </v>
          </cell>
          <cell r="C16545" t="str">
            <v>WESTERN LAND SERVICES INC </v>
          </cell>
          <cell r="D16545" t="str">
            <v>195 N 100 E</v>
          </cell>
        </row>
        <row r="16546">
          <cell r="D16546" t="str">
            <v>RICHFIELD , UT  </v>
          </cell>
        </row>
        <row r="16547">
          <cell r="A16547" t="str">
            <v>200142 </v>
          </cell>
          <cell r="B16547" t="str">
            <v>B </v>
          </cell>
          <cell r="C16547" t="str">
            <v>WESTERN LAND SERVICES INC </v>
          </cell>
          <cell r="D16547" t="str">
            <v>1662 SOUTH SHERIDAN AVE</v>
          </cell>
        </row>
        <row r="16548">
          <cell r="D16548" t="str">
            <v>SHERIDAN , WY  </v>
          </cell>
        </row>
        <row r="16549">
          <cell r="A16549" t="str">
            <v>100183 </v>
          </cell>
          <cell r="C16549" t="str">
            <v>WESTERN NATIONAL BANK OF COLORADO </v>
          </cell>
          <cell r="D16549" t="str">
            <v>102 N CASCADE AVE</v>
          </cell>
        </row>
        <row r="16550">
          <cell r="D16550" t="str">
            <v>COLORADO SPRINGS , CO  </v>
          </cell>
        </row>
        <row r="16551">
          <cell r="A16551" t="str">
            <v>95770 </v>
          </cell>
          <cell r="C16551" t="str">
            <v>WESTERN NATURAL GAS &amp; TRANS. </v>
          </cell>
          <cell r="D16551" t="str">
            <v>999 18TH STREET</v>
          </cell>
          <cell r="E16551" t="str">
            <v>GATHERER</v>
          </cell>
        </row>
        <row r="16552">
          <cell r="D16552" t="str">
            <v>DENVER , CO  </v>
          </cell>
        </row>
        <row r="16553">
          <cell r="A16553" t="str">
            <v>95585 </v>
          </cell>
          <cell r="C16553" t="str">
            <v>WESTERN OIL &amp; GAS DEVELOPMENT </v>
          </cell>
          <cell r="D16553" t="str">
            <v>P O BOX 470</v>
          </cell>
          <cell r="E16553" t="str">
            <v>OPERATOR</v>
          </cell>
        </row>
        <row r="16554">
          <cell r="D16554" t="str">
            <v>ROBINSON , IL  </v>
          </cell>
          <cell r="E16554" t="str">
            <v>PRODUCER</v>
          </cell>
        </row>
        <row r="16556">
          <cell r="A16556" t="str">
            <v>95581 </v>
          </cell>
          <cell r="C16556" t="str">
            <v>WESTERN OIL COMPANY WEST </v>
          </cell>
          <cell r="D16556" t="str">
            <v>P O BOX 1641</v>
          </cell>
          <cell r="E16556" t="str">
            <v>OPERATOR</v>
          </cell>
        </row>
        <row r="16557">
          <cell r="D16557" t="str">
            <v>NORMAN , OK  </v>
          </cell>
        </row>
        <row r="16558">
          <cell r="A16558" t="str">
            <v>95582 </v>
          </cell>
          <cell r="C16558" t="str">
            <v>WESTERN OIL CORPORATION </v>
          </cell>
          <cell r="D16558" t="str">
            <v>P O BOX 281304</v>
          </cell>
        </row>
        <row r="16559">
          <cell r="D16559" t="str">
            <v>LAKEWOOD , CO  </v>
          </cell>
        </row>
        <row r="16560">
          <cell r="A16560" t="str">
            <v>95590 </v>
          </cell>
          <cell r="C16560" t="str">
            <v>WESTERN OIL REPORTER </v>
          </cell>
          <cell r="D16560" t="str">
            <v>P O BOX 1917</v>
          </cell>
        </row>
        <row r="16561">
          <cell r="D16561" t="str">
            <v>DENVER , CO  </v>
          </cell>
        </row>
        <row r="16562">
          <cell r="A16562" t="str">
            <v>95600 </v>
          </cell>
          <cell r="C16562" t="str">
            <v>WESTERN OIL TRANSPORTATION CO </v>
          </cell>
          <cell r="D16562" t="str">
            <v>P O BOX 1183</v>
          </cell>
          <cell r="E16562" t="str">
            <v>GATHERER</v>
          </cell>
        </row>
        <row r="16563">
          <cell r="D16563" t="str">
            <v>HOUSTON , TX  </v>
          </cell>
          <cell r="E16563" t="str">
            <v>TRANSPORTER</v>
          </cell>
        </row>
        <row r="16565">
          <cell r="A16565" t="str">
            <v>95620 </v>
          </cell>
          <cell r="C16565" t="str">
            <v>WESTERN OPERATING COMPANY </v>
          </cell>
          <cell r="D16565" t="str">
            <v>1165 DELAWARE STREET #200</v>
          </cell>
          <cell r="E16565" t="str">
            <v>DOWNSTREAM GAS FAC</v>
          </cell>
        </row>
        <row r="16566">
          <cell r="D16566" t="str">
            <v>DENVER , CO  </v>
          </cell>
          <cell r="E16566" t="str">
            <v>GATHERER</v>
          </cell>
        </row>
        <row r="16567">
          <cell r="E16567" t="str">
            <v>INJECTION WELL OPER</v>
          </cell>
        </row>
        <row r="16568">
          <cell r="E16568" t="str">
            <v>LEVY PAYOR</v>
          </cell>
        </row>
        <row r="16569">
          <cell r="E16569" t="str">
            <v>OPERATOR</v>
          </cell>
        </row>
        <row r="16570">
          <cell r="E16570" t="str">
            <v>PIT OPERATOR</v>
          </cell>
        </row>
        <row r="16571">
          <cell r="E16571" t="str">
            <v>PRODUCER</v>
          </cell>
        </row>
        <row r="16572">
          <cell r="E16572" t="str">
            <v>TRANSPORTER</v>
          </cell>
        </row>
        <row r="16574">
          <cell r="A16574" t="str">
            <v>95620 </v>
          </cell>
          <cell r="B16574" t="str">
            <v>A </v>
          </cell>
          <cell r="C16574" t="str">
            <v>WESTERN OPERATING COMPANY </v>
          </cell>
          <cell r="D16574" t="str">
            <v>10805 COUNTY ROAD 58.5</v>
          </cell>
        </row>
        <row r="16575">
          <cell r="D16575" t="str">
            <v>SHERIDAN LAKE , CO  </v>
          </cell>
        </row>
        <row r="16576">
          <cell r="A16576" t="str">
            <v>10448 </v>
          </cell>
          <cell r="C16576" t="str">
            <v>WESTERN OPERATING COMPANY LLC </v>
          </cell>
          <cell r="D16576" t="str">
            <v>4545 S MONACO ST #116</v>
          </cell>
          <cell r="E16576" t="str">
            <v>LEVY PAYOR</v>
          </cell>
        </row>
        <row r="16577">
          <cell r="D16577" t="str">
            <v>DENVER , CO  </v>
          </cell>
          <cell r="E16577" t="str">
            <v>OPERATOR</v>
          </cell>
        </row>
        <row r="16578">
          <cell r="E16578" t="str">
            <v>PRODUCER</v>
          </cell>
        </row>
        <row r="16580">
          <cell r="A16580" t="str">
            <v>95710 </v>
          </cell>
          <cell r="C16580" t="str">
            <v>WESTERN PETROLEUM CORP </v>
          </cell>
          <cell r="D16580" t="str">
            <v>555 17TH ST</v>
          </cell>
        </row>
        <row r="16581">
          <cell r="D16581" t="str">
            <v>DENVER , CO  </v>
          </cell>
        </row>
        <row r="16582">
          <cell r="A16582" t="str">
            <v>95712 </v>
          </cell>
          <cell r="C16582" t="str">
            <v>WESTERN PIPE &amp; SUPPLY INC </v>
          </cell>
          <cell r="D16582" t="str">
            <v>KIMBELL , NE  </v>
          </cell>
        </row>
        <row r="16583">
          <cell r="A16583" t="str">
            <v>95713 </v>
          </cell>
          <cell r="C16583" t="str">
            <v>WESTERN PRAIRIE OIL COMPANY </v>
          </cell>
          <cell r="D16583" t="str">
            <v>DENVER , CO  </v>
          </cell>
        </row>
        <row r="16584">
          <cell r="A16584" t="str">
            <v>33980 </v>
          </cell>
          <cell r="C16584" t="str">
            <v>WESTERN REFINING SOUTHWEST INC </v>
          </cell>
          <cell r="D16584" t="str">
            <v>1250 W WASHINGTON STE 101</v>
          </cell>
          <cell r="E16584" t="str">
            <v>LEVY PAYOR</v>
          </cell>
        </row>
        <row r="16585">
          <cell r="D16585" t="str">
            <v>TEMPE , AZ  </v>
          </cell>
          <cell r="E16585" t="str">
            <v>TRANSPORTER</v>
          </cell>
        </row>
        <row r="16587">
          <cell r="A16587" t="str">
            <v>95730 </v>
          </cell>
          <cell r="C16587" t="str">
            <v>WESTERN RESERVE OIL &amp; GAS CO </v>
          </cell>
          <cell r="D16587" t="str">
            <v>811 W 7TH AVE</v>
          </cell>
          <cell r="E16587" t="str">
            <v>OPERATOR</v>
          </cell>
        </row>
        <row r="16588">
          <cell r="D16588" t="str">
            <v>LOS ANGELES , CA  </v>
          </cell>
        </row>
        <row r="16589">
          <cell r="A16589" t="str">
            <v>95735 </v>
          </cell>
          <cell r="C16589" t="str">
            <v>WESTERN RESOURCE DEVELOPMENT </v>
          </cell>
          <cell r="D16589" t="str">
            <v>5675 DTC BLVD</v>
          </cell>
          <cell r="E16589" t="str">
            <v>GATHERER</v>
          </cell>
        </row>
        <row r="16590">
          <cell r="D16590" t="str">
            <v>ENGLEWOOD , CO  </v>
          </cell>
        </row>
        <row r="16591">
          <cell r="A16591" t="str">
            <v>100216 </v>
          </cell>
          <cell r="C16591" t="str">
            <v>WESTERN RESOURCES </v>
          </cell>
          <cell r="D16591" t="str">
            <v>,  </v>
          </cell>
        </row>
        <row r="16592">
          <cell r="A16592" t="str">
            <v>95740 </v>
          </cell>
          <cell r="C16592" t="str">
            <v>WESTERN RESOURCES INTERN CORP </v>
          </cell>
          <cell r="D16592" t="str">
            <v>820 16TH ST</v>
          </cell>
        </row>
        <row r="16593">
          <cell r="D16593" t="str">
            <v>DENVER , CO  </v>
          </cell>
        </row>
        <row r="16594">
          <cell r="A16594" t="str">
            <v>100215 </v>
          </cell>
          <cell r="C16594" t="str">
            <v>WESTERN SLOPE GAS </v>
          </cell>
          <cell r="D16594" t="str">
            <v>,  </v>
          </cell>
        </row>
        <row r="16595">
          <cell r="A16595" t="str">
            <v>95755 </v>
          </cell>
          <cell r="C16595" t="str">
            <v>WESTERN STATE COLLEGE </v>
          </cell>
          <cell r="D16595" t="str">
            <v>GUNNISON , CO  </v>
          </cell>
        </row>
        <row r="16596">
          <cell r="A16596" t="str">
            <v>95759 </v>
          </cell>
          <cell r="C16596" t="str">
            <v>WESTERN SURETY COMPANY </v>
          </cell>
          <cell r="D16596" t="str">
            <v>PO BOX 5077</v>
          </cell>
          <cell r="E16596" t="str">
            <v>FINANCIAL ASSURANCE</v>
          </cell>
        </row>
        <row r="16597">
          <cell r="D16597" t="str">
            <v>SIOUX FALLS , SD  </v>
          </cell>
        </row>
        <row r="16598">
          <cell r="A16598" t="str">
            <v>100855 </v>
          </cell>
          <cell r="C16598" t="str">
            <v>WESTERN SURETY COMPANY </v>
          </cell>
          <cell r="D16598" t="str">
            <v>P O BOX 9322</v>
          </cell>
          <cell r="E16598" t="str">
            <v>FINANCIAL ASSURANCE</v>
          </cell>
        </row>
        <row r="16599">
          <cell r="D16599" t="str">
            <v>MINNEAPOLIS , MN  </v>
          </cell>
        </row>
        <row r="16600">
          <cell r="A16600" t="str">
            <v>200554 </v>
          </cell>
          <cell r="C16600" t="str">
            <v>WESTERN SURETY COMPANY </v>
          </cell>
          <cell r="D16600" t="str">
            <v>333 SOUTH WABASH AVENUE</v>
          </cell>
        </row>
        <row r="16601">
          <cell r="D16601" t="str">
            <v>CHICAGO , IL  </v>
          </cell>
        </row>
        <row r="16602">
          <cell r="A16602" t="str">
            <v>200280 </v>
          </cell>
          <cell r="C16602" t="str">
            <v>WESTERN WATER &amp; LAND INC </v>
          </cell>
          <cell r="D16602" t="str">
            <v>743 HORIZON CT #330</v>
          </cell>
        </row>
        <row r="16603">
          <cell r="D16603" t="str">
            <v>GRAND JUNCTION , CO  </v>
          </cell>
        </row>
        <row r="16604">
          <cell r="A16604" t="str">
            <v>95760 </v>
          </cell>
          <cell r="C16604" t="str">
            <v>WESTERN WELL DRILLING INC </v>
          </cell>
          <cell r="D16604" t="str">
            <v>MOVED NO FORWARDING ADDRESS</v>
          </cell>
          <cell r="E16604" t="str">
            <v>DRILLER</v>
          </cell>
        </row>
        <row r="16605">
          <cell r="D16605" t="str">
            <v>HENDERSON , CO  </v>
          </cell>
          <cell r="E16605" t="str">
            <v>OPERATOR</v>
          </cell>
        </row>
        <row r="16607">
          <cell r="A16607" t="str">
            <v>10075 </v>
          </cell>
          <cell r="C16607" t="str">
            <v>WESTERN WELL DRILLING LLC </v>
          </cell>
          <cell r="D16607" t="str">
            <v>P O BOX 44038</v>
          </cell>
          <cell r="E16607" t="str">
            <v>DRILLER</v>
          </cell>
        </row>
        <row r="16608">
          <cell r="D16608" t="str">
            <v>DENVER , CO  </v>
          </cell>
        </row>
        <row r="16609">
          <cell r="A16609" t="str">
            <v>10075 </v>
          </cell>
          <cell r="B16609" t="str">
            <v>A </v>
          </cell>
          <cell r="C16609" t="str">
            <v>WESTERN WELL DRILLING LLC </v>
          </cell>
          <cell r="D16609" t="str">
            <v>8185 COUNTY ROAD CC</v>
          </cell>
        </row>
        <row r="16610">
          <cell r="D16610" t="str">
            <v>IDALIA , CO  </v>
          </cell>
        </row>
        <row r="16611">
          <cell r="A16611" t="str">
            <v>100909 </v>
          </cell>
          <cell r="C16611" t="str">
            <v>WESTERN WELLSITE SERVICES LLC </v>
          </cell>
          <cell r="D16611" t="str">
            <v>17509 COUNTY ROAD 14</v>
          </cell>
        </row>
        <row r="16612">
          <cell r="D16612" t="str">
            <v>FT. MORGAN , CO  </v>
          </cell>
        </row>
        <row r="16613">
          <cell r="A16613" t="str">
            <v>95780 </v>
          </cell>
          <cell r="C16613" t="str">
            <v>WESTERNGECO LLC </v>
          </cell>
          <cell r="D16613" t="str">
            <v>10001 RICHMOND AVE</v>
          </cell>
          <cell r="E16613" t="str">
            <v>SEISMIC OPERATOR</v>
          </cell>
        </row>
        <row r="16614">
          <cell r="D16614" t="str">
            <v>HOUSTON , TX  </v>
          </cell>
          <cell r="E16614" t="str">
            <v>SEISMIC OPERATOR</v>
          </cell>
        </row>
        <row r="16616">
          <cell r="A16616" t="str">
            <v>95780 </v>
          </cell>
          <cell r="B16616" t="str">
            <v>A </v>
          </cell>
          <cell r="C16616" t="str">
            <v>WESTERNGECO LLC </v>
          </cell>
          <cell r="D16616" t="str">
            <v>1625 BROADWAY STE 1300</v>
          </cell>
        </row>
        <row r="16617">
          <cell r="D16617" t="str">
            <v>DENVER , CO  </v>
          </cell>
        </row>
        <row r="16618">
          <cell r="A16618" t="str">
            <v>95790 </v>
          </cell>
          <cell r="C16618" t="str">
            <v>WESTGAS GATHERING </v>
          </cell>
          <cell r="D16618" t="str">
            <v>26266 US HIGHWAY 160</v>
          </cell>
        </row>
        <row r="16619">
          <cell r="D16619" t="str">
            <v>DURANGO , CO  </v>
          </cell>
        </row>
        <row r="16620">
          <cell r="A16620" t="str">
            <v>95800 </v>
          </cell>
          <cell r="C16620" t="str">
            <v>WESTGATE OIL CO </v>
          </cell>
          <cell r="D16620" t="str">
            <v>403 N MYRTLE</v>
          </cell>
          <cell r="E16620" t="str">
            <v>OPERATOR</v>
          </cell>
        </row>
        <row r="16621">
          <cell r="D16621" t="str">
            <v>EUREKA , KS  </v>
          </cell>
          <cell r="E16621" t="str">
            <v>PRODUCER</v>
          </cell>
        </row>
        <row r="16623">
          <cell r="A16623" t="str">
            <v>95838 </v>
          </cell>
          <cell r="C16623" t="str">
            <v>WESTLAKE FIRST NATIONAL BANK </v>
          </cell>
          <cell r="D16623" t="str">
            <v>1905 W EISENHOWER BLVD</v>
          </cell>
          <cell r="E16623" t="str">
            <v>OPERATOR</v>
          </cell>
        </row>
        <row r="16624">
          <cell r="D16624" t="str">
            <v>LOVELAND , CO  </v>
          </cell>
        </row>
        <row r="16625">
          <cell r="A16625" t="str">
            <v>95850 </v>
          </cell>
          <cell r="C16625" t="str">
            <v>WESTLAND ENERGY </v>
          </cell>
          <cell r="D16625" t="str">
            <v>DENVER , CO  </v>
          </cell>
        </row>
        <row r="16626">
          <cell r="A16626" t="str">
            <v>95860 </v>
          </cell>
          <cell r="C16626" t="str">
            <v>WESTLANDS CO* THE </v>
          </cell>
          <cell r="D16626" t="str">
            <v>1645 COURT PL</v>
          </cell>
        </row>
        <row r="16627">
          <cell r="D16627" t="str">
            <v>DENVER , CO  </v>
          </cell>
        </row>
        <row r="16628">
          <cell r="A16628" t="str">
            <v>95890 </v>
          </cell>
          <cell r="C16628" t="str">
            <v>WESTMORELAND* J C </v>
          </cell>
          <cell r="D16628" t="str">
            <v>P O BOX 782</v>
          </cell>
          <cell r="E16628" t="str">
            <v>OPERATOR</v>
          </cell>
        </row>
        <row r="16629">
          <cell r="D16629" t="str">
            <v>BRUSH , CO  </v>
          </cell>
        </row>
        <row r="16630">
          <cell r="A16630" t="str">
            <v>95535 </v>
          </cell>
          <cell r="C16630" t="str">
            <v>WESTOIL PRODUCTION CO. </v>
          </cell>
          <cell r="D16630" t="str">
            <v>, CO  </v>
          </cell>
        </row>
        <row r="16631">
          <cell r="A16631" t="str">
            <v>95923 </v>
          </cell>
          <cell r="C16631" t="str">
            <v>WESTON ENGINEERING INC </v>
          </cell>
          <cell r="D16631" t="str">
            <v>P O BOX 260</v>
          </cell>
        </row>
        <row r="16632">
          <cell r="D16632" t="str">
            <v>UPTON , WY  </v>
          </cell>
        </row>
        <row r="16633">
          <cell r="A16633" t="str">
            <v>200325 </v>
          </cell>
          <cell r="C16633" t="str">
            <v>WESTON SOLUTIONS </v>
          </cell>
          <cell r="D16633" t="str">
            <v>1435 GARRISON ST #100</v>
          </cell>
        </row>
        <row r="16634">
          <cell r="D16634" t="str">
            <v>LAKEWOOD , CO  </v>
          </cell>
        </row>
        <row r="16635">
          <cell r="A16635" t="str">
            <v>95956 </v>
          </cell>
          <cell r="C16635" t="str">
            <v>WESTPORT OIL &amp; GAS COMPANY LP </v>
          </cell>
          <cell r="D16635" t="str">
            <v>1999 BROADWAY STE 3700</v>
          </cell>
          <cell r="E16635" t="str">
            <v>LEVY PAYOR</v>
          </cell>
        </row>
        <row r="16636">
          <cell r="D16636" t="str">
            <v>DENVER , CO  </v>
          </cell>
          <cell r="E16636" t="str">
            <v>OPERATOR</v>
          </cell>
        </row>
        <row r="16637">
          <cell r="E16637" t="str">
            <v>PRODUCER</v>
          </cell>
        </row>
        <row r="16639">
          <cell r="A16639" t="str">
            <v>95956 </v>
          </cell>
          <cell r="B16639" t="str">
            <v>A </v>
          </cell>
          <cell r="C16639" t="str">
            <v>WESTPORT OIL &amp; GAS COMPANY LP </v>
          </cell>
          <cell r="D16639" t="str">
            <v>P O BOX 250</v>
          </cell>
        </row>
        <row r="16640">
          <cell r="D16640" t="str">
            <v>GRANGER , WY  </v>
          </cell>
        </row>
        <row r="16641">
          <cell r="A16641" t="str">
            <v>200065 </v>
          </cell>
          <cell r="C16641" t="str">
            <v>WESTRANS PETROLEUM INC </v>
          </cell>
          <cell r="D16641" t="str">
            <v>360 DENVER CLUB BLDG</v>
          </cell>
        </row>
        <row r="16642">
          <cell r="D16642" t="str">
            <v>DENVER , CO  </v>
          </cell>
        </row>
        <row r="16643">
          <cell r="A16643" t="str">
            <v>95577 </v>
          </cell>
          <cell r="C16643" t="str">
            <v>WESTSTAR BANK </v>
          </cell>
          <cell r="D16643" t="str">
            <v>P O BOX 339</v>
          </cell>
          <cell r="E16643" t="str">
            <v>FINANCIAL ASSURANCE</v>
          </cell>
        </row>
        <row r="16644">
          <cell r="D16644" t="str">
            <v>CEDAR RIDGE , CO  </v>
          </cell>
        </row>
        <row r="16645">
          <cell r="A16645" t="str">
            <v>95952 </v>
          </cell>
          <cell r="C16645" t="str">
            <v>WESTWIND PRODUCTION CO INC </v>
          </cell>
          <cell r="D16645" t="str">
            <v>P O BOX 312</v>
          </cell>
        </row>
        <row r="16646">
          <cell r="D16646" t="str">
            <v>AMERICAN FORK , UT  </v>
          </cell>
        </row>
        <row r="16647">
          <cell r="A16647" t="str">
            <v>95955 </v>
          </cell>
          <cell r="C16647" t="str">
            <v>WEXFORD RESOURCES INC </v>
          </cell>
          <cell r="D16647" t="str">
            <v>1801 BROADWAY</v>
          </cell>
        </row>
        <row r="16648">
          <cell r="D16648" t="str">
            <v>DENVER , CO  </v>
          </cell>
        </row>
        <row r="16649">
          <cell r="A16649" t="str">
            <v>95960 </v>
          </cell>
          <cell r="C16649" t="str">
            <v>WEXPRO COMPANY </v>
          </cell>
          <cell r="D16649" t="str">
            <v>P O BOX 45003</v>
          </cell>
          <cell r="E16649" t="str">
            <v>DRILLER</v>
          </cell>
        </row>
        <row r="16650">
          <cell r="D16650" t="str">
            <v>SALT LAKE CITY , UT  </v>
          </cell>
          <cell r="E16650" t="str">
            <v>GATHERER</v>
          </cell>
        </row>
        <row r="16651">
          <cell r="E16651" t="str">
            <v>INJECTION WELL OPER</v>
          </cell>
        </row>
        <row r="16652">
          <cell r="E16652" t="str">
            <v>LEVY PAYOR</v>
          </cell>
        </row>
        <row r="16653">
          <cell r="E16653" t="str">
            <v>OPERATOR</v>
          </cell>
        </row>
        <row r="16654">
          <cell r="E16654" t="str">
            <v>PIT OPERATOR</v>
          </cell>
        </row>
        <row r="16655">
          <cell r="E16655" t="str">
            <v>PRODUCER</v>
          </cell>
        </row>
        <row r="16657">
          <cell r="A16657" t="str">
            <v>95960 </v>
          </cell>
          <cell r="B16657" t="str">
            <v>B </v>
          </cell>
          <cell r="C16657" t="str">
            <v>WEXPRO COMPANY </v>
          </cell>
          <cell r="D16657" t="str">
            <v>PO BOX 458</v>
          </cell>
        </row>
        <row r="16658">
          <cell r="D16658" t="str">
            <v>ROCK SPRINGS , WY  </v>
          </cell>
        </row>
        <row r="16659">
          <cell r="A16659" t="str">
            <v>10568 </v>
          </cell>
          <cell r="C16659" t="str">
            <v>WEXPRO DEVELOPMENT COMPANY </v>
          </cell>
          <cell r="D16659" t="str">
            <v>PO BOX 45003</v>
          </cell>
          <cell r="E16659" t="str">
            <v>OPERATOR</v>
          </cell>
        </row>
        <row r="16660">
          <cell r="D16660" t="str">
            <v>SALT LAKE CITY , UT  </v>
          </cell>
          <cell r="E16660" t="str">
            <v>PRODUCER</v>
          </cell>
        </row>
        <row r="16662">
          <cell r="A16662" t="str">
            <v>10568 </v>
          </cell>
          <cell r="B16662" t="str">
            <v>A </v>
          </cell>
          <cell r="C16662" t="str">
            <v>WEXPRO DEVELOPMENT COMPANY </v>
          </cell>
          <cell r="D16662" t="str">
            <v>PO BOX 458</v>
          </cell>
        </row>
        <row r="16663">
          <cell r="D16663" t="str">
            <v>ROCK SPRINGS , WY  </v>
          </cell>
        </row>
        <row r="16664">
          <cell r="A16664" t="str">
            <v>100813 </v>
          </cell>
          <cell r="C16664" t="str">
            <v>WEYERHAEUSER CO </v>
          </cell>
          <cell r="D16664" t="str">
            <v>2020 LINCOLN CENTER BLDG</v>
          </cell>
        </row>
        <row r="16665">
          <cell r="D16665" t="str">
            <v>DENVER , CO  </v>
          </cell>
        </row>
        <row r="16666">
          <cell r="A16666" t="str">
            <v>10272 </v>
          </cell>
          <cell r="C16666" t="str">
            <v>WEYERMAN* RALPH &amp; BEVERLY </v>
          </cell>
          <cell r="D16666" t="str">
            <v>4430 HWY 385</v>
          </cell>
          <cell r="E16666" t="str">
            <v>DOMESTIC WELL OPER</v>
          </cell>
        </row>
        <row r="16667">
          <cell r="D16667" t="str">
            <v>IDALIA , CO  </v>
          </cell>
          <cell r="E16667" t="str">
            <v>OPERATOR</v>
          </cell>
        </row>
        <row r="16668">
          <cell r="E16668" t="str">
            <v>PRODUCER</v>
          </cell>
        </row>
        <row r="16670">
          <cell r="A16670" t="str">
            <v>200428 </v>
          </cell>
          <cell r="C16670" t="str">
            <v>WG CONSULTING </v>
          </cell>
          <cell r="D16670" t="str">
            <v>1415 LOUISIANA #3500</v>
          </cell>
        </row>
        <row r="16671">
          <cell r="D16671" t="str">
            <v>HOUSTON , TX  </v>
          </cell>
        </row>
        <row r="16672">
          <cell r="A16672" t="str">
            <v>10377 </v>
          </cell>
          <cell r="C16672" t="str">
            <v>WGR ASSET HOLDING COMPANY LLC </v>
          </cell>
          <cell r="D16672" t="str">
            <v>1099 18TH STREET SUITE 1800</v>
          </cell>
          <cell r="E16672" t="str">
            <v>DOWNSTREAM GAS FAC</v>
          </cell>
        </row>
        <row r="16673">
          <cell r="D16673" t="str">
            <v>DENVER , CO  </v>
          </cell>
          <cell r="E16673" t="str">
            <v>GATHERER</v>
          </cell>
        </row>
        <row r="16675">
          <cell r="A16675" t="str">
            <v>10377 </v>
          </cell>
          <cell r="B16675" t="str">
            <v>A </v>
          </cell>
          <cell r="C16675" t="str">
            <v>WGR ASSET HOLDING COMPANY LLC </v>
          </cell>
          <cell r="D16675" t="str">
            <v>501 N DIVISION BLVD</v>
          </cell>
        </row>
        <row r="16676">
          <cell r="D16676" t="str">
            <v>PLATTEVILLE , CO  </v>
          </cell>
        </row>
        <row r="16677">
          <cell r="A16677" t="str">
            <v>95965 </v>
          </cell>
          <cell r="C16677" t="str">
            <v>WGR, INC. </v>
          </cell>
          <cell r="D16677" t="str">
            <v>12200 N. PECOS ST</v>
          </cell>
          <cell r="E16677" t="str">
            <v>LEVY PAYOR</v>
          </cell>
        </row>
        <row r="16678">
          <cell r="D16678" t="str">
            <v>DENVER , CO  </v>
          </cell>
        </row>
        <row r="16679">
          <cell r="A16679" t="str">
            <v>100584 </v>
          </cell>
          <cell r="C16679" t="str">
            <v>WHEAT - JOHN R GABLE* R D </v>
          </cell>
          <cell r="D16679" t="str">
            <v>508 PATTERSON BLDG</v>
          </cell>
        </row>
        <row r="16680">
          <cell r="D16680" t="str">
            <v>DENVER , CO  </v>
          </cell>
        </row>
        <row r="16681">
          <cell r="A16681" t="str">
            <v>95979 </v>
          </cell>
          <cell r="C16681" t="str">
            <v>WHEAT RIDGE CITY </v>
          </cell>
          <cell r="D16681" t="str">
            <v>,  </v>
          </cell>
        </row>
        <row r="16682">
          <cell r="A16682" t="str">
            <v>95985 </v>
          </cell>
          <cell r="C16682" t="str">
            <v>WHEATLAKE* B K </v>
          </cell>
          <cell r="D16682" t="str">
            <v>1318 S MILWAUKEE</v>
          </cell>
        </row>
        <row r="16683">
          <cell r="D16683" t="str">
            <v>DENVER , CO  </v>
          </cell>
        </row>
        <row r="16684">
          <cell r="A16684" t="str">
            <v>95981 </v>
          </cell>
          <cell r="C16684" t="str">
            <v>WHEATLEY GASCO, INC. </v>
          </cell>
          <cell r="D16684" t="str">
            <v>P.O. BOX 2069</v>
          </cell>
        </row>
        <row r="16685">
          <cell r="D16685" t="str">
            <v>TULSA , OK  </v>
          </cell>
        </row>
        <row r="16686">
          <cell r="A16686" t="str">
            <v>95969 </v>
          </cell>
          <cell r="C16686" t="str">
            <v>WHEATLEY* K.C. </v>
          </cell>
          <cell r="D16686" t="str">
            <v>DENVER , CO  </v>
          </cell>
        </row>
        <row r="16687">
          <cell r="A16687" t="str">
            <v>95964 </v>
          </cell>
          <cell r="C16687" t="str">
            <v>WHEELER ENERGY COMPANY </v>
          </cell>
          <cell r="D16687" t="str">
            <v>5100 E. SKELLY DR</v>
          </cell>
        </row>
        <row r="16688">
          <cell r="D16688" t="str">
            <v>TULSA , OK  </v>
          </cell>
        </row>
        <row r="16689">
          <cell r="A16689" t="str">
            <v>100449 </v>
          </cell>
          <cell r="C16689" t="str">
            <v>WHEELER* BERT </v>
          </cell>
          <cell r="D16689" t="str">
            <v>666 VISTA LANE</v>
          </cell>
        </row>
        <row r="16690">
          <cell r="D16690" t="str">
            <v>LAKEWOOD , CO  </v>
          </cell>
        </row>
        <row r="16691">
          <cell r="A16691" t="str">
            <v>95966 </v>
          </cell>
          <cell r="C16691" t="str">
            <v>WHEELER*VL DRILLING </v>
          </cell>
          <cell r="D16691" t="str">
            <v>DENVER , CO  </v>
          </cell>
          <cell r="E16691" t="str">
            <v>OPERATOR</v>
          </cell>
        </row>
        <row r="16693">
          <cell r="A16693" t="str">
            <v>95911 </v>
          </cell>
          <cell r="C16693" t="str">
            <v>WHIGHAM* C.L. </v>
          </cell>
          <cell r="D16693" t="str">
            <v>DENVER , CO  </v>
          </cell>
        </row>
        <row r="16694">
          <cell r="A16694" t="str">
            <v>95967 </v>
          </cell>
          <cell r="C16694" t="str">
            <v>WHITCO PETROLEUM </v>
          </cell>
          <cell r="D16694" t="str">
            <v>P O DRAWER J</v>
          </cell>
        </row>
        <row r="16695">
          <cell r="D16695" t="str">
            <v>LEOTIN , KS  </v>
          </cell>
        </row>
        <row r="16696">
          <cell r="A16696" t="str">
            <v>95971 </v>
          </cell>
          <cell r="C16696" t="str">
            <v>WHITE EAGLE ENERGY CO </v>
          </cell>
          <cell r="D16696" t="str">
            <v>513 WILCOX</v>
          </cell>
          <cell r="E16696" t="str">
            <v>OPERATOR</v>
          </cell>
        </row>
        <row r="16697">
          <cell r="D16697" t="str">
            <v>CASTLE ROCK , CO  </v>
          </cell>
        </row>
        <row r="16698">
          <cell r="A16698" t="str">
            <v>95970 </v>
          </cell>
          <cell r="C16698" t="str">
            <v>WHITE EAGLE EXPLORATION INC. </v>
          </cell>
          <cell r="D16698" t="str">
            <v>1111 S INDEPENDENCE CT</v>
          </cell>
        </row>
        <row r="16699">
          <cell r="D16699" t="str">
            <v>LAKEWOOD , CO  </v>
          </cell>
        </row>
        <row r="16700">
          <cell r="A16700" t="str">
            <v>95972 </v>
          </cell>
          <cell r="C16700" t="str">
            <v>WHITE EAGLE TRANSMISSION CO. </v>
          </cell>
          <cell r="D16700" t="str">
            <v>1402 MURRAY ST</v>
          </cell>
          <cell r="E16700" t="str">
            <v>DOWNSTREAM GAS FAC</v>
          </cell>
        </row>
        <row r="16701">
          <cell r="D16701" t="str">
            <v>MIDLAND , TX  </v>
          </cell>
          <cell r="E16701" t="str">
            <v>GATHERER</v>
          </cell>
        </row>
        <row r="16703">
          <cell r="A16703" t="str">
            <v>10271 </v>
          </cell>
          <cell r="C16703" t="str">
            <v>WHITE RIVER DEVELOPMENT COMPANY LLC </v>
          </cell>
          <cell r="D16703" t="str">
            <v>4692 N 300 WEST #209</v>
          </cell>
          <cell r="E16703" t="str">
            <v>LEVY PAYOR</v>
          </cell>
        </row>
        <row r="16704">
          <cell r="D16704" t="str">
            <v>PROVO , UT  </v>
          </cell>
          <cell r="E16704" t="str">
            <v>OPERATOR</v>
          </cell>
        </row>
        <row r="16705">
          <cell r="E16705" t="str">
            <v>PRODUCER</v>
          </cell>
        </row>
        <row r="16707">
          <cell r="A16707" t="str">
            <v>95988 </v>
          </cell>
          <cell r="C16707" t="str">
            <v>WHITE RIVER EXPLORATION CO </v>
          </cell>
          <cell r="D16707" t="str">
            <v>2615 GUNNISON AVE</v>
          </cell>
        </row>
        <row r="16708">
          <cell r="D16708" t="str">
            <v>GRAND JUNCTION , CO  </v>
          </cell>
        </row>
        <row r="16709">
          <cell r="A16709" t="str">
            <v>95980 </v>
          </cell>
          <cell r="C16709" t="str">
            <v>WHITE ROSE EXPLORATION </v>
          </cell>
          <cell r="D16709" t="str">
            <v>P O BOX 36</v>
          </cell>
          <cell r="E16709" t="str">
            <v>LEVY PAYOR</v>
          </cell>
        </row>
        <row r="16710">
          <cell r="D16710" t="str">
            <v>EMIGSVILLE , PA  </v>
          </cell>
        </row>
        <row r="16711">
          <cell r="A16711" t="str">
            <v>100814 </v>
          </cell>
          <cell r="C16711" t="str">
            <v>WHITE SHIELD EXPLORATION CORP </v>
          </cell>
          <cell r="D16711" t="str">
            <v>P O BOX 2139</v>
          </cell>
        </row>
        <row r="16712">
          <cell r="D16712" t="str">
            <v>TULSA , OK  </v>
          </cell>
        </row>
        <row r="16713">
          <cell r="A16713" t="str">
            <v>100136 </v>
          </cell>
          <cell r="C16713" t="str">
            <v>WHITE* KENNETH S </v>
          </cell>
          <cell r="D16713" t="str">
            <v>2400 N WOODLAWN STE 115</v>
          </cell>
          <cell r="E16713" t="str">
            <v>OPERATOR</v>
          </cell>
        </row>
        <row r="16714">
          <cell r="D16714" t="str">
            <v>WICHITA , KS  </v>
          </cell>
        </row>
        <row r="16715">
          <cell r="A16715" t="str">
            <v>96675 </v>
          </cell>
          <cell r="C16715" t="str">
            <v>WHITEWING RESOURCES LLC </v>
          </cell>
          <cell r="D16715" t="str">
            <v>518 17TH ST STE 250</v>
          </cell>
          <cell r="E16715" t="str">
            <v>LEVY PAYOR</v>
          </cell>
        </row>
        <row r="16716">
          <cell r="D16716" t="str">
            <v>DENVER , CO  </v>
          </cell>
          <cell r="E16716" t="str">
            <v>OPERATOR</v>
          </cell>
        </row>
        <row r="16717">
          <cell r="E16717" t="str">
            <v>PRODUCER</v>
          </cell>
        </row>
        <row r="16719">
          <cell r="A16719" t="str">
            <v>96155 </v>
          </cell>
          <cell r="C16719" t="str">
            <v>WHITING OIL &amp; GAS CORPORATION </v>
          </cell>
          <cell r="D16719" t="str">
            <v>1700 BROADWAY STE 2300</v>
          </cell>
          <cell r="E16719" t="str">
            <v>DOWNSTREAM GAS FAC</v>
          </cell>
        </row>
        <row r="16720">
          <cell r="D16720" t="str">
            <v>DENVER , CO  </v>
          </cell>
          <cell r="E16720" t="str">
            <v>GATHERER</v>
          </cell>
        </row>
        <row r="16721">
          <cell r="E16721" t="str">
            <v>INJECTION WELL OPER</v>
          </cell>
        </row>
        <row r="16722">
          <cell r="E16722" t="str">
            <v>LEVY PAYOR</v>
          </cell>
        </row>
        <row r="16723">
          <cell r="E16723" t="str">
            <v>OPERATOR</v>
          </cell>
        </row>
        <row r="16724">
          <cell r="E16724" t="str">
            <v>PRODUCER</v>
          </cell>
        </row>
        <row r="16725">
          <cell r="E16725" t="str">
            <v>TRANSPORTER</v>
          </cell>
        </row>
        <row r="16727">
          <cell r="A16727" t="str">
            <v>96155 </v>
          </cell>
          <cell r="B16727" t="str">
            <v>A </v>
          </cell>
          <cell r="C16727" t="str">
            <v>WHITING OIL &amp; GAS CORPORATION </v>
          </cell>
          <cell r="D16727" t="str">
            <v>208 RACQUETTE DR UNIT A</v>
          </cell>
        </row>
        <row r="16728">
          <cell r="D16728" t="str">
            <v>FT COLLINS , CO  </v>
          </cell>
        </row>
        <row r="16729">
          <cell r="A16729" t="str">
            <v>96156 </v>
          </cell>
          <cell r="C16729" t="str">
            <v>WHITLEY* WILLIAM W. </v>
          </cell>
          <cell r="D16729" t="str">
            <v>DENVER , CO  </v>
          </cell>
        </row>
        <row r="16730">
          <cell r="A16730" t="str">
            <v>200066 </v>
          </cell>
          <cell r="C16730" t="str">
            <v>WHITLOCK* L E </v>
          </cell>
          <cell r="D16730" t="str">
            <v>519 MILE HIGH CENTER</v>
          </cell>
        </row>
        <row r="16731">
          <cell r="D16731" t="str">
            <v>DENVER , CO  </v>
          </cell>
        </row>
        <row r="16732">
          <cell r="A16732" t="str">
            <v>96157 </v>
          </cell>
          <cell r="C16732" t="str">
            <v>WHITMAR EXPLORATION CO. </v>
          </cell>
          <cell r="D16732" t="str">
            <v>1 WEST 3RD ST</v>
          </cell>
        </row>
        <row r="16733">
          <cell r="D16733" t="str">
            <v>TULSA , OK  </v>
          </cell>
        </row>
        <row r="16734">
          <cell r="A16734" t="str">
            <v>96159 </v>
          </cell>
          <cell r="C16734" t="str">
            <v>WHITNEY* G W </v>
          </cell>
          <cell r="D16734" t="str">
            <v>718 17TH STREET</v>
          </cell>
        </row>
        <row r="16735">
          <cell r="D16735" t="str">
            <v>DENVER , CO  </v>
          </cell>
        </row>
        <row r="16736">
          <cell r="A16736" t="str">
            <v>96188 </v>
          </cell>
          <cell r="C16736" t="str">
            <v>WHITTAKER* WM. R. CO. LTD. </v>
          </cell>
          <cell r="D16736" t="str">
            <v>DENVER , CO  </v>
          </cell>
        </row>
        <row r="16737">
          <cell r="A16737" t="str">
            <v>96163 </v>
          </cell>
          <cell r="C16737" t="str">
            <v>WHITTIER ENERGY COMPANY </v>
          </cell>
          <cell r="D16737" t="str">
            <v>P O BOX 2058</v>
          </cell>
          <cell r="E16737" t="str">
            <v>LEVY PAYOR</v>
          </cell>
        </row>
        <row r="16738">
          <cell r="D16738" t="str">
            <v>FARMINGTON , NM  </v>
          </cell>
          <cell r="E16738" t="str">
            <v>OPERATOR</v>
          </cell>
        </row>
        <row r="16739">
          <cell r="E16739" t="str">
            <v>PRODUCER</v>
          </cell>
        </row>
        <row r="16741">
          <cell r="A16741" t="str">
            <v>96160 </v>
          </cell>
          <cell r="C16741" t="str">
            <v>WHITTINGTON* THOMAS W </v>
          </cell>
          <cell r="D16741" t="str">
            <v>PO BOX 1507</v>
          </cell>
        </row>
        <row r="16742">
          <cell r="D16742" t="str">
            <v>ENGLEWOOD , CO  </v>
          </cell>
        </row>
        <row r="16743">
          <cell r="A16743" t="str">
            <v>96166 </v>
          </cell>
          <cell r="C16743" t="str">
            <v>WHOMBLE BROTHERS </v>
          </cell>
          <cell r="D16743" t="str">
            <v>DENVER , CO  </v>
          </cell>
        </row>
        <row r="16744">
          <cell r="A16744" t="str">
            <v>96175 </v>
          </cell>
          <cell r="C16744" t="str">
            <v>WICHITA INDUSTRIES INC </v>
          </cell>
          <cell r="D16744" t="str">
            <v>1801 CALIFORNIA</v>
          </cell>
          <cell r="E16744" t="str">
            <v>OPERATOR</v>
          </cell>
        </row>
        <row r="16745">
          <cell r="D16745" t="str">
            <v>DENVER , CO  </v>
          </cell>
        </row>
        <row r="16746">
          <cell r="A16746" t="str">
            <v>100314 </v>
          </cell>
          <cell r="C16746" t="str">
            <v>WICKLAND* G L </v>
          </cell>
          <cell r="D16746" t="str">
            <v>870 DENVER CLUB BLDG</v>
          </cell>
        </row>
        <row r="16747">
          <cell r="D16747" t="str">
            <v>DENVER , CO  </v>
          </cell>
        </row>
        <row r="16748">
          <cell r="A16748" t="str">
            <v>96225 </v>
          </cell>
          <cell r="C16748" t="str">
            <v>WICKLUND DEVELOPMENT COMPANY </v>
          </cell>
          <cell r="D16748" t="str">
            <v>3315 BRADWAY BLVD</v>
          </cell>
          <cell r="E16748" t="str">
            <v>OPERATOR</v>
          </cell>
        </row>
        <row r="16749">
          <cell r="D16749" t="str">
            <v>BIRMINGHAM , MI  </v>
          </cell>
        </row>
        <row r="16750">
          <cell r="A16750" t="str">
            <v>96288 </v>
          </cell>
          <cell r="C16750" t="str">
            <v>WICKSER* ROBERT L. </v>
          </cell>
          <cell r="D16750" t="str">
            <v>DENVER , CO  </v>
          </cell>
        </row>
        <row r="16751">
          <cell r="A16751" t="str">
            <v>96340 </v>
          </cell>
          <cell r="C16751" t="str">
            <v>WIEPKING-FULLERTON ENERGY LLC </v>
          </cell>
          <cell r="D16751" t="str">
            <v>106 GLENMOOR LN</v>
          </cell>
          <cell r="E16751" t="str">
            <v>DOWNSTREAM GAS FAC</v>
          </cell>
        </row>
        <row r="16752">
          <cell r="D16752" t="str">
            <v>ENGLEWOOD , CO  </v>
          </cell>
          <cell r="E16752" t="str">
            <v>INJECTION WELL OPER</v>
          </cell>
        </row>
        <row r="16753">
          <cell r="E16753" t="str">
            <v>LEVY PAYOR</v>
          </cell>
        </row>
        <row r="16754">
          <cell r="E16754" t="str">
            <v>OPERATOR</v>
          </cell>
        </row>
        <row r="16755">
          <cell r="E16755" t="str">
            <v>PRODUCER</v>
          </cell>
        </row>
        <row r="16757">
          <cell r="A16757" t="str">
            <v>96340 </v>
          </cell>
          <cell r="B16757" t="str">
            <v>A </v>
          </cell>
          <cell r="C16757" t="str">
            <v>WIEPKING-FULLERTON ENERGY LLC </v>
          </cell>
          <cell r="D16757" t="str">
            <v>972 PICO POINT</v>
          </cell>
        </row>
        <row r="16758">
          <cell r="D16758" t="str">
            <v>COLORADO SPRINGS , CO  </v>
          </cell>
        </row>
        <row r="16759">
          <cell r="A16759" t="str">
            <v>96340 </v>
          </cell>
          <cell r="B16759" t="str">
            <v>B </v>
          </cell>
          <cell r="C16759" t="str">
            <v>WIEPKING-FULLERTON ENERGY LLC </v>
          </cell>
          <cell r="D16759" t="str">
            <v>46945 COUNTY ROAD 26</v>
          </cell>
        </row>
        <row r="16760">
          <cell r="D16760" t="str">
            <v>LIMON , CO  </v>
          </cell>
        </row>
        <row r="16761">
          <cell r="A16761" t="str">
            <v>100111 </v>
          </cell>
          <cell r="C16761" t="str">
            <v>WIERICK PETROLEUM INC </v>
          </cell>
          <cell r="D16761" t="str">
            <v>885 S COLORADO BLVD STE 200</v>
          </cell>
        </row>
        <row r="16762">
          <cell r="D16762" t="str">
            <v>DENVER , CO  </v>
          </cell>
        </row>
        <row r="16763">
          <cell r="A16763" t="str">
            <v>100514 </v>
          </cell>
          <cell r="C16763" t="str">
            <v>WIGGINS TOWN </v>
          </cell>
          <cell r="D16763" t="str">
            <v>,  </v>
          </cell>
        </row>
        <row r="16764">
          <cell r="A16764" t="str">
            <v>96420 </v>
          </cell>
          <cell r="C16764" t="str">
            <v>WIGGS* GUY L </v>
          </cell>
          <cell r="D16764" t="str">
            <v>P O BOX 868</v>
          </cell>
          <cell r="E16764" t="str">
            <v>OPERATOR</v>
          </cell>
        </row>
        <row r="16765">
          <cell r="D16765" t="str">
            <v>COLUMBUS , MT  </v>
          </cell>
        </row>
        <row r="16766">
          <cell r="A16766" t="str">
            <v>100707 </v>
          </cell>
          <cell r="C16766" t="str">
            <v>WIGWAM OIL &amp; GAS COMPANY </v>
          </cell>
          <cell r="D16766" t="str">
            <v>,  </v>
          </cell>
        </row>
        <row r="16767">
          <cell r="A16767" t="str">
            <v>10217 </v>
          </cell>
          <cell r="C16767" t="str">
            <v>WILBANKS RESERVE CORPORATION </v>
          </cell>
          <cell r="D16767" t="str">
            <v>1610 WYNKOOP STREET - SUITE 200</v>
          </cell>
          <cell r="E16767" t="str">
            <v>LEVY PAYOR</v>
          </cell>
        </row>
        <row r="16768">
          <cell r="D16768" t="str">
            <v>DENVER , CO  </v>
          </cell>
        </row>
        <row r="16769">
          <cell r="A16769" t="str">
            <v>50001 </v>
          </cell>
          <cell r="C16769" t="str">
            <v>WILBANKS* M R </v>
          </cell>
          <cell r="D16769" t="str">
            <v>121 ORCHARD</v>
          </cell>
          <cell r="E16769" t="str">
            <v>OPERATOR</v>
          </cell>
        </row>
        <row r="16770">
          <cell r="D16770" t="str">
            <v>HOTCHKISS , CO  </v>
          </cell>
        </row>
        <row r="16771">
          <cell r="A16771" t="str">
            <v>96505 </v>
          </cell>
          <cell r="C16771" t="str">
            <v>WILCOX &amp; HEIDTBRINK </v>
          </cell>
          <cell r="D16771" t="str">
            <v>DENVER , CO  </v>
          </cell>
        </row>
        <row r="16772">
          <cell r="A16772" t="str">
            <v>96515 </v>
          </cell>
          <cell r="C16772" t="str">
            <v>WILCOX EXPLORATION CO </v>
          </cell>
          <cell r="D16772" t="str">
            <v>P O BOX 4429</v>
          </cell>
        </row>
        <row r="16773">
          <cell r="D16773" t="str">
            <v>TULSA , OK  </v>
          </cell>
        </row>
        <row r="16774">
          <cell r="A16774" t="str">
            <v>96516 </v>
          </cell>
          <cell r="C16774" t="str">
            <v>WILDHORSE ENERGY PARTNERS LLC </v>
          </cell>
          <cell r="D16774" t="str">
            <v>370 VAN GORDON</v>
          </cell>
          <cell r="E16774" t="str">
            <v>DOWNSTREAM GAS FAC</v>
          </cell>
        </row>
        <row r="16775">
          <cell r="D16775" t="str">
            <v>LAKEWOOD , CO  </v>
          </cell>
        </row>
        <row r="16776">
          <cell r="A16776" t="str">
            <v>100515 </v>
          </cell>
          <cell r="C16776" t="str">
            <v>WILEY TOWN </v>
          </cell>
          <cell r="D16776" t="str">
            <v>,  </v>
          </cell>
        </row>
        <row r="16777">
          <cell r="A16777" t="str">
            <v>96518 </v>
          </cell>
          <cell r="C16777" t="str">
            <v>WILEY*ED </v>
          </cell>
          <cell r="D16777" t="str">
            <v>DENVER , CO  </v>
          </cell>
          <cell r="E16777" t="str">
            <v>OPERATOR</v>
          </cell>
        </row>
        <row r="16779">
          <cell r="A16779" t="str">
            <v>10285 </v>
          </cell>
          <cell r="C16779" t="str">
            <v>WILGATH LLC </v>
          </cell>
          <cell r="D16779" t="str">
            <v>1515 ARAPAHOE ST TWR 3 STE 1000</v>
          </cell>
          <cell r="E16779" t="str">
            <v>DOWNSTREAM GAS FAC</v>
          </cell>
        </row>
        <row r="16780">
          <cell r="D16780" t="str">
            <v>DENVER , CO  </v>
          </cell>
          <cell r="E16780" t="str">
            <v>GATHERER</v>
          </cell>
        </row>
        <row r="16782">
          <cell r="A16782" t="str">
            <v>10285 </v>
          </cell>
          <cell r="B16782" t="str">
            <v>A </v>
          </cell>
          <cell r="C16782" t="str">
            <v>WILGATH LLC </v>
          </cell>
          <cell r="D16782" t="str">
            <v>1058 COUNTY ROAD 215</v>
          </cell>
        </row>
        <row r="16783">
          <cell r="D16783" t="str">
            <v>PARACHUTE , CO  </v>
          </cell>
        </row>
        <row r="16784">
          <cell r="A16784" t="str">
            <v>200235 </v>
          </cell>
          <cell r="C16784" t="str">
            <v>WILKS BROS LLC </v>
          </cell>
          <cell r="D16784" t="str">
            <v>PO BOX 1032</v>
          </cell>
        </row>
        <row r="16785">
          <cell r="D16785" t="str">
            <v>CISCO , TX  </v>
          </cell>
        </row>
        <row r="16786">
          <cell r="A16786" t="str">
            <v>100112 </v>
          </cell>
          <cell r="C16786" t="str">
            <v>WILLARD OIL &amp; GAS INC </v>
          </cell>
          <cell r="D16786" t="str">
            <v>BOX 1086</v>
          </cell>
        </row>
        <row r="16787">
          <cell r="D16787" t="str">
            <v>BORGER , TX  </v>
          </cell>
        </row>
        <row r="16788">
          <cell r="A16788" t="str">
            <v>68000 </v>
          </cell>
          <cell r="C16788" t="str">
            <v>WILLARD PEASE OIL &amp; GAS </v>
          </cell>
          <cell r="D16788" t="str">
            <v>P O BOX 1874</v>
          </cell>
          <cell r="E16788" t="str">
            <v>OPERATOR</v>
          </cell>
        </row>
        <row r="16789">
          <cell r="D16789" t="str">
            <v>GRAND JUNCTION , CO  </v>
          </cell>
        </row>
        <row r="16790">
          <cell r="A16790" t="str">
            <v>10005 </v>
          </cell>
          <cell r="C16790" t="str">
            <v>WILLETS AND CRAIG </v>
          </cell>
          <cell r="D16790" t="str">
            <v>MIDLAND , TX  </v>
          </cell>
        </row>
        <row r="16791">
          <cell r="A16791" t="str">
            <v>100028 </v>
          </cell>
          <cell r="C16791" t="str">
            <v>WILLIAM A HESSIN </v>
          </cell>
          <cell r="D16791" t="str">
            <v>444 17TH ST</v>
          </cell>
        </row>
        <row r="16792">
          <cell r="D16792" t="str">
            <v>DENVER , CO  </v>
          </cell>
        </row>
        <row r="16793">
          <cell r="A16793" t="str">
            <v>14227 </v>
          </cell>
          <cell r="C16793" t="str">
            <v>WILLIAM E. CARL </v>
          </cell>
          <cell r="D16793" t="str">
            <v>500 N WATER</v>
          </cell>
          <cell r="E16793" t="str">
            <v>OPERATOR</v>
          </cell>
        </row>
        <row r="16794">
          <cell r="D16794" t="str">
            <v>CORPUS CHRISTI , TX  </v>
          </cell>
          <cell r="E16794" t="str">
            <v>PRODUCER</v>
          </cell>
        </row>
        <row r="16796">
          <cell r="C16796" t="str">
            <v>WILLIAM* R WOFFORD </v>
          </cell>
          <cell r="D16796" t="str">
            <v>608 WASHINGTON</v>
          </cell>
        </row>
        <row r="16797">
          <cell r="D16797" t="str">
            <v>WALDEN , CO  </v>
          </cell>
        </row>
        <row r="16798">
          <cell r="A16798" t="str">
            <v>96700 </v>
          </cell>
          <cell r="C16798" t="str">
            <v>WILLIAMS COMPANIES INC* THE </v>
          </cell>
          <cell r="D16798" t="str">
            <v>1755 ARROYO DRIVE</v>
          </cell>
          <cell r="E16798" t="str">
            <v>DOWNSTREAM GAS FAC</v>
          </cell>
        </row>
        <row r="16799">
          <cell r="D16799" t="str">
            <v>BLOOMFIELD , NM  </v>
          </cell>
          <cell r="E16799" t="str">
            <v>LEVY PAYOR</v>
          </cell>
        </row>
        <row r="16800">
          <cell r="E16800" t="str">
            <v>OPERATOR</v>
          </cell>
        </row>
        <row r="16801">
          <cell r="E16801" t="str">
            <v>PRODUCER</v>
          </cell>
        </row>
        <row r="16803">
          <cell r="A16803" t="str">
            <v>96700 </v>
          </cell>
          <cell r="B16803" t="str">
            <v>A </v>
          </cell>
          <cell r="C16803" t="str">
            <v>WILLIAMS COMPANIES INC* THE </v>
          </cell>
          <cell r="D16803" t="str">
            <v>295 CHIPETA WAY</v>
          </cell>
        </row>
        <row r="16804">
          <cell r="D16804" t="str">
            <v>SALT LAKE CITY , UT  </v>
          </cell>
        </row>
        <row r="16805">
          <cell r="A16805" t="str">
            <v>96696 </v>
          </cell>
          <cell r="C16805" t="str">
            <v>WILLIAMS EXPLORATION CO </v>
          </cell>
          <cell r="D16805" t="str">
            <v>P O BOX 4664</v>
          </cell>
          <cell r="E16805" t="str">
            <v>OPERATOR</v>
          </cell>
        </row>
        <row r="16806">
          <cell r="D16806" t="str">
            <v>HOUSTON , TX  </v>
          </cell>
          <cell r="E16806" t="str">
            <v>PRODUCER</v>
          </cell>
        </row>
        <row r="16808">
          <cell r="A16808" t="str">
            <v>96697 </v>
          </cell>
          <cell r="C16808" t="str">
            <v>WILLIAMS EXPLORATION CO. </v>
          </cell>
          <cell r="D16808" t="str">
            <v>P O BOX 3102</v>
          </cell>
          <cell r="E16808" t="str">
            <v>PIT OPERATOR</v>
          </cell>
        </row>
        <row r="16809">
          <cell r="D16809" t="str">
            <v>TULSA , OK  </v>
          </cell>
        </row>
        <row r="16810">
          <cell r="A16810" t="str">
            <v>96701 </v>
          </cell>
          <cell r="C16810" t="str">
            <v>WILLIAMS FIELD SERVICES COMPANY LLC </v>
          </cell>
          <cell r="D16810" t="str">
            <v>2717 COUNTY ROAD 215 #200</v>
          </cell>
          <cell r="E16810" t="str">
            <v>DOWNSTREAM GAS FAC</v>
          </cell>
        </row>
        <row r="16811">
          <cell r="D16811" t="str">
            <v>PARACHUTE , CO  </v>
          </cell>
          <cell r="E16811" t="str">
            <v>GATHERER</v>
          </cell>
        </row>
        <row r="16812">
          <cell r="E16812" t="str">
            <v>OPERATOR</v>
          </cell>
        </row>
        <row r="16814">
          <cell r="A16814" t="str">
            <v>96695 </v>
          </cell>
          <cell r="C16814" t="str">
            <v>WILLIAMS FIELD SUPPLY </v>
          </cell>
          <cell r="D16814" t="str">
            <v>P O BOX 3102</v>
          </cell>
        </row>
        <row r="16815">
          <cell r="D16815" t="str">
            <v>TULSA , OK  </v>
          </cell>
        </row>
        <row r="16816">
          <cell r="A16816" t="str">
            <v>96694 </v>
          </cell>
          <cell r="C16816" t="str">
            <v>WILLIAMS GAS MARKETING </v>
          </cell>
          <cell r="D16816" t="str">
            <v>P O BOX 3102</v>
          </cell>
          <cell r="E16816" t="str">
            <v>GATHERER</v>
          </cell>
        </row>
        <row r="16817">
          <cell r="D16817" t="str">
            <v>TULSA , OK  </v>
          </cell>
        </row>
        <row r="16818">
          <cell r="A16818" t="str">
            <v>96692 </v>
          </cell>
          <cell r="C16818" t="str">
            <v>WILLIAMS GAS PROCESSING </v>
          </cell>
          <cell r="D16818" t="str">
            <v>295 CHIPETA WAY</v>
          </cell>
          <cell r="E16818" t="str">
            <v>DOWNSTREAM GAS FAC</v>
          </cell>
        </row>
        <row r="16819">
          <cell r="D16819" t="str">
            <v>SALT LAKE CITY , UT  </v>
          </cell>
          <cell r="E16819" t="str">
            <v>GATHERER</v>
          </cell>
        </row>
        <row r="16821">
          <cell r="A16821" t="str">
            <v>96699 </v>
          </cell>
          <cell r="C16821" t="str">
            <v>WILLIAMS GAS SUPPLY CO </v>
          </cell>
          <cell r="D16821" t="str">
            <v>FWD ORDER EPIRED</v>
          </cell>
          <cell r="E16821" t="str">
            <v>GATHERER</v>
          </cell>
        </row>
        <row r="16822">
          <cell r="D16822" t="str">
            <v>SALT LAKE CITY , UT  </v>
          </cell>
          <cell r="E16822" t="str">
            <v>LEVY PAYOR</v>
          </cell>
        </row>
        <row r="16824">
          <cell r="A16824" t="str">
            <v>96664 </v>
          </cell>
          <cell r="C16824" t="str">
            <v>WILLIAMS II* B. A. </v>
          </cell>
          <cell r="D16824" t="str">
            <v>1118 MILE HIGH CENTER</v>
          </cell>
        </row>
        <row r="16825">
          <cell r="D16825" t="str">
            <v>DENVER , CO  </v>
          </cell>
        </row>
        <row r="16826">
          <cell r="A16826" t="str">
            <v>96698 </v>
          </cell>
          <cell r="C16826" t="str">
            <v>WILLIAMS NATURAL GAS CO </v>
          </cell>
          <cell r="D16826" t="str">
            <v>ONE WILLIAMS CENTER</v>
          </cell>
          <cell r="E16826" t="str">
            <v>GATHERER</v>
          </cell>
        </row>
        <row r="16827">
          <cell r="D16827" t="str">
            <v>TULSA , OK  </v>
          </cell>
        </row>
        <row r="16828">
          <cell r="A16828" t="str">
            <v>96707 </v>
          </cell>
          <cell r="C16828" t="str">
            <v>WILLIAMS* ROBERT G </v>
          </cell>
          <cell r="D16828" t="str">
            <v>20151 COUNTY ROAD 22</v>
          </cell>
          <cell r="E16828" t="str">
            <v>OPERATOR</v>
          </cell>
        </row>
        <row r="16829">
          <cell r="D16829" t="str">
            <v>HUGO , CO  </v>
          </cell>
          <cell r="E16829" t="str">
            <v>PRODUCER</v>
          </cell>
        </row>
        <row r="16831">
          <cell r="A16831" t="str">
            <v>100360 </v>
          </cell>
          <cell r="C16831" t="str">
            <v>WILLIAMSBURG TOWN </v>
          </cell>
          <cell r="D16831" t="str">
            <v>,  </v>
          </cell>
        </row>
        <row r="16832">
          <cell r="A16832" t="str">
            <v>96710 </v>
          </cell>
          <cell r="C16832" t="str">
            <v>WILLIAMSON INC* LOWELL </v>
          </cell>
          <cell r="D16832" t="str">
            <v>DENVER , CO  </v>
          </cell>
          <cell r="E16832" t="str">
            <v>OPERATOR</v>
          </cell>
        </row>
        <row r="16834">
          <cell r="A16834" t="str">
            <v>96730 </v>
          </cell>
          <cell r="C16834" t="str">
            <v>WILLIFORD ENERGY COMPANY </v>
          </cell>
          <cell r="D16834" t="str">
            <v>6060 AMERICAN PLAZA SUITE 760</v>
          </cell>
          <cell r="E16834" t="str">
            <v>INJECTION WELL OPER</v>
          </cell>
        </row>
        <row r="16835">
          <cell r="D16835" t="str">
            <v>TULSA , OK  </v>
          </cell>
          <cell r="E16835" t="str">
            <v>LEVY PAYOR</v>
          </cell>
        </row>
        <row r="16836">
          <cell r="E16836" t="str">
            <v>OPERATOR</v>
          </cell>
        </row>
        <row r="16837">
          <cell r="E16837" t="str">
            <v>PRODUCER</v>
          </cell>
        </row>
        <row r="16839">
          <cell r="A16839" t="str">
            <v>96730 </v>
          </cell>
          <cell r="B16839" t="str">
            <v>A </v>
          </cell>
          <cell r="C16839" t="str">
            <v>WILLIFORD ENERGY COMPANY </v>
          </cell>
          <cell r="D16839" t="str">
            <v>P O BOX 302</v>
          </cell>
        </row>
        <row r="16840">
          <cell r="D16840" t="str">
            <v>KIT CARSON , CO  </v>
          </cell>
        </row>
        <row r="16841">
          <cell r="A16841" t="str">
            <v>96730 </v>
          </cell>
          <cell r="B16841" t="str">
            <v>R </v>
          </cell>
          <cell r="C16841" t="str">
            <v>WILLIFORD ENERGY COMPANY </v>
          </cell>
          <cell r="D16841" t="str">
            <v>6506 S. LEWIS AVE</v>
          </cell>
        </row>
        <row r="16842">
          <cell r="D16842" t="str">
            <v>TULSA , OK  </v>
          </cell>
        </row>
        <row r="16843">
          <cell r="A16843" t="str">
            <v>96735 </v>
          </cell>
          <cell r="C16843" t="str">
            <v>WILLIFORD RESOURCES, L.L.C. </v>
          </cell>
          <cell r="D16843" t="str">
            <v>6506 S LEWIS AVE STE 102</v>
          </cell>
          <cell r="E16843" t="str">
            <v>LEVY PAYOR</v>
          </cell>
        </row>
        <row r="16844">
          <cell r="D16844" t="str">
            <v>TULSA , OK  </v>
          </cell>
          <cell r="E16844" t="str">
            <v>OPERATOR</v>
          </cell>
        </row>
        <row r="16845">
          <cell r="E16845" t="str">
            <v>PRODUCER</v>
          </cell>
        </row>
        <row r="16847">
          <cell r="A16847" t="str">
            <v>96767 </v>
          </cell>
          <cell r="C16847" t="str">
            <v>WILLIS CORROON CORPORATION OF COLORADO </v>
          </cell>
          <cell r="D16847" t="str">
            <v>1600 STOUT ST STE 800</v>
          </cell>
          <cell r="E16847" t="str">
            <v>INSURANCE AGENT</v>
          </cell>
        </row>
        <row r="16848">
          <cell r="D16848" t="str">
            <v>DENVER , CO  </v>
          </cell>
        </row>
        <row r="16849">
          <cell r="A16849" t="str">
            <v>96768 </v>
          </cell>
          <cell r="C16849" t="str">
            <v>WILLIS OF GREATER KANSAS, INC. </v>
          </cell>
          <cell r="D16849" t="str">
            <v>245 N WACO STREET #300</v>
          </cell>
          <cell r="E16849" t="str">
            <v>INSURANCE AGENT</v>
          </cell>
        </row>
        <row r="16850">
          <cell r="D16850" t="str">
            <v>WICHITA , KS  </v>
          </cell>
        </row>
        <row r="16851">
          <cell r="A16851" t="str">
            <v>96790 </v>
          </cell>
          <cell r="C16851" t="str">
            <v>WILLSOURCE ENTERPRISE LLC </v>
          </cell>
          <cell r="D16851" t="str">
            <v>730 17TH ST STE 712</v>
          </cell>
          <cell r="E16851" t="str">
            <v>GATHERER</v>
          </cell>
        </row>
        <row r="16852">
          <cell r="D16852" t="str">
            <v>DENVER , CO  </v>
          </cell>
          <cell r="E16852" t="str">
            <v>INJECTION WELL OPER</v>
          </cell>
        </row>
        <row r="16853">
          <cell r="E16853" t="str">
            <v>OPERATOR</v>
          </cell>
        </row>
        <row r="16854">
          <cell r="E16854" t="str">
            <v>PRODUCER</v>
          </cell>
        </row>
        <row r="16856">
          <cell r="A16856" t="str">
            <v>96740 </v>
          </cell>
          <cell r="C16856" t="str">
            <v>WILSHIRE OIL COMPANY OF TEXAS </v>
          </cell>
          <cell r="D16856" t="str">
            <v>SEVENTH FLOOR 2OO N HARVEY</v>
          </cell>
        </row>
        <row r="16857">
          <cell r="D16857" t="str">
            <v>OKLAHOMA CITY , OK  </v>
          </cell>
        </row>
        <row r="16858">
          <cell r="A16858" t="str">
            <v>200040 </v>
          </cell>
          <cell r="C16858" t="str">
            <v>WIND RIVER EXPLORATION INC </v>
          </cell>
          <cell r="D16858" t="str">
            <v>P O BOX 342</v>
          </cell>
          <cell r="E16858" t="str">
            <v>OPERATOR</v>
          </cell>
        </row>
        <row r="16859">
          <cell r="D16859" t="str">
            <v>SEWICKLEY , PA  </v>
          </cell>
          <cell r="E16859" t="str">
            <v>PRODUCER</v>
          </cell>
        </row>
        <row r="16861">
          <cell r="A16861" t="str">
            <v>200275 </v>
          </cell>
          <cell r="C16861" t="str">
            <v>WINDMILL ENERGY SERVICES LLC </v>
          </cell>
          <cell r="D16861" t="str">
            <v>216 16TH STREET #1200</v>
          </cell>
        </row>
        <row r="16862">
          <cell r="D16862" t="str">
            <v>DENVER , CO  </v>
          </cell>
        </row>
        <row r="16863">
          <cell r="A16863" t="str">
            <v>10081 </v>
          </cell>
          <cell r="C16863" t="str">
            <v>WINDSOR ENERGY GROUP LLC </v>
          </cell>
          <cell r="D16863" t="str">
            <v>14301 CALIBER DRIVE STE 200</v>
          </cell>
          <cell r="E16863" t="str">
            <v>DOWNSTREAM GAS FAC</v>
          </cell>
        </row>
        <row r="16864">
          <cell r="D16864" t="str">
            <v>OKLAHOMA CITY , OK  </v>
          </cell>
          <cell r="E16864" t="str">
            <v>LEVY PAYOR</v>
          </cell>
        </row>
        <row r="16865">
          <cell r="E16865" t="str">
            <v>OPERATOR</v>
          </cell>
        </row>
        <row r="16866">
          <cell r="E16866" t="str">
            <v>PRODUCER</v>
          </cell>
        </row>
        <row r="16868">
          <cell r="A16868" t="str">
            <v>10081 </v>
          </cell>
          <cell r="B16868" t="str">
            <v>A </v>
          </cell>
          <cell r="C16868" t="str">
            <v>WINDSOR ENERGY GROUP LLC </v>
          </cell>
          <cell r="D16868" t="str">
            <v>511 E 4TH STREET SUITE 4</v>
          </cell>
        </row>
        <row r="16869">
          <cell r="D16869" t="str">
            <v>GILLETTE , WY  </v>
          </cell>
        </row>
        <row r="16870">
          <cell r="A16870" t="str">
            <v>96755 </v>
          </cell>
          <cell r="C16870" t="str">
            <v>WINDSOR GAS PROCESSING </v>
          </cell>
          <cell r="D16870" t="str">
            <v>SUITE 1170</v>
          </cell>
          <cell r="E16870" t="str">
            <v>GATHERER</v>
          </cell>
        </row>
        <row r="16871">
          <cell r="D16871" t="str">
            <v>DENVER , CO  </v>
          </cell>
        </row>
        <row r="16872">
          <cell r="A16872" t="str">
            <v>96756 </v>
          </cell>
          <cell r="C16872" t="str">
            <v>WINDSOR GAS PROCESSING </v>
          </cell>
          <cell r="D16872" t="str">
            <v>410 17TH STREET STE 1170</v>
          </cell>
          <cell r="E16872" t="str">
            <v>LEVY PAYOR</v>
          </cell>
        </row>
        <row r="16873">
          <cell r="D16873" t="str">
            <v>DENVER , CO  </v>
          </cell>
          <cell r="E16873" t="str">
            <v>PIT OPERATOR</v>
          </cell>
        </row>
        <row r="16875">
          <cell r="A16875" t="str">
            <v>10199 </v>
          </cell>
          <cell r="C16875" t="str">
            <v>WINDY HILL GAS STORAGE LLC </v>
          </cell>
          <cell r="D16875" t="str">
            <v>53 RIVERSIDE AVE</v>
          </cell>
          <cell r="E16875" t="str">
            <v>OPERATOR</v>
          </cell>
        </row>
        <row r="16876">
          <cell r="D16876" t="str">
            <v>WESTPORT , CT  </v>
          </cell>
          <cell r="E16876" t="str">
            <v>PRODUCER</v>
          </cell>
        </row>
        <row r="16878">
          <cell r="A16878" t="str">
            <v>10589 </v>
          </cell>
          <cell r="C16878" t="str">
            <v>WINDY HILL WATER OPERATIONS LLC </v>
          </cell>
          <cell r="D16878" t="str">
            <v>P.O. BOX 18283</v>
          </cell>
        </row>
        <row r="16879">
          <cell r="D16879" t="str">
            <v>DENVER , CO  </v>
          </cell>
        </row>
        <row r="16880">
          <cell r="A16880" t="str">
            <v>96758 </v>
          </cell>
          <cell r="C16880" t="str">
            <v>WINFIELD EXPLORATION </v>
          </cell>
          <cell r="D16880" t="str">
            <v>9034 E EASTER DR</v>
          </cell>
        </row>
        <row r="16881">
          <cell r="D16881" t="str">
            <v>ENGLEWOOD , CO  </v>
          </cell>
        </row>
        <row r="16882">
          <cell r="A16882" t="str">
            <v>97055 </v>
          </cell>
          <cell r="C16882" t="str">
            <v>WINKLER AND SON* L W </v>
          </cell>
          <cell r="D16882" t="str">
            <v>241 CONTINENTAL OIL BLDG</v>
          </cell>
        </row>
        <row r="16883">
          <cell r="D16883" t="str">
            <v>DENVER , CO  </v>
          </cell>
        </row>
        <row r="16884">
          <cell r="A16884" t="str">
            <v>10404 </v>
          </cell>
          <cell r="C16884" t="str">
            <v>WINN EXPLORATION CO INC </v>
          </cell>
          <cell r="D16884" t="str">
            <v>800 NORTH SHORELINE DR</v>
          </cell>
          <cell r="E16884" t="str">
            <v>OPERATOR</v>
          </cell>
        </row>
        <row r="16885">
          <cell r="D16885" t="str">
            <v>CORPUS CHRISTI , TX  </v>
          </cell>
          <cell r="E16885" t="str">
            <v>PRODUCER</v>
          </cell>
        </row>
        <row r="16887">
          <cell r="A16887" t="str">
            <v>97070 </v>
          </cell>
          <cell r="C16887" t="str">
            <v>WINSLOW &amp; COMPANY </v>
          </cell>
          <cell r="D16887" t="str">
            <v>SUITE 420</v>
          </cell>
        </row>
        <row r="16888">
          <cell r="D16888" t="str">
            <v>DENVER , CO  </v>
          </cell>
        </row>
        <row r="16889">
          <cell r="A16889" t="str">
            <v>97060 </v>
          </cell>
          <cell r="C16889" t="str">
            <v>WINSLOW &amp; HAYES </v>
          </cell>
          <cell r="D16889" t="str">
            <v>DENVER , CO  </v>
          </cell>
        </row>
        <row r="16890">
          <cell r="A16890" t="str">
            <v>97065 </v>
          </cell>
          <cell r="C16890" t="str">
            <v>WINSLOW RESOURCES INC </v>
          </cell>
          <cell r="D16890" t="str">
            <v>2840 BERRY LANE</v>
          </cell>
          <cell r="E16890" t="str">
            <v>OPERATOR</v>
          </cell>
        </row>
        <row r="16891">
          <cell r="D16891" t="str">
            <v>GOLDEN , CO  </v>
          </cell>
          <cell r="E16891" t="str">
            <v>PRODUCER</v>
          </cell>
        </row>
        <row r="16893">
          <cell r="A16893" t="str">
            <v>100173 </v>
          </cell>
          <cell r="C16893" t="str">
            <v>WINSLOW* DONALD C. </v>
          </cell>
          <cell r="D16893" t="str">
            <v>,  </v>
          </cell>
          <cell r="E16893" t="str">
            <v>OPERATOR</v>
          </cell>
        </row>
        <row r="16895">
          <cell r="A16895" t="str">
            <v>97090 </v>
          </cell>
          <cell r="C16895" t="str">
            <v>WINTER HAWK LTD </v>
          </cell>
          <cell r="D16895" t="str">
            <v>DENVER , CO  </v>
          </cell>
        </row>
        <row r="16896">
          <cell r="C16896" t="str">
            <v>WINTER PARK TOWN </v>
          </cell>
          <cell r="D16896" t="str">
            <v>,  </v>
          </cell>
        </row>
        <row r="16897">
          <cell r="A16897" t="str">
            <v>10195 </v>
          </cell>
          <cell r="C16897" t="str">
            <v>WINTER RIDGE ENERGY LLC </v>
          </cell>
          <cell r="D16897" t="str">
            <v>410 17TH STREET #1200</v>
          </cell>
          <cell r="E16897" t="str">
            <v>LEVY PAYOR</v>
          </cell>
        </row>
        <row r="16898">
          <cell r="D16898" t="str">
            <v>DENVER , CO  </v>
          </cell>
          <cell r="E16898" t="str">
            <v>OPERATOR</v>
          </cell>
        </row>
        <row r="16899">
          <cell r="E16899" t="str">
            <v>PRODUCER</v>
          </cell>
        </row>
        <row r="16901">
          <cell r="C16901" t="str">
            <v>WINTERSHALL CORPORATION </v>
          </cell>
          <cell r="D16901" t="str">
            <v>NDBA BASF CORP 8 COMPUS DR</v>
          </cell>
        </row>
        <row r="16902">
          <cell r="D16902" t="str">
            <v>PARSIPPANY , NJ  </v>
          </cell>
        </row>
        <row r="16903">
          <cell r="A16903" t="str">
            <v>97100 </v>
          </cell>
          <cell r="C16903" t="str">
            <v>WINTERSHALL CORPORATION </v>
          </cell>
          <cell r="D16903" t="str">
            <v>5430 LBJ FREEWAY</v>
          </cell>
          <cell r="E16903" t="str">
            <v>OPERATOR</v>
          </cell>
        </row>
        <row r="16904">
          <cell r="D16904" t="str">
            <v>DALLAS , TX  </v>
          </cell>
        </row>
        <row r="16905">
          <cell r="A16905" t="str">
            <v>200067 </v>
          </cell>
          <cell r="C16905" t="str">
            <v>WIPRUD-VNDRPL-ROSS </v>
          </cell>
          <cell r="D16905" t="str">
            <v>,  </v>
          </cell>
        </row>
        <row r="16906">
          <cell r="A16906" t="str">
            <v>97108 </v>
          </cell>
          <cell r="C16906" t="str">
            <v>WIRT* FRANKLIN </v>
          </cell>
          <cell r="D16906" t="str">
            <v>DENVER , CO  </v>
          </cell>
          <cell r="E16906" t="str">
            <v>OPERATOR</v>
          </cell>
        </row>
        <row r="16908">
          <cell r="A16908" t="str">
            <v>100282 </v>
          </cell>
          <cell r="C16908" t="str">
            <v>WISE INVESTMENT COMPANY </v>
          </cell>
          <cell r="D16908" t="str">
            <v>10875 E 11TH ST</v>
          </cell>
        </row>
        <row r="16909">
          <cell r="D16909" t="str">
            <v>TULSA , OK  </v>
          </cell>
        </row>
        <row r="16910">
          <cell r="A16910" t="str">
            <v>97120 </v>
          </cell>
          <cell r="C16910" t="str">
            <v>WISE* WAYNE L </v>
          </cell>
          <cell r="D16910" t="str">
            <v>P O BOX 5116</v>
          </cell>
          <cell r="E16910" t="str">
            <v>LEVY PAYOR</v>
          </cell>
        </row>
        <row r="16911">
          <cell r="D16911" t="str">
            <v>ENGLEWOOD , CO  </v>
          </cell>
          <cell r="E16911" t="str">
            <v>OPERATOR</v>
          </cell>
        </row>
        <row r="16912">
          <cell r="E16912" t="str">
            <v>PRODUCER</v>
          </cell>
        </row>
        <row r="16914">
          <cell r="A16914" t="str">
            <v>97130 </v>
          </cell>
          <cell r="C16914" t="str">
            <v>WISSOTA PETROLEUM CORP </v>
          </cell>
          <cell r="D16914" t="str">
            <v>555 17TH ST</v>
          </cell>
        </row>
        <row r="16915">
          <cell r="D16915" t="str">
            <v>DENVER , CO  </v>
          </cell>
        </row>
        <row r="16916">
          <cell r="A16916" t="str">
            <v>97150 </v>
          </cell>
          <cell r="C16916" t="str">
            <v>WOFFORD* WILLIAM R </v>
          </cell>
          <cell r="D16916" t="str">
            <v>2018 ALSOP LANE #239</v>
          </cell>
          <cell r="E16916" t="str">
            <v>OPERATOR</v>
          </cell>
        </row>
        <row r="16917">
          <cell r="D16917" t="str">
            <v>LARAMIE , WY  </v>
          </cell>
          <cell r="E16917" t="str">
            <v>PRODUCER</v>
          </cell>
        </row>
        <row r="16919">
          <cell r="A16919" t="str">
            <v>97150 </v>
          </cell>
          <cell r="B16919" t="str">
            <v>A </v>
          </cell>
          <cell r="C16919" t="str">
            <v>WOFFORD* WILLIAM R </v>
          </cell>
          <cell r="D16919" t="str">
            <v>PO BOX 1032</v>
          </cell>
        </row>
        <row r="16920">
          <cell r="D16920" t="str">
            <v>WALDEN , CO  </v>
          </cell>
        </row>
        <row r="16921">
          <cell r="A16921" t="str">
            <v>97200 </v>
          </cell>
          <cell r="C16921" t="str">
            <v>WOLCOTT* DEAN E </v>
          </cell>
          <cell r="D16921" t="str">
            <v>5890 COUNTY RD 38</v>
          </cell>
          <cell r="E16921" t="str">
            <v>OPERATOR</v>
          </cell>
        </row>
        <row r="16922">
          <cell r="D16922" t="str">
            <v>MANCOS , CO  </v>
          </cell>
          <cell r="E16922" t="str">
            <v>PRODUCER</v>
          </cell>
        </row>
        <row r="16924">
          <cell r="A16924" t="str">
            <v>100116 </v>
          </cell>
          <cell r="C16924" t="str">
            <v>WOLD OIL PROPERTIES INC </v>
          </cell>
          <cell r="D16924" t="str">
            <v>139 W SECOND ST STE 200</v>
          </cell>
          <cell r="E16924" t="str">
            <v>LEVY PAYOR</v>
          </cell>
        </row>
        <row r="16925">
          <cell r="D16925" t="str">
            <v>CASPER , WY  </v>
          </cell>
          <cell r="E16925" t="str">
            <v>OPERATOR</v>
          </cell>
        </row>
        <row r="16926">
          <cell r="E16926" t="str">
            <v>OPERATOR</v>
          </cell>
        </row>
        <row r="16927">
          <cell r="E16927" t="str">
            <v>PRODUCER</v>
          </cell>
        </row>
        <row r="16928">
          <cell r="E16928" t="str">
            <v>PRODUCER</v>
          </cell>
        </row>
        <row r="16930">
          <cell r="A16930" t="str">
            <v>97188 </v>
          </cell>
          <cell r="C16930" t="str">
            <v>WOLF EXPLORATION COMPANY </v>
          </cell>
          <cell r="D16930" t="str">
            <v>DENVER , CO  </v>
          </cell>
        </row>
        <row r="16931">
          <cell r="A16931" t="str">
            <v>10062 </v>
          </cell>
          <cell r="C16931" t="str">
            <v>WOLFE* GEORGE H </v>
          </cell>
          <cell r="D16931" t="str">
            <v>P O BOX 231</v>
          </cell>
          <cell r="E16931" t="str">
            <v>LEVY PAYOR</v>
          </cell>
        </row>
        <row r="16932">
          <cell r="D16932" t="str">
            <v>PENROSE , CO  </v>
          </cell>
          <cell r="E16932" t="str">
            <v>OPERATOR</v>
          </cell>
        </row>
        <row r="16933">
          <cell r="E16933" t="str">
            <v>PRODUCER</v>
          </cell>
        </row>
        <row r="16935">
          <cell r="A16935" t="str">
            <v>97230 </v>
          </cell>
          <cell r="C16935" t="str">
            <v>WOLVERINE EXPLORATION </v>
          </cell>
          <cell r="D16935" t="str">
            <v>201 MAIN ST 400 BANK TOWER</v>
          </cell>
        </row>
        <row r="16936">
          <cell r="D16936" t="str">
            <v>FORT WORTH , TX  </v>
          </cell>
        </row>
        <row r="16937">
          <cell r="A16937" t="str">
            <v>2200 </v>
          </cell>
          <cell r="C16937" t="str">
            <v>WOLVERINE EXPLORATION COMPANY </v>
          </cell>
          <cell r="D16937" t="str">
            <v>1200 DENVER CLUB BUILDING</v>
          </cell>
          <cell r="E16937" t="str">
            <v>OPERATOR</v>
          </cell>
        </row>
        <row r="16938">
          <cell r="D16938" t="str">
            <v>DENVER , CO  </v>
          </cell>
        </row>
        <row r="16939">
          <cell r="A16939" t="str">
            <v>10677 </v>
          </cell>
          <cell r="C16939" t="str">
            <v>WOLVERINE RESOURCES LLC </v>
          </cell>
          <cell r="D16939" t="str">
            <v>109 EAST 17TH STREET #430</v>
          </cell>
          <cell r="E16939" t="str">
            <v>INJECTION WELL OPER</v>
          </cell>
        </row>
        <row r="16940">
          <cell r="D16940" t="str">
            <v>CHEYENNE , WY  </v>
          </cell>
          <cell r="E16940" t="str">
            <v>OPERATOR</v>
          </cell>
        </row>
        <row r="16941">
          <cell r="E16941" t="str">
            <v>PRODUCER</v>
          </cell>
        </row>
        <row r="16943">
          <cell r="A16943" t="str">
            <v>97325 </v>
          </cell>
          <cell r="C16943" t="str">
            <v>WONDERLY CORP* THE </v>
          </cell>
          <cell r="D16943" t="str">
            <v>6833 GARLAND ST</v>
          </cell>
        </row>
        <row r="16944">
          <cell r="D16944" t="str">
            <v>ARVADA , CO  </v>
          </cell>
        </row>
        <row r="16945">
          <cell r="A16945" t="str">
            <v>97385 </v>
          </cell>
          <cell r="C16945" t="str">
            <v>WOOD* CARLETON R </v>
          </cell>
          <cell r="D16945" t="str">
            <v>831 STATE ST</v>
          </cell>
        </row>
        <row r="16946">
          <cell r="D16946" t="str">
            <v>SANTA BARBARA , CO  </v>
          </cell>
        </row>
        <row r="16947">
          <cell r="A16947" t="str">
            <v>97390 </v>
          </cell>
          <cell r="C16947" t="str">
            <v>WOOD* THOE </v>
          </cell>
          <cell r="D16947" t="str">
            <v>DENVER , CO  </v>
          </cell>
        </row>
        <row r="16948">
          <cell r="A16948" t="str">
            <v>100113 </v>
          </cell>
          <cell r="C16948" t="str">
            <v>WOOD, MCSHANE &amp; THAMS </v>
          </cell>
          <cell r="D16948" t="str">
            <v>BOX 968</v>
          </cell>
        </row>
        <row r="16949">
          <cell r="D16949" t="str">
            <v>MONAHANS , TX  </v>
          </cell>
        </row>
        <row r="16950">
          <cell r="A16950" t="str">
            <v>10342 </v>
          </cell>
          <cell r="C16950" t="str">
            <v>WOODARD* SANDRA K </v>
          </cell>
          <cell r="D16950" t="str">
            <v>602 OURAY AVENUE</v>
          </cell>
          <cell r="E16950" t="str">
            <v>OPERATOR</v>
          </cell>
        </row>
        <row r="16951">
          <cell r="D16951" t="str">
            <v>GRAND JUNCTION , CO  </v>
          </cell>
          <cell r="E16951" t="str">
            <v>PRODUCER</v>
          </cell>
        </row>
        <row r="16953">
          <cell r="A16953" t="str">
            <v>100516 </v>
          </cell>
          <cell r="C16953" t="str">
            <v>WOODLAND PARK CITY </v>
          </cell>
          <cell r="D16953" t="str">
            <v>,  </v>
          </cell>
        </row>
        <row r="16954">
          <cell r="A16954" t="str">
            <v>97396 </v>
          </cell>
          <cell r="C16954" t="str">
            <v>WOODRING* MARTIN E FAMILY TRUST </v>
          </cell>
          <cell r="D16954" t="str">
            <v>PO BOX 275</v>
          </cell>
          <cell r="E16954" t="str">
            <v>DOMESTIC WELL OPER</v>
          </cell>
        </row>
        <row r="16955">
          <cell r="D16955" t="str">
            <v>MESA , CO  </v>
          </cell>
        </row>
        <row r="16956">
          <cell r="A16956" t="str">
            <v>100114 </v>
          </cell>
          <cell r="C16956" t="str">
            <v>WOODS &amp; ASSOCIATES* FRED E </v>
          </cell>
          <cell r="D16956" t="str">
            <v>123 COOK ST</v>
          </cell>
        </row>
        <row r="16957">
          <cell r="D16957" t="str">
            <v>DENVER , CO  </v>
          </cell>
        </row>
        <row r="16958">
          <cell r="A16958" t="str">
            <v>97399 </v>
          </cell>
          <cell r="C16958" t="str">
            <v>WOODS INSURANCE SERVICE </v>
          </cell>
          <cell r="D16958" t="str">
            <v>P O BOX 3830</v>
          </cell>
          <cell r="E16958" t="str">
            <v>FINANCIAL ASSURANCE</v>
          </cell>
        </row>
        <row r="16959">
          <cell r="D16959" t="str">
            <v>FARMINGTON , NM  </v>
          </cell>
        </row>
        <row r="16960">
          <cell r="A16960" t="str">
            <v>97400 </v>
          </cell>
          <cell r="C16960" t="str">
            <v>WOODS PETROLEUM CORP </v>
          </cell>
          <cell r="D16960" t="str">
            <v>123 W FIRST ST</v>
          </cell>
        </row>
        <row r="16961">
          <cell r="D16961" t="str">
            <v>CASPER , WY  </v>
          </cell>
        </row>
        <row r="16962">
          <cell r="A16962" t="str">
            <v>100425 </v>
          </cell>
          <cell r="C16962" t="str">
            <v>WOODWARD OIL INC </v>
          </cell>
          <cell r="D16962" t="str">
            <v>850 PETROLEUM CLUB BLDG</v>
          </cell>
        </row>
        <row r="16963">
          <cell r="D16963" t="str">
            <v>DENVER , CO  </v>
          </cell>
        </row>
        <row r="16964">
          <cell r="A16964" t="str">
            <v>100424 </v>
          </cell>
          <cell r="C16964" t="str">
            <v>WOODWARD* A. F. </v>
          </cell>
          <cell r="D16964" t="str">
            <v>721 COOPER BLDG</v>
          </cell>
        </row>
        <row r="16965">
          <cell r="D16965" t="str">
            <v>DENVER , CO  </v>
          </cell>
        </row>
        <row r="16966">
          <cell r="A16966" t="str">
            <v>97500 </v>
          </cell>
          <cell r="C16966" t="str">
            <v>WOOSLEY OIL CO </v>
          </cell>
          <cell r="D16966" t="str">
            <v>, CO  </v>
          </cell>
          <cell r="E16966" t="str">
            <v>OPERATOR</v>
          </cell>
        </row>
        <row r="16967">
          <cell r="E16967" t="str">
            <v>PRODUCER</v>
          </cell>
        </row>
        <row r="16969">
          <cell r="A16969" t="str">
            <v>100149 </v>
          </cell>
          <cell r="C16969" t="str">
            <v>WORLD SAVINGS &amp; LOAN ASSOC </v>
          </cell>
          <cell r="D16969" t="str">
            <v>7481 E ARAPAHOE RD</v>
          </cell>
          <cell r="E16969" t="str">
            <v>FINANCIAL ASSURANCE</v>
          </cell>
        </row>
        <row r="16970">
          <cell r="D16970" t="str">
            <v>ENGLEWOOD , CO  </v>
          </cell>
        </row>
        <row r="16971">
          <cell r="A16971" t="str">
            <v>97533 </v>
          </cell>
          <cell r="C16971" t="str">
            <v>WORLD SAVINGS &amp; LOAN ASSOCIATION </v>
          </cell>
          <cell r="D16971" t="str">
            <v>10103 W BELLEVIEW AVE</v>
          </cell>
          <cell r="E16971" t="str">
            <v>FINANCIAL ASSURANCE</v>
          </cell>
        </row>
        <row r="16972">
          <cell r="D16972" t="str">
            <v>LITTLETON , CO  </v>
          </cell>
        </row>
        <row r="16973">
          <cell r="A16973" t="str">
            <v>97532 </v>
          </cell>
          <cell r="C16973" t="str">
            <v>WORLD SAVINGS AND LOAN ASSOCIATION </v>
          </cell>
          <cell r="D16973" t="str">
            <v>1901 HARRISON ST</v>
          </cell>
          <cell r="E16973" t="str">
            <v>FINANCIAL ASSURANCE</v>
          </cell>
        </row>
        <row r="16974">
          <cell r="D16974" t="str">
            <v>OAKLAND , CA  </v>
          </cell>
        </row>
        <row r="16975">
          <cell r="A16975" t="str">
            <v>97540 </v>
          </cell>
          <cell r="C16975" t="str">
            <v>WORLDWIDE ENERGY CORPORATION </v>
          </cell>
          <cell r="D16975" t="str">
            <v>6688 NORTH CENTRAL EXPRESSWAY</v>
          </cell>
          <cell r="E16975" t="str">
            <v>OPERATOR</v>
          </cell>
        </row>
        <row r="16976">
          <cell r="D16976" t="str">
            <v>DALLAS , TX  </v>
          </cell>
        </row>
        <row r="16977">
          <cell r="A16977" t="str">
            <v>97545 </v>
          </cell>
          <cell r="C16977" t="str">
            <v>WORTH* CHARLES E </v>
          </cell>
          <cell r="D16977" t="str">
            <v>470 DENVER CLUB BUILDING</v>
          </cell>
          <cell r="E16977" t="str">
            <v>OPERATOR</v>
          </cell>
        </row>
        <row r="16978">
          <cell r="D16978" t="str">
            <v>DENVER , CO  </v>
          </cell>
        </row>
        <row r="16979">
          <cell r="A16979" t="str">
            <v>100180 </v>
          </cell>
          <cell r="C16979" t="str">
            <v>WORTHAM &amp; SON, L.L.P.* JOHN L. </v>
          </cell>
          <cell r="D16979" t="str">
            <v>P O BOX 1388</v>
          </cell>
          <cell r="E16979" t="str">
            <v>INSURANCE AGENT</v>
          </cell>
        </row>
        <row r="16980">
          <cell r="D16980" t="str">
            <v>HOUSTON , TX  </v>
          </cell>
        </row>
        <row r="16981">
          <cell r="A16981" t="str">
            <v>96705 </v>
          </cell>
          <cell r="C16981" t="str">
            <v>WPX ENERGY PRODUCTION LLC </v>
          </cell>
          <cell r="D16981" t="str">
            <v>P O BOX 3102 MS-25-2</v>
          </cell>
          <cell r="E16981" t="str">
            <v>GATHERER</v>
          </cell>
        </row>
        <row r="16982">
          <cell r="D16982" t="str">
            <v>TULSA , OK  </v>
          </cell>
          <cell r="E16982" t="str">
            <v>LEVY PAYOR</v>
          </cell>
        </row>
        <row r="16983">
          <cell r="E16983" t="str">
            <v>OPERATOR</v>
          </cell>
        </row>
        <row r="16984">
          <cell r="E16984" t="str">
            <v>PRODUCER</v>
          </cell>
        </row>
        <row r="16986">
          <cell r="A16986" t="str">
            <v>96705 </v>
          </cell>
          <cell r="B16986" t="str">
            <v>A </v>
          </cell>
          <cell r="C16986" t="str">
            <v>WPX ENERGY PRODUCTION LLC </v>
          </cell>
          <cell r="D16986" t="str">
            <v>P O BOX 640</v>
          </cell>
        </row>
        <row r="16987">
          <cell r="D16987" t="str">
            <v>AZTEC , NM  </v>
          </cell>
        </row>
        <row r="16988">
          <cell r="A16988" t="str">
            <v>10286 </v>
          </cell>
          <cell r="C16988" t="str">
            <v>WPX ENERGY RYAN GULCH LLC </v>
          </cell>
          <cell r="D16988" t="str">
            <v>1058 CR 215</v>
          </cell>
          <cell r="E16988" t="str">
            <v>DRILLER</v>
          </cell>
        </row>
        <row r="16989">
          <cell r="D16989" t="str">
            <v>PARACHUTE , CO  </v>
          </cell>
          <cell r="E16989" t="str">
            <v>LEVY PAYOR</v>
          </cell>
        </row>
        <row r="16990">
          <cell r="E16990" t="str">
            <v>OPERATOR</v>
          </cell>
        </row>
        <row r="16991">
          <cell r="E16991" t="str">
            <v>PRODUCER</v>
          </cell>
        </row>
        <row r="16993">
          <cell r="A16993" t="str">
            <v>10286 </v>
          </cell>
          <cell r="B16993" t="str">
            <v>A </v>
          </cell>
          <cell r="C16993" t="str">
            <v>WPX ENERGY RYAN GULCH LLC </v>
          </cell>
          <cell r="D16993" t="str">
            <v>4828 LOOP CENTRAL DR STE 900</v>
          </cell>
        </row>
        <row r="16994">
          <cell r="D16994" t="str">
            <v>HOUSTON , TX  </v>
          </cell>
        </row>
        <row r="16995">
          <cell r="A16995" t="str">
            <v>30254 </v>
          </cell>
          <cell r="C16995" t="str">
            <v>WRAY STATE BANK </v>
          </cell>
          <cell r="D16995" t="str">
            <v>PO BOX 277</v>
          </cell>
          <cell r="E16995" t="str">
            <v>FINANCIAL ASSURANCE</v>
          </cell>
        </row>
        <row r="16996">
          <cell r="D16996" t="str">
            <v>WRAY , CO  </v>
          </cell>
        </row>
        <row r="16997">
          <cell r="A16997" t="str">
            <v>97619 </v>
          </cell>
          <cell r="C16997" t="str">
            <v>WRAY* ED </v>
          </cell>
          <cell r="D16997" t="str">
            <v>DENVER , CO  </v>
          </cell>
        </row>
        <row r="16998">
          <cell r="A16998" t="str">
            <v>100115 </v>
          </cell>
          <cell r="C16998" t="str">
            <v>WRIGHT WAY TRUCKING </v>
          </cell>
          <cell r="D16998" t="str">
            <v>P O DRAWER YY</v>
          </cell>
        </row>
        <row r="16999">
          <cell r="D16999" t="str">
            <v>CORTEZ , CO  </v>
          </cell>
        </row>
        <row r="17000">
          <cell r="A17000" t="str">
            <v>97623 </v>
          </cell>
          <cell r="C17000" t="str">
            <v>WRIGHT'S DISPOSAL </v>
          </cell>
          <cell r="D17000" t="str">
            <v>P O BOX 245</v>
          </cell>
          <cell r="E17000" t="str">
            <v>INJECTION WELL OPER</v>
          </cell>
        </row>
        <row r="17001">
          <cell r="D17001" t="str">
            <v>FORT LUPTON , CO  </v>
          </cell>
          <cell r="E17001" t="str">
            <v>OPERATOR</v>
          </cell>
        </row>
        <row r="17003">
          <cell r="A17003" t="str">
            <v>97620 </v>
          </cell>
          <cell r="C17003" t="str">
            <v>WRIGHT* ROBERT L </v>
          </cell>
          <cell r="D17003" t="str">
            <v>PO BOX 1376</v>
          </cell>
          <cell r="E17003" t="str">
            <v>OPERATOR</v>
          </cell>
        </row>
        <row r="17004">
          <cell r="D17004" t="str">
            <v>DURANGO , CO  </v>
          </cell>
          <cell r="E17004" t="str">
            <v>PRODUCER</v>
          </cell>
        </row>
        <row r="17006">
          <cell r="A17006" t="str">
            <v>97625 </v>
          </cell>
          <cell r="C17006" t="str">
            <v>WRIGHTS DRILLING </v>
          </cell>
          <cell r="D17006" t="str">
            <v>P O BOX 1196</v>
          </cell>
          <cell r="E17006" t="str">
            <v>DRILLER</v>
          </cell>
        </row>
        <row r="17007">
          <cell r="D17007" t="str">
            <v>CORTEZ , CO  </v>
          </cell>
        </row>
        <row r="17008">
          <cell r="A17008" t="str">
            <v>97610 </v>
          </cell>
          <cell r="C17008" t="str">
            <v>WRIGHTS OIL &amp; GAS </v>
          </cell>
          <cell r="D17008" t="str">
            <v>P O BOX 233</v>
          </cell>
        </row>
        <row r="17009">
          <cell r="D17009" t="str">
            <v>FT LUPTON , CO  </v>
          </cell>
        </row>
        <row r="17010">
          <cell r="C17010" t="str">
            <v>WRIGHTS OIL &amp; GAS INC. </v>
          </cell>
          <cell r="D17010" t="str">
            <v>P O BOX 233</v>
          </cell>
        </row>
        <row r="17011">
          <cell r="D17011" t="str">
            <v>FT LUPTON , CO  </v>
          </cell>
        </row>
        <row r="17012">
          <cell r="A17012" t="str">
            <v>100351 </v>
          </cell>
          <cell r="C17012" t="str">
            <v>WRITER ET AL * HAROLD D. </v>
          </cell>
          <cell r="D17012" t="str">
            <v>724 17TH ST</v>
          </cell>
        </row>
        <row r="17013">
          <cell r="D17013" t="str">
            <v>DENVER , CO  </v>
          </cell>
        </row>
        <row r="17014">
          <cell r="A17014" t="str">
            <v>100109 </v>
          </cell>
          <cell r="C17014" t="str">
            <v>WRO INC </v>
          </cell>
          <cell r="D17014" t="str">
            <v>1801 CALIFORNIA ST STE 4500</v>
          </cell>
        </row>
        <row r="17015">
          <cell r="D17015" t="str">
            <v>DENVER , CO  </v>
          </cell>
        </row>
        <row r="17016">
          <cell r="A17016" t="str">
            <v>97440 </v>
          </cell>
          <cell r="C17016" t="str">
            <v>WTI 1993, LTD </v>
          </cell>
          <cell r="D17016" t="str">
            <v>4714 VALLEY RIDGE CT</v>
          </cell>
        </row>
        <row r="17017">
          <cell r="D17017" t="str">
            <v>FORT COLLINS , CO  </v>
          </cell>
        </row>
        <row r="17018">
          <cell r="A17018" t="str">
            <v>97666 </v>
          </cell>
          <cell r="C17018" t="str">
            <v>WULF OIL CORPORATION </v>
          </cell>
          <cell r="D17018" t="str">
            <v>DENVER , CO  </v>
          </cell>
          <cell r="E17018" t="str">
            <v>OPERATOR</v>
          </cell>
        </row>
        <row r="17020">
          <cell r="A17020" t="str">
            <v>100426 </v>
          </cell>
          <cell r="C17020" t="str">
            <v>WUNDERLICH CONTRACTING COMPANY </v>
          </cell>
          <cell r="D17020" t="str">
            <v>206 PATTERSON BLDG</v>
          </cell>
        </row>
        <row r="17021">
          <cell r="D17021" t="str">
            <v>OMAHA , NE  </v>
          </cell>
        </row>
        <row r="17022">
          <cell r="A17022" t="str">
            <v>10609 </v>
          </cell>
          <cell r="C17022" t="str">
            <v>WW DRILLING LLC </v>
          </cell>
          <cell r="D17022" t="str">
            <v>233 S FOURTH STREET</v>
          </cell>
          <cell r="E17022" t="str">
            <v>DRILLER</v>
          </cell>
        </row>
        <row r="17023">
          <cell r="D17023" t="str">
            <v>WAKEENEY , KS  </v>
          </cell>
        </row>
        <row r="17024">
          <cell r="A17024" t="str">
            <v>93892 </v>
          </cell>
          <cell r="C17024" t="str">
            <v>WY COLO DEVELOPMENT CO </v>
          </cell>
          <cell r="D17024" t="str">
            <v>1136 SPEER BLVD</v>
          </cell>
        </row>
        <row r="17025">
          <cell r="D17025" t="str">
            <v>DENVER , CO  </v>
          </cell>
        </row>
        <row r="17026">
          <cell r="A17026" t="str">
            <v>10393 </v>
          </cell>
          <cell r="C17026" t="str">
            <v>WY WOODLAND OPERATING LLC </v>
          </cell>
          <cell r="D17026" t="str">
            <v>318 FM 2488</v>
          </cell>
          <cell r="E17026" t="str">
            <v>OPERATOR</v>
          </cell>
        </row>
        <row r="17027">
          <cell r="D17027" t="str">
            <v>COVINGTON , TX  </v>
          </cell>
          <cell r="E17027" t="str">
            <v>PRODUCER</v>
          </cell>
        </row>
        <row r="17029">
          <cell r="A17029" t="str">
            <v>100302 </v>
          </cell>
          <cell r="C17029" t="str">
            <v>WYATT PETROLEUM CORPORATION </v>
          </cell>
          <cell r="D17029" t="str">
            <v>1450 S WASHINGTON ST</v>
          </cell>
        </row>
        <row r="17030">
          <cell r="D17030" t="str">
            <v>DENVER , CO  </v>
          </cell>
        </row>
        <row r="17031">
          <cell r="A17031" t="str">
            <v>93888 </v>
          </cell>
          <cell r="C17031" t="str">
            <v>WYCOMO </v>
          </cell>
          <cell r="D17031" t="str">
            <v>XXX</v>
          </cell>
          <cell r="E17031" t="str">
            <v>OPERATOR</v>
          </cell>
        </row>
        <row r="17032">
          <cell r="D17032" t="str">
            <v>XXX , CO  </v>
          </cell>
        </row>
        <row r="17033">
          <cell r="A17033" t="str">
            <v>200214 </v>
          </cell>
          <cell r="C17033" t="str">
            <v>WYKAN OIL CO </v>
          </cell>
          <cell r="D17033" t="str">
            <v>BOX 617</v>
          </cell>
        </row>
        <row r="17034">
          <cell r="D17034" t="str">
            <v>WALDEN , CO  </v>
          </cell>
        </row>
        <row r="17035">
          <cell r="A17035" t="str">
            <v>97715 </v>
          </cell>
          <cell r="C17035" t="str">
            <v>WYKERT* CLARK </v>
          </cell>
          <cell r="D17035" t="str">
            <v>P O BOX 112</v>
          </cell>
        </row>
        <row r="17036">
          <cell r="D17036" t="str">
            <v>DRAKE , CO  </v>
          </cell>
        </row>
        <row r="17037">
          <cell r="A17037" t="str">
            <v>97730 </v>
          </cell>
          <cell r="C17037" t="str">
            <v>WYMAN* LOUIS M DBA WYMAN INC </v>
          </cell>
          <cell r="D17037" t="str">
            <v>P O BOX 278</v>
          </cell>
          <cell r="E17037" t="str">
            <v>OPERATOR</v>
          </cell>
        </row>
        <row r="17038">
          <cell r="D17038" t="str">
            <v>CRAIG , CO  </v>
          </cell>
          <cell r="E17038" t="str">
            <v>PRODUCER</v>
          </cell>
        </row>
        <row r="17040">
          <cell r="A17040" t="str">
            <v>100261 </v>
          </cell>
          <cell r="C17040" t="str">
            <v>WYNECO DRILLING CO </v>
          </cell>
          <cell r="D17040" t="str">
            <v>505 KITTREDGE BLDG</v>
          </cell>
        </row>
        <row r="17041">
          <cell r="D17041" t="str">
            <v>DENVER , CO  </v>
          </cell>
        </row>
        <row r="17042">
          <cell r="A17042" t="str">
            <v>10405 </v>
          </cell>
          <cell r="C17042" t="str">
            <v>WYNN CROSBY OPERATING LTD </v>
          </cell>
          <cell r="D17042" t="str">
            <v>14241 DALLAS PKWY #800</v>
          </cell>
          <cell r="E17042" t="str">
            <v>OPERATOR</v>
          </cell>
        </row>
        <row r="17043">
          <cell r="D17043" t="str">
            <v>DALLAS , TX  </v>
          </cell>
          <cell r="E17043" t="str">
            <v>PRODUCER</v>
          </cell>
        </row>
        <row r="17045">
          <cell r="A17045" t="str">
            <v>97750 </v>
          </cell>
          <cell r="C17045" t="str">
            <v>WYO-TEX OIL CO </v>
          </cell>
          <cell r="D17045" t="str">
            <v>431 MAIN ST</v>
          </cell>
        </row>
        <row r="17046">
          <cell r="D17046" t="str">
            <v>LANDER , WY  </v>
          </cell>
        </row>
        <row r="17047">
          <cell r="A17047" t="str">
            <v>200096 </v>
          </cell>
          <cell r="C17047" t="str">
            <v>WYOMING FINANCIAL INSURANCE </v>
          </cell>
          <cell r="D17047" t="str">
            <v>542 RUNNING W DRIVE</v>
          </cell>
          <cell r="E17047" t="str">
            <v>INSURANCE AGENT</v>
          </cell>
        </row>
        <row r="17048">
          <cell r="D17048" t="str">
            <v>GILLETTE , WY  </v>
          </cell>
        </row>
        <row r="17049">
          <cell r="A17049" t="str">
            <v>97745 </v>
          </cell>
          <cell r="C17049" t="str">
            <v>WYOMING OIL &amp; GAS CO </v>
          </cell>
          <cell r="D17049" t="str">
            <v>DENVER , CO  </v>
          </cell>
        </row>
        <row r="17050">
          <cell r="A17050" t="str">
            <v>10099 </v>
          </cell>
          <cell r="C17050" t="str">
            <v>WYOMING PACIFIC ENERGY LLC </v>
          </cell>
          <cell r="D17050" t="str">
            <v>3020 OLD RANCH PKWY STE 300</v>
          </cell>
          <cell r="E17050" t="str">
            <v>OPERATOR</v>
          </cell>
        </row>
        <row r="17051">
          <cell r="D17051" t="str">
            <v>SEAL BEACH , CA  </v>
          </cell>
          <cell r="E17051" t="str">
            <v>PRODUCER</v>
          </cell>
        </row>
        <row r="17053">
          <cell r="A17053" t="str">
            <v>97747 </v>
          </cell>
          <cell r="C17053" t="str">
            <v>WYOMING WESTERN OIL CO </v>
          </cell>
          <cell r="D17053" t="str">
            <v>103 E 2ND STREET</v>
          </cell>
        </row>
        <row r="17054">
          <cell r="D17054" t="str">
            <v>PINE BLUFFS , WY  </v>
          </cell>
        </row>
        <row r="17055">
          <cell r="A17055" t="str">
            <v>100967 </v>
          </cell>
          <cell r="C17055" t="str">
            <v>WYORCO OIL &amp; GAS INC </v>
          </cell>
          <cell r="D17055" t="str">
            <v>2155 BENTON ST</v>
          </cell>
        </row>
        <row r="17056">
          <cell r="D17056" t="str">
            <v>EDGEWATER , CO  </v>
          </cell>
        </row>
        <row r="17057">
          <cell r="A17057" t="str">
            <v>97975 </v>
          </cell>
          <cell r="C17057" t="str">
            <v>WYTEX OIL CORP </v>
          </cell>
          <cell r="D17057" t="str">
            <v>DENVER , CO  </v>
          </cell>
        </row>
        <row r="17058">
          <cell r="A17058" t="str">
            <v>97976 </v>
          </cell>
          <cell r="C17058" t="str">
            <v>WYTEX SERVICE CORP </v>
          </cell>
          <cell r="D17058" t="str">
            <v>DENVER , CO  </v>
          </cell>
        </row>
        <row r="17059">
          <cell r="A17059" t="str">
            <v>10372 </v>
          </cell>
          <cell r="C17059" t="str">
            <v>X FIELD GAS LLC </v>
          </cell>
          <cell r="D17059" t="str">
            <v>PO BOX 1313</v>
          </cell>
          <cell r="E17059" t="str">
            <v>OPERATOR</v>
          </cell>
        </row>
        <row r="17060">
          <cell r="D17060" t="str">
            <v>CRAIG , CO  </v>
          </cell>
          <cell r="E17060" t="str">
            <v>PRODUCER</v>
          </cell>
        </row>
        <row r="17062">
          <cell r="A17062" t="str">
            <v>200345 </v>
          </cell>
          <cell r="C17062" t="str">
            <v>XARC ENERGY LLC </v>
          </cell>
          <cell r="D17062" t="str">
            <v>53 FAIRWAY OAKS LANE</v>
          </cell>
        </row>
        <row r="17063">
          <cell r="D17063" t="str">
            <v>OSPREY , FL  </v>
          </cell>
        </row>
        <row r="17064">
          <cell r="A17064" t="str">
            <v>98010 </v>
          </cell>
          <cell r="C17064" t="str">
            <v>XERIC OIL &amp; GAS CORPORATION </v>
          </cell>
          <cell r="D17064" t="str">
            <v>14781 MEMORIAL DRIVE STE #1754</v>
          </cell>
          <cell r="E17064" t="str">
            <v>LEVY PAYOR</v>
          </cell>
        </row>
        <row r="17065">
          <cell r="D17065" t="str">
            <v>HOUSTON , TX  </v>
          </cell>
          <cell r="E17065" t="str">
            <v>OPERATOR</v>
          </cell>
        </row>
        <row r="17066">
          <cell r="E17066" t="str">
            <v>PRODUCER</v>
          </cell>
        </row>
        <row r="17068">
          <cell r="A17068" t="str">
            <v>98000 </v>
          </cell>
          <cell r="C17068" t="str">
            <v>XO EXPLORATION INC </v>
          </cell>
          <cell r="D17068" t="str">
            <v>777 S WADSWORTH BLVD</v>
          </cell>
        </row>
        <row r="17069">
          <cell r="D17069" t="str">
            <v>LAKEWOOD , CO  </v>
          </cell>
        </row>
        <row r="17070">
          <cell r="A17070" t="str">
            <v>10144 </v>
          </cell>
          <cell r="C17070" t="str">
            <v>XOG OPERATING LLC </v>
          </cell>
          <cell r="D17070" t="str">
            <v>P O BOX 352</v>
          </cell>
          <cell r="E17070" t="str">
            <v>LEVY PAYOR</v>
          </cell>
        </row>
        <row r="17071">
          <cell r="D17071" t="str">
            <v>MIDLAND , TX  </v>
          </cell>
          <cell r="E17071" t="str">
            <v>OPERATOR</v>
          </cell>
        </row>
        <row r="17072">
          <cell r="E17072" t="str">
            <v>PRODUCER</v>
          </cell>
        </row>
        <row r="17074">
          <cell r="A17074" t="str">
            <v>98030 </v>
          </cell>
          <cell r="C17074" t="str">
            <v>XPLOR CORPORATION </v>
          </cell>
          <cell r="D17074" t="str">
            <v>SUITE 300 SOUTH</v>
          </cell>
          <cell r="E17074" t="str">
            <v>OPERATOR</v>
          </cell>
        </row>
        <row r="17075">
          <cell r="D17075" t="str">
            <v>HOUSTON , TX  </v>
          </cell>
        </row>
        <row r="17076">
          <cell r="A17076" t="str">
            <v>100264 </v>
          </cell>
          <cell r="C17076" t="str">
            <v>XTO ENERGY INC </v>
          </cell>
          <cell r="D17076" t="str">
            <v>110 W 7TH STREET</v>
          </cell>
          <cell r="E17076" t="str">
            <v>DOWNSTREAM GAS FAC</v>
          </cell>
        </row>
        <row r="17077">
          <cell r="D17077" t="str">
            <v>FORTH WORTH , TX  </v>
          </cell>
          <cell r="E17077" t="str">
            <v>GATHERER</v>
          </cell>
        </row>
        <row r="17078">
          <cell r="E17078" t="str">
            <v>INJECTION WELL OPER</v>
          </cell>
        </row>
        <row r="17079">
          <cell r="E17079" t="str">
            <v>LEVY PAYOR</v>
          </cell>
        </row>
        <row r="17080">
          <cell r="E17080" t="str">
            <v>OPERATOR</v>
          </cell>
        </row>
        <row r="17081">
          <cell r="E17081" t="str">
            <v>PRODUCER</v>
          </cell>
        </row>
        <row r="17083">
          <cell r="A17083" t="str">
            <v>100264 </v>
          </cell>
          <cell r="B17083" t="str">
            <v>A </v>
          </cell>
          <cell r="C17083" t="str">
            <v>XTO ENERGY INC </v>
          </cell>
          <cell r="D17083" t="str">
            <v>21459 CR 5</v>
          </cell>
        </row>
        <row r="17084">
          <cell r="D17084" t="str">
            <v>RIFLE , CO  </v>
          </cell>
        </row>
        <row r="17085">
          <cell r="A17085" t="str">
            <v>100264 </v>
          </cell>
          <cell r="B17085" t="str">
            <v>B </v>
          </cell>
          <cell r="C17085" t="str">
            <v>XTO ENERGY INC </v>
          </cell>
          <cell r="D17085" t="str">
            <v>382 CR 3100</v>
          </cell>
        </row>
        <row r="17086">
          <cell r="D17086" t="str">
            <v>AZTEC , NM  </v>
          </cell>
        </row>
        <row r="17087">
          <cell r="A17087" t="str">
            <v>100117 </v>
          </cell>
          <cell r="C17087" t="str">
            <v>Y PETROLEUM INC </v>
          </cell>
          <cell r="D17087" t="str">
            <v>C/O 600 TRAVIS ST STE 6850</v>
          </cell>
        </row>
        <row r="17088">
          <cell r="D17088" t="str">
            <v>HOUSTON , TX  </v>
          </cell>
        </row>
        <row r="17089">
          <cell r="A17089" t="str">
            <v>97800 </v>
          </cell>
          <cell r="C17089" t="str">
            <v>YALE OIL ASSOCIATION INC </v>
          </cell>
          <cell r="D17089" t="str">
            <v>6 NE 63RD ST STE 425</v>
          </cell>
          <cell r="E17089" t="str">
            <v>OPERATOR</v>
          </cell>
        </row>
        <row r="17090">
          <cell r="D17090" t="str">
            <v>OKLAHOMA CITY , OK  </v>
          </cell>
          <cell r="E17090" t="str">
            <v>PRODUCER</v>
          </cell>
        </row>
        <row r="17092">
          <cell r="C17092" t="str">
            <v>YAMPA TOWN </v>
          </cell>
          <cell r="D17092" t="str">
            <v>PO Box 224</v>
          </cell>
        </row>
        <row r="17093">
          <cell r="D17093" t="str">
            <v>Yampa , CO  </v>
          </cell>
        </row>
        <row r="17094">
          <cell r="A17094" t="str">
            <v>200109 </v>
          </cell>
          <cell r="C17094" t="str">
            <v>YAMPA VALLEY BANK </v>
          </cell>
          <cell r="D17094" t="str">
            <v>435 MACK LANE</v>
          </cell>
          <cell r="E17094" t="str">
            <v>FINANCIAL ASSURANCE</v>
          </cell>
        </row>
        <row r="17095">
          <cell r="D17095" t="str">
            <v>CRAIG , CO  </v>
          </cell>
        </row>
        <row r="17096">
          <cell r="A17096" t="str">
            <v>10315 </v>
          </cell>
          <cell r="C17096" t="str">
            <v>YARMONY ENERGY </v>
          </cell>
          <cell r="D17096" t="str">
            <v>255 CLAYTON ST STE 200</v>
          </cell>
          <cell r="E17096" t="str">
            <v>GATHERER</v>
          </cell>
        </row>
        <row r="17097">
          <cell r="D17097" t="str">
            <v>DENVER , CO  </v>
          </cell>
          <cell r="E17097" t="str">
            <v>LEVY PAYOR</v>
          </cell>
        </row>
        <row r="17098">
          <cell r="E17098" t="str">
            <v>OPERATOR</v>
          </cell>
        </row>
        <row r="17099">
          <cell r="E17099" t="str">
            <v>PRODUCER</v>
          </cell>
        </row>
        <row r="17100">
          <cell r="E17100" t="str">
            <v>TRANSPORTER</v>
          </cell>
        </row>
        <row r="17102">
          <cell r="A17102" t="str">
            <v>10315 </v>
          </cell>
          <cell r="B17102" t="str">
            <v>A </v>
          </cell>
          <cell r="C17102" t="str">
            <v>YARMONY ENERGY </v>
          </cell>
          <cell r="D17102" t="str">
            <v>P O BOX 229</v>
          </cell>
        </row>
        <row r="17103">
          <cell r="D17103" t="str">
            <v>MC COY , CO  </v>
          </cell>
        </row>
        <row r="17104">
          <cell r="A17104" t="str">
            <v>97902 </v>
          </cell>
          <cell r="C17104" t="str">
            <v>YEAKLEY* N.O. </v>
          </cell>
          <cell r="D17104" t="str">
            <v>DENVER , CO  </v>
          </cell>
        </row>
        <row r="17105">
          <cell r="A17105" t="str">
            <v>97900 </v>
          </cell>
          <cell r="C17105" t="str">
            <v>YEGEN *E C </v>
          </cell>
          <cell r="D17105" t="str">
            <v>P O BOX 4900</v>
          </cell>
        </row>
        <row r="17106">
          <cell r="D17106" t="str">
            <v>CASPER , WY  </v>
          </cell>
        </row>
        <row r="17107">
          <cell r="A17107" t="str">
            <v>100788 </v>
          </cell>
          <cell r="C17107" t="str">
            <v>YELLOW BANKS OIL &amp; GAS CO </v>
          </cell>
          <cell r="D17107" t="str">
            <v>305 DENVER NATIONAL BLDG</v>
          </cell>
        </row>
        <row r="17108">
          <cell r="D17108" t="str">
            <v>DENVER , CO  </v>
          </cell>
        </row>
        <row r="17109">
          <cell r="A17109" t="str">
            <v>97960 </v>
          </cell>
          <cell r="C17109" t="str">
            <v>YELLOWSTONE RESOURCES INC </v>
          </cell>
          <cell r="D17109" t="str">
            <v>250 N WATER STREET</v>
          </cell>
        </row>
        <row r="17110">
          <cell r="D17110" t="str">
            <v>WICHITA , KS  </v>
          </cell>
        </row>
        <row r="17111">
          <cell r="A17111" t="str">
            <v>97980 </v>
          </cell>
          <cell r="C17111" t="str">
            <v>YENTER* OTTO </v>
          </cell>
          <cell r="D17111" t="str">
            <v>DENVER , CO  </v>
          </cell>
        </row>
        <row r="17112">
          <cell r="A17112" t="str">
            <v>97990 </v>
          </cell>
          <cell r="C17112" t="str">
            <v>YETTER WELL SERVICE INC </v>
          </cell>
          <cell r="D17112" t="str">
            <v>P O DRAWER 1808</v>
          </cell>
          <cell r="E17112" t="str">
            <v>DRILLER</v>
          </cell>
        </row>
        <row r="17113">
          <cell r="D17113" t="str">
            <v>STERLING , CO  </v>
          </cell>
          <cell r="E17113" t="str">
            <v>OPERATOR</v>
          </cell>
        </row>
        <row r="17114">
          <cell r="E17114" t="str">
            <v>PRODUCER</v>
          </cell>
        </row>
        <row r="17116">
          <cell r="C17116" t="str">
            <v>YMCA SNOW MTN RANCH </v>
          </cell>
          <cell r="D17116" t="str">
            <v>WINTER PARK , CO  </v>
          </cell>
        </row>
        <row r="17117">
          <cell r="A17117" t="str">
            <v>98005 </v>
          </cell>
          <cell r="C17117" t="str">
            <v>YOAST* LEONARD </v>
          </cell>
          <cell r="D17117" t="str">
            <v>HAYDEN , CO  </v>
          </cell>
          <cell r="E17117" t="str">
            <v>DOMESTIC WELL OPER</v>
          </cell>
        </row>
        <row r="17119">
          <cell r="A17119" t="str">
            <v>200347 </v>
          </cell>
          <cell r="C17119" t="str">
            <v>YOKLEY* BILL </v>
          </cell>
          <cell r="D17119" t="str">
            <v>155 LAS LUNAS STREET</v>
          </cell>
        </row>
        <row r="17120">
          <cell r="D17120" t="str">
            <v>CASTLEROCK , CO  </v>
          </cell>
        </row>
        <row r="17121">
          <cell r="A17121" t="str">
            <v>98210 </v>
          </cell>
          <cell r="C17121" t="str">
            <v>YOUNG DRILLING CO </v>
          </cell>
          <cell r="D17121" t="str">
            <v>P O BOX 717</v>
          </cell>
          <cell r="E17121" t="str">
            <v>DRILLER</v>
          </cell>
        </row>
        <row r="17122">
          <cell r="D17122" t="str">
            <v>FARMINGTON , NM  </v>
          </cell>
        </row>
        <row r="17123">
          <cell r="A17123" t="str">
            <v>98220 </v>
          </cell>
          <cell r="C17123" t="str">
            <v>YOUNG GAS STORAGE COMPANY LTD </v>
          </cell>
          <cell r="D17123" t="str">
            <v>P O BOX 1087</v>
          </cell>
          <cell r="E17123" t="str">
            <v>DOWNSTREAM GAS FAC</v>
          </cell>
        </row>
        <row r="17124">
          <cell r="D17124" t="str">
            <v>COLORADO SPGS , CO  </v>
          </cell>
          <cell r="E17124" t="str">
            <v>INJECTION WELL OPER</v>
          </cell>
        </row>
        <row r="17125">
          <cell r="E17125" t="str">
            <v>OPERATOR</v>
          </cell>
        </row>
        <row r="17126">
          <cell r="E17126" t="str">
            <v>PRODUCER</v>
          </cell>
        </row>
        <row r="17128">
          <cell r="A17128" t="str">
            <v>98220 </v>
          </cell>
          <cell r="B17128" t="str">
            <v>A </v>
          </cell>
          <cell r="C17128" t="str">
            <v>YOUNG GAS STORAGE COMPANY LTD </v>
          </cell>
          <cell r="D17128" t="str">
            <v>21509 COUNTY ROAD 17</v>
          </cell>
        </row>
        <row r="17129">
          <cell r="D17129" t="str">
            <v>FT MORGAN , CO  </v>
          </cell>
        </row>
        <row r="17130">
          <cell r="A17130" t="str">
            <v>98257 </v>
          </cell>
          <cell r="C17130" t="str">
            <v>YOUNG OIL CO* MARSHALL R </v>
          </cell>
          <cell r="D17130" t="str">
            <v>200 BAILEY AVENUE #102</v>
          </cell>
          <cell r="E17130" t="str">
            <v>INJECTION WELL OPER</v>
          </cell>
        </row>
        <row r="17131">
          <cell r="D17131" t="str">
            <v>FORT WORTH , TX  </v>
          </cell>
          <cell r="E17131" t="str">
            <v>LEVY PAYOR</v>
          </cell>
        </row>
        <row r="17132">
          <cell r="E17132" t="str">
            <v>OPERATOR</v>
          </cell>
        </row>
        <row r="17133">
          <cell r="E17133" t="str">
            <v>PIT OPERATOR</v>
          </cell>
        </row>
        <row r="17134">
          <cell r="E17134" t="str">
            <v>PRODUCER</v>
          </cell>
        </row>
        <row r="17136">
          <cell r="A17136" t="str">
            <v>98257 </v>
          </cell>
          <cell r="B17136" t="str">
            <v>A </v>
          </cell>
          <cell r="C17136" t="str">
            <v>YOUNG OIL CO* MARSHALL R </v>
          </cell>
          <cell r="D17136" t="str">
            <v>P O BOX 51170</v>
          </cell>
        </row>
        <row r="17137">
          <cell r="D17137" t="str">
            <v>MILDAND , TX  </v>
          </cell>
        </row>
        <row r="17138">
          <cell r="A17138" t="str">
            <v>98215 </v>
          </cell>
          <cell r="C17138" t="str">
            <v>YOUNG UNITED COMPANIES, INC </v>
          </cell>
          <cell r="D17138" t="str">
            <v>10440 N CENTRAL EXPWY STE 510</v>
          </cell>
          <cell r="E17138" t="str">
            <v>OPERATOR</v>
          </cell>
        </row>
        <row r="17139">
          <cell r="D17139" t="str">
            <v>DALLAS , TX  </v>
          </cell>
        </row>
        <row r="17140">
          <cell r="A17140" t="str">
            <v>98110 </v>
          </cell>
          <cell r="C17140" t="str">
            <v>YOUNG* WILLIAM H </v>
          </cell>
          <cell r="D17140" t="str">
            <v>DENVER , CO  </v>
          </cell>
        </row>
        <row r="17141">
          <cell r="A17141" t="str">
            <v>100118 </v>
          </cell>
          <cell r="C17141" t="str">
            <v>YOUNGBLOOD* J LEE </v>
          </cell>
          <cell r="D17141" t="str">
            <v>1965 FIRST NAT'L BK BLDG</v>
          </cell>
        </row>
        <row r="17142">
          <cell r="D17142" t="str">
            <v>DALLAS , TX  </v>
          </cell>
        </row>
        <row r="17143">
          <cell r="A17143" t="str">
            <v>98115 </v>
          </cell>
          <cell r="C17143" t="str">
            <v>YOUNGREN* VINCENT </v>
          </cell>
          <cell r="D17143" t="str">
            <v>BOX 488</v>
          </cell>
        </row>
        <row r="17144">
          <cell r="D17144" t="str">
            <v>HUGOTON , KS  </v>
          </cell>
        </row>
        <row r="17145">
          <cell r="C17145" t="str">
            <v>Yuma County Government </v>
          </cell>
          <cell r="D17145" t="str">
            <v>310 Ash Street, Suite A</v>
          </cell>
        </row>
        <row r="17146">
          <cell r="D17146" t="str">
            <v>Wray , CO  </v>
          </cell>
        </row>
        <row r="17147">
          <cell r="A17147" t="str">
            <v>98231 </v>
          </cell>
          <cell r="C17147" t="str">
            <v>YUMA CTY FEDERAL CREDIT UNION </v>
          </cell>
          <cell r="D17147" t="str">
            <v>419 WEST 8TH</v>
          </cell>
          <cell r="E17147" t="str">
            <v>FINANCIAL ASSURANCE</v>
          </cell>
        </row>
        <row r="17148">
          <cell r="D17148" t="str">
            <v>YUMA , CO  </v>
          </cell>
        </row>
        <row r="17149">
          <cell r="A17149" t="str">
            <v>98240 </v>
          </cell>
          <cell r="C17149" t="str">
            <v>YUMA GATHERING SYSTEM </v>
          </cell>
          <cell r="D17149" t="str">
            <v>P O BOX 250</v>
          </cell>
          <cell r="E17149" t="str">
            <v>GATHERER</v>
          </cell>
        </row>
        <row r="17150">
          <cell r="D17150" t="str">
            <v>WRAY , CO  </v>
          </cell>
          <cell r="E17150" t="str">
            <v>LEVY PAYOR</v>
          </cell>
        </row>
        <row r="17152">
          <cell r="A17152" t="str">
            <v>98255 </v>
          </cell>
          <cell r="C17152" t="str">
            <v>YUMA WELLS, INC. </v>
          </cell>
          <cell r="D17152" t="str">
            <v>P O BOX 1447</v>
          </cell>
          <cell r="E17152" t="str">
            <v>LEVY PAYOR</v>
          </cell>
        </row>
        <row r="17153">
          <cell r="D17153" t="str">
            <v>GREELEY , CO  </v>
          </cell>
        </row>
        <row r="17154">
          <cell r="A17154" t="str">
            <v>98259 </v>
          </cell>
          <cell r="C17154" t="str">
            <v>YW DRILLING CO </v>
          </cell>
          <cell r="D17154" t="str">
            <v>P O BOX 717</v>
          </cell>
          <cell r="E17154" t="str">
            <v>DRILLER</v>
          </cell>
        </row>
        <row r="17155">
          <cell r="D17155" t="str">
            <v>FARMINGTON , NM  </v>
          </cell>
        </row>
        <row r="17156">
          <cell r="A17156" t="str">
            <v>98280 </v>
          </cell>
          <cell r="C17156" t="str">
            <v>Z &amp; S CONSTRUCTION CO INC </v>
          </cell>
          <cell r="D17156" t="str">
            <v>DENVER , CO  </v>
          </cell>
        </row>
        <row r="17157">
          <cell r="A17157" t="str">
            <v>98325 </v>
          </cell>
          <cell r="C17157" t="str">
            <v>ZACHARY OIL OPERATING CO </v>
          </cell>
          <cell r="D17157" t="str">
            <v>1212 COMMERCE BLDG</v>
          </cell>
        </row>
        <row r="17158">
          <cell r="D17158" t="str">
            <v>FORT WORTH , TX  </v>
          </cell>
        </row>
        <row r="17159">
          <cell r="A17159" t="str">
            <v>100119 </v>
          </cell>
          <cell r="C17159" t="str">
            <v>ZAJIC* WILLIAM E </v>
          </cell>
          <cell r="D17159" t="str">
            <v>650 17TH ST STE 716</v>
          </cell>
        </row>
        <row r="17160">
          <cell r="D17160" t="str">
            <v>DENVER , CO  </v>
          </cell>
        </row>
        <row r="17161">
          <cell r="A17161" t="str">
            <v>10204 </v>
          </cell>
          <cell r="C17161" t="str">
            <v>ZAK ENTERPRISES LLC </v>
          </cell>
          <cell r="D17161" t="str">
            <v>P O BOX 42</v>
          </cell>
          <cell r="E17161" t="str">
            <v>INJECTION WELL OPER</v>
          </cell>
        </row>
        <row r="17162">
          <cell r="D17162" t="str">
            <v>CORTEZ , CO  </v>
          </cell>
          <cell r="E17162" t="str">
            <v>OPERATOR</v>
          </cell>
        </row>
        <row r="17163">
          <cell r="E17163" t="str">
            <v>PRODUCER</v>
          </cell>
        </row>
        <row r="17165">
          <cell r="A17165" t="str">
            <v>98363 </v>
          </cell>
          <cell r="C17165" t="str">
            <v>ZATAR INC </v>
          </cell>
          <cell r="D17165" t="str">
            <v>1738 SO POPLAR</v>
          </cell>
        </row>
        <row r="17166">
          <cell r="D17166" t="str">
            <v>CASPER , WY  </v>
          </cell>
        </row>
        <row r="17167">
          <cell r="A17167" t="str">
            <v>98370 </v>
          </cell>
          <cell r="C17167" t="str">
            <v>ZENITH PETROLEUM </v>
          </cell>
          <cell r="D17167" t="str">
            <v>600 17TH ST 2309-S</v>
          </cell>
          <cell r="E17167" t="str">
            <v>DRILLER</v>
          </cell>
        </row>
        <row r="17168">
          <cell r="D17168" t="str">
            <v>DENVER , CO  </v>
          </cell>
        </row>
        <row r="17169">
          <cell r="A17169" t="str">
            <v>98381 </v>
          </cell>
          <cell r="C17169" t="str">
            <v>ZEPHYR DRILLING CORP </v>
          </cell>
          <cell r="D17169" t="str">
            <v>DENVER , CO  </v>
          </cell>
        </row>
        <row r="17170">
          <cell r="A17170" t="str">
            <v>98385 </v>
          </cell>
          <cell r="C17170" t="str">
            <v>ZEXCO LTD </v>
          </cell>
          <cell r="D17170" t="str">
            <v>DENVER , CO  </v>
          </cell>
        </row>
        <row r="17171">
          <cell r="A17171" t="str">
            <v>98393 </v>
          </cell>
          <cell r="C17171" t="str">
            <v>ZIEGLER* ROBERT P. </v>
          </cell>
          <cell r="D17171" t="str">
            <v>3772 HWY 92</v>
          </cell>
          <cell r="E17171" t="str">
            <v>OPERATOR</v>
          </cell>
        </row>
        <row r="17172">
          <cell r="D17172" t="str">
            <v>CRAWFORD , CO  </v>
          </cell>
          <cell r="E17172" t="str">
            <v>PRODUCER</v>
          </cell>
        </row>
        <row r="17174">
          <cell r="A17174" t="str">
            <v>98395 </v>
          </cell>
          <cell r="C17174" t="str">
            <v>ZIER &amp; CO </v>
          </cell>
          <cell r="D17174" t="str">
            <v>621 17TH ST</v>
          </cell>
          <cell r="E17174" t="str">
            <v>OPERATOR</v>
          </cell>
        </row>
        <row r="17175">
          <cell r="D17175" t="str">
            <v>DENVER , CO  </v>
          </cell>
        </row>
        <row r="17176">
          <cell r="A17176" t="str">
            <v>98400 </v>
          </cell>
          <cell r="C17176" t="str">
            <v>ZIMBLEMAN* LEON </v>
          </cell>
          <cell r="D17176" t="str">
            <v>DENVER , CO  </v>
          </cell>
        </row>
        <row r="17177">
          <cell r="A17177" t="str">
            <v>100446 </v>
          </cell>
          <cell r="C17177" t="str">
            <v>ZIMITH DRILLING CO </v>
          </cell>
          <cell r="D17177" t="str">
            <v>KINNEY BLDG</v>
          </cell>
        </row>
        <row r="17178">
          <cell r="D17178" t="str">
            <v>GREELEY , CO  </v>
          </cell>
        </row>
        <row r="17179">
          <cell r="A17179" t="str">
            <v>200074 </v>
          </cell>
          <cell r="C17179" t="str">
            <v>ZIMMERMAN OIL </v>
          </cell>
          <cell r="D17179" t="str">
            <v>910 - 16TH ST #1112</v>
          </cell>
        </row>
        <row r="17180">
          <cell r="D17180" t="str">
            <v>DENVER , CO  </v>
          </cell>
        </row>
        <row r="17181">
          <cell r="A17181" t="str">
            <v>98488 </v>
          </cell>
          <cell r="C17181" t="str">
            <v>ZINKE &amp; PHILPY, INC. </v>
          </cell>
          <cell r="D17181" t="str">
            <v>,  </v>
          </cell>
        </row>
        <row r="17182">
          <cell r="A17182" t="str">
            <v>10680 </v>
          </cell>
          <cell r="C17182" t="str">
            <v>ZLT DRILLING COMPANY INC </v>
          </cell>
          <cell r="D17182" t="str">
            <v>BOX 1874</v>
          </cell>
          <cell r="E17182" t="str">
            <v>OPERATOR</v>
          </cell>
        </row>
        <row r="17183">
          <cell r="D17183" t="str">
            <v>GRAND JUNCATION , CO  </v>
          </cell>
        </row>
        <row r="17184">
          <cell r="A17184" t="str">
            <v>98500 </v>
          </cell>
          <cell r="C17184" t="str">
            <v>ZOLLER &amp; DANNEBERG EXPL </v>
          </cell>
          <cell r="D17184" t="str">
            <v>DENVER , CO  </v>
          </cell>
          <cell r="E17184" t="str">
            <v>OPERATOR</v>
          </cell>
        </row>
        <row r="17186">
          <cell r="A17186" t="str">
            <v>100380 </v>
          </cell>
          <cell r="C17186" t="str">
            <v>ZUSPANN* EUGENE </v>
          </cell>
          <cell r="D17186" t="str">
            <v>BOX 588</v>
          </cell>
        </row>
        <row r="17187">
          <cell r="D17187" t="str">
            <v>STERLING , CO  </v>
          </cell>
        </row>
      </sheetData>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ills"/>
      <sheetName val="Non-Flowline or Pipeline"/>
      <sheetName val="Tanks"/>
      <sheetName val="Flowline or Pipeline"/>
      <sheetName val="Tanks-No Dupes"/>
      <sheetName val="Non-Flowline+tank- by Month"/>
      <sheetName val="Flowline-No Dupes"/>
      <sheetName val="Sheet25"/>
      <sheetName val="Sheet2"/>
      <sheetName val="Sheet3"/>
      <sheetName val="Basin Lookup"/>
      <sheetName val="2015-2020 Monthly trend"/>
      <sheetName val="Monthly Trend"/>
      <sheetName val="Chart-Tank Root Causes"/>
      <sheetName val="Chart-Tank Root Causes unk"/>
      <sheetName val="Chart-Root Causes unk"/>
      <sheetName val="Chart RC's- Freeze"/>
      <sheetName val="Chart RC's- Freeze All"/>
      <sheetName val="Chart-Root Causes"/>
      <sheetName val="Chart-Basin"/>
      <sheetName val="Chart-County"/>
      <sheetName val="Chart-All Root Causes unk"/>
      <sheetName val="Chart-All Root Causes"/>
      <sheetName val="Sheet1"/>
    </sheetNames>
    <sheetDataSet>
      <sheetData sheetId="0"/>
      <sheetData sheetId="1"/>
      <sheetData sheetId="2"/>
      <sheetData sheetId="3"/>
      <sheetData sheetId="4"/>
      <sheetData sheetId="5"/>
      <sheetData sheetId="6"/>
      <sheetData sheetId="7"/>
      <sheetData sheetId="8"/>
      <sheetData sheetId="9"/>
      <sheetData sheetId="10">
        <row r="1">
          <cell r="C1" t="str">
            <v>Tracking #</v>
          </cell>
          <cell r="D1" t="str">
            <v>Perimeter</v>
          </cell>
          <cell r="E1" t="str">
            <v>Area</v>
          </cell>
          <cell r="F1" t="str">
            <v>BASINS_</v>
          </cell>
          <cell r="G1" t="str">
            <v>BASINS_ID</v>
          </cell>
          <cell r="H1" t="str">
            <v>BASIN</v>
          </cell>
        </row>
        <row r="2">
          <cell r="C2">
            <v>402387187</v>
          </cell>
          <cell r="D2">
            <v>1122913</v>
          </cell>
          <cell r="E2">
            <v>68559297227</v>
          </cell>
          <cell r="F2">
            <v>5</v>
          </cell>
          <cell r="G2">
            <v>2</v>
          </cell>
          <cell r="H2" t="str">
            <v>Denver (DJ) Basin</v>
          </cell>
        </row>
        <row r="3">
          <cell r="C3">
            <v>402380945</v>
          </cell>
          <cell r="D3">
            <v>1122913</v>
          </cell>
          <cell r="E3">
            <v>68559297227</v>
          </cell>
          <cell r="F3">
            <v>5</v>
          </cell>
          <cell r="G3">
            <v>2</v>
          </cell>
          <cell r="H3" t="str">
            <v>Denver (DJ) Basin</v>
          </cell>
        </row>
        <row r="4">
          <cell r="C4">
            <v>402389585</v>
          </cell>
          <cell r="D4">
            <v>305850</v>
          </cell>
          <cell r="E4">
            <v>3035707652</v>
          </cell>
          <cell r="F4">
            <v>13</v>
          </cell>
          <cell r="G4">
            <v>10</v>
          </cell>
          <cell r="H4" t="str">
            <v>San Juan Basin</v>
          </cell>
        </row>
        <row r="5">
          <cell r="C5">
            <v>402389324</v>
          </cell>
          <cell r="D5">
            <v>668683</v>
          </cell>
          <cell r="E5">
            <v>18306965370</v>
          </cell>
          <cell r="F5">
            <v>6</v>
          </cell>
          <cell r="G5">
            <v>5</v>
          </cell>
          <cell r="H5" t="str">
            <v>Piceance Basin</v>
          </cell>
        </row>
        <row r="6">
          <cell r="C6">
            <v>402374816</v>
          </cell>
          <cell r="D6">
            <v>1122913</v>
          </cell>
          <cell r="E6">
            <v>68559297227</v>
          </cell>
          <cell r="F6">
            <v>5</v>
          </cell>
          <cell r="G6">
            <v>2</v>
          </cell>
          <cell r="H6" t="str">
            <v>Denver (DJ) Basin</v>
          </cell>
        </row>
        <row r="7">
          <cell r="C7">
            <v>402374558</v>
          </cell>
          <cell r="D7">
            <v>1122913</v>
          </cell>
          <cell r="E7">
            <v>68559297227</v>
          </cell>
          <cell r="F7">
            <v>5</v>
          </cell>
          <cell r="G7">
            <v>2</v>
          </cell>
          <cell r="H7" t="str">
            <v>Denver (DJ) Basin</v>
          </cell>
        </row>
        <row r="8">
          <cell r="C8">
            <v>402378412</v>
          </cell>
          <cell r="D8">
            <v>668683</v>
          </cell>
          <cell r="E8">
            <v>18306965370</v>
          </cell>
          <cell r="F8">
            <v>6</v>
          </cell>
          <cell r="G8">
            <v>5</v>
          </cell>
          <cell r="H8" t="str">
            <v>Piceance Basin</v>
          </cell>
        </row>
        <row r="9">
          <cell r="C9">
            <v>402375604</v>
          </cell>
          <cell r="D9">
            <v>1122913</v>
          </cell>
          <cell r="E9">
            <v>68559297227</v>
          </cell>
          <cell r="F9">
            <v>5</v>
          </cell>
          <cell r="G9">
            <v>2</v>
          </cell>
          <cell r="H9" t="str">
            <v>Denver (DJ) Basin</v>
          </cell>
        </row>
        <row r="10">
          <cell r="C10">
            <v>402371084</v>
          </cell>
          <cell r="D10">
            <v>305850</v>
          </cell>
          <cell r="E10">
            <v>3035707652</v>
          </cell>
          <cell r="F10">
            <v>13</v>
          </cell>
          <cell r="G10">
            <v>10</v>
          </cell>
          <cell r="H10" t="str">
            <v>San Juan Basin</v>
          </cell>
        </row>
        <row r="11">
          <cell r="C11">
            <v>402370031</v>
          </cell>
          <cell r="D11">
            <v>305850</v>
          </cell>
          <cell r="E11">
            <v>3035707652</v>
          </cell>
          <cell r="F11">
            <v>13</v>
          </cell>
          <cell r="G11">
            <v>10</v>
          </cell>
          <cell r="H11" t="str">
            <v>San Juan Basin</v>
          </cell>
        </row>
        <row r="12">
          <cell r="C12">
            <v>402373252</v>
          </cell>
          <cell r="D12">
            <v>668683</v>
          </cell>
          <cell r="E12">
            <v>18306965370</v>
          </cell>
          <cell r="F12">
            <v>6</v>
          </cell>
          <cell r="G12">
            <v>5</v>
          </cell>
          <cell r="H12" t="str">
            <v>Piceance Basin</v>
          </cell>
        </row>
        <row r="13">
          <cell r="C13">
            <v>402372019</v>
          </cell>
          <cell r="D13">
            <v>1122913</v>
          </cell>
          <cell r="E13">
            <v>68559297227</v>
          </cell>
          <cell r="F13">
            <v>5</v>
          </cell>
          <cell r="G13">
            <v>2</v>
          </cell>
          <cell r="H13" t="str">
            <v>Denver (DJ) Basin</v>
          </cell>
        </row>
        <row r="14">
          <cell r="C14">
            <v>402358600</v>
          </cell>
          <cell r="D14">
            <v>357436</v>
          </cell>
          <cell r="E14">
            <v>4931517086</v>
          </cell>
          <cell r="F14">
            <v>12</v>
          </cell>
          <cell r="G14">
            <v>14</v>
          </cell>
          <cell r="H14" t="str">
            <v>Raton Basin</v>
          </cell>
        </row>
        <row r="15">
          <cell r="C15">
            <v>402358249</v>
          </cell>
          <cell r="D15">
            <v>1122913</v>
          </cell>
          <cell r="E15">
            <v>68559297227</v>
          </cell>
          <cell r="F15">
            <v>5</v>
          </cell>
          <cell r="G15">
            <v>2</v>
          </cell>
          <cell r="H15" t="str">
            <v>Denver (DJ) Basin</v>
          </cell>
        </row>
        <row r="16">
          <cell r="C16">
            <v>402368627</v>
          </cell>
          <cell r="D16">
            <v>668683</v>
          </cell>
          <cell r="E16">
            <v>18306965370</v>
          </cell>
          <cell r="F16">
            <v>6</v>
          </cell>
          <cell r="G16">
            <v>5</v>
          </cell>
          <cell r="H16" t="str">
            <v>Piceance Basin</v>
          </cell>
        </row>
        <row r="17">
          <cell r="C17">
            <v>402365707</v>
          </cell>
          <cell r="D17">
            <v>305850</v>
          </cell>
          <cell r="E17">
            <v>3035707652</v>
          </cell>
          <cell r="F17">
            <v>13</v>
          </cell>
          <cell r="G17">
            <v>10</v>
          </cell>
          <cell r="H17" t="str">
            <v>San Juan Basin</v>
          </cell>
        </row>
        <row r="18">
          <cell r="C18">
            <v>402412416</v>
          </cell>
          <cell r="D18">
            <v>305850</v>
          </cell>
          <cell r="E18">
            <v>3035707652</v>
          </cell>
          <cell r="F18">
            <v>13</v>
          </cell>
          <cell r="G18">
            <v>10</v>
          </cell>
          <cell r="H18" t="str">
            <v>San Juan Basin</v>
          </cell>
        </row>
        <row r="19">
          <cell r="C19">
            <v>402411518</v>
          </cell>
          <cell r="D19">
            <v>668683</v>
          </cell>
          <cell r="E19">
            <v>18306965370</v>
          </cell>
          <cell r="F19">
            <v>6</v>
          </cell>
          <cell r="G19">
            <v>5</v>
          </cell>
          <cell r="H19" t="str">
            <v>Piceance Basin</v>
          </cell>
        </row>
        <row r="20">
          <cell r="C20">
            <v>402413196</v>
          </cell>
          <cell r="D20">
            <v>1122913</v>
          </cell>
          <cell r="E20">
            <v>68559297227</v>
          </cell>
          <cell r="F20">
            <v>5</v>
          </cell>
          <cell r="G20">
            <v>2</v>
          </cell>
          <cell r="H20" t="str">
            <v>Denver (DJ) Basin</v>
          </cell>
        </row>
        <row r="21">
          <cell r="C21">
            <v>402412633</v>
          </cell>
          <cell r="D21">
            <v>1122913</v>
          </cell>
          <cell r="E21">
            <v>68559297227</v>
          </cell>
          <cell r="F21">
            <v>5</v>
          </cell>
          <cell r="G21">
            <v>2</v>
          </cell>
          <cell r="H21" t="str">
            <v>Denver (DJ) Basin</v>
          </cell>
        </row>
        <row r="22">
          <cell r="C22">
            <v>402407997</v>
          </cell>
          <cell r="D22">
            <v>1122913</v>
          </cell>
          <cell r="E22">
            <v>68559297227</v>
          </cell>
          <cell r="F22">
            <v>5</v>
          </cell>
          <cell r="G22">
            <v>2</v>
          </cell>
          <cell r="H22" t="str">
            <v>Denver (DJ) Basin</v>
          </cell>
        </row>
        <row r="23">
          <cell r="C23">
            <v>402406268</v>
          </cell>
          <cell r="D23">
            <v>1122913</v>
          </cell>
          <cell r="E23">
            <v>68559297227</v>
          </cell>
          <cell r="F23">
            <v>5</v>
          </cell>
          <cell r="G23">
            <v>2</v>
          </cell>
          <cell r="H23" t="str">
            <v>Denver (DJ) Basin</v>
          </cell>
        </row>
        <row r="24">
          <cell r="C24">
            <v>402409455</v>
          </cell>
          <cell r="D24">
            <v>1122913</v>
          </cell>
          <cell r="E24">
            <v>68559297227</v>
          </cell>
          <cell r="F24">
            <v>5</v>
          </cell>
          <cell r="G24">
            <v>2</v>
          </cell>
          <cell r="H24" t="str">
            <v>Denver (DJ) Basin</v>
          </cell>
        </row>
        <row r="25">
          <cell r="C25">
            <v>402409357</v>
          </cell>
          <cell r="D25">
            <v>1122913</v>
          </cell>
          <cell r="E25">
            <v>68559297227</v>
          </cell>
          <cell r="F25">
            <v>5</v>
          </cell>
          <cell r="G25">
            <v>2</v>
          </cell>
          <cell r="H25" t="str">
            <v>Denver (DJ) Basin</v>
          </cell>
        </row>
        <row r="26">
          <cell r="C26">
            <v>402403504</v>
          </cell>
          <cell r="D26">
            <v>1122913</v>
          </cell>
          <cell r="E26">
            <v>68559297227</v>
          </cell>
          <cell r="F26">
            <v>5</v>
          </cell>
          <cell r="G26">
            <v>2</v>
          </cell>
          <cell r="H26" t="str">
            <v>Denver (DJ) Basin</v>
          </cell>
        </row>
        <row r="27">
          <cell r="C27">
            <v>402403317</v>
          </cell>
          <cell r="D27">
            <v>668683</v>
          </cell>
          <cell r="E27">
            <v>18306965370</v>
          </cell>
          <cell r="F27">
            <v>6</v>
          </cell>
          <cell r="G27">
            <v>5</v>
          </cell>
          <cell r="H27" t="str">
            <v>Piceance Basin</v>
          </cell>
        </row>
        <row r="28">
          <cell r="C28">
            <v>402405225</v>
          </cell>
          <cell r="D28">
            <v>1122913</v>
          </cell>
          <cell r="E28">
            <v>68559297227</v>
          </cell>
          <cell r="F28">
            <v>5</v>
          </cell>
          <cell r="G28">
            <v>2</v>
          </cell>
          <cell r="H28" t="str">
            <v>Denver (DJ) Basin</v>
          </cell>
        </row>
        <row r="29">
          <cell r="C29">
            <v>402404592</v>
          </cell>
          <cell r="D29">
            <v>1122913</v>
          </cell>
          <cell r="E29">
            <v>68559297227</v>
          </cell>
          <cell r="F29">
            <v>5</v>
          </cell>
          <cell r="G29">
            <v>2</v>
          </cell>
          <cell r="H29" t="str">
            <v>Denver (DJ) Basin</v>
          </cell>
        </row>
        <row r="30">
          <cell r="C30">
            <v>402399028</v>
          </cell>
          <cell r="D30">
            <v>305850</v>
          </cell>
          <cell r="E30">
            <v>3035707652</v>
          </cell>
          <cell r="F30">
            <v>13</v>
          </cell>
          <cell r="G30">
            <v>10</v>
          </cell>
          <cell r="H30" t="str">
            <v>San Juan Basin</v>
          </cell>
        </row>
        <row r="31">
          <cell r="C31">
            <v>402394608</v>
          </cell>
          <cell r="D31">
            <v>1122913</v>
          </cell>
          <cell r="E31">
            <v>68559297227</v>
          </cell>
          <cell r="F31">
            <v>5</v>
          </cell>
          <cell r="G31">
            <v>2</v>
          </cell>
          <cell r="H31" t="str">
            <v>Denver (DJ) Basin</v>
          </cell>
        </row>
        <row r="32">
          <cell r="C32">
            <v>402403186</v>
          </cell>
          <cell r="D32">
            <v>1122913</v>
          </cell>
          <cell r="E32">
            <v>68559297227</v>
          </cell>
          <cell r="F32">
            <v>5</v>
          </cell>
          <cell r="G32">
            <v>2</v>
          </cell>
          <cell r="H32" t="str">
            <v>Denver (DJ) Basin</v>
          </cell>
        </row>
        <row r="33">
          <cell r="C33">
            <v>402402451</v>
          </cell>
          <cell r="D33">
            <v>1122913</v>
          </cell>
          <cell r="E33">
            <v>68559297227</v>
          </cell>
          <cell r="F33">
            <v>5</v>
          </cell>
          <cell r="G33">
            <v>2</v>
          </cell>
          <cell r="H33" t="str">
            <v>Denver (DJ) Basin</v>
          </cell>
        </row>
        <row r="34">
          <cell r="C34">
            <v>402306831</v>
          </cell>
          <cell r="D34">
            <v>668683</v>
          </cell>
          <cell r="E34">
            <v>18306965370</v>
          </cell>
          <cell r="F34">
            <v>6</v>
          </cell>
          <cell r="G34">
            <v>5</v>
          </cell>
          <cell r="H34" t="str">
            <v>Piceance Basin</v>
          </cell>
        </row>
        <row r="35">
          <cell r="C35">
            <v>402306310</v>
          </cell>
          <cell r="D35">
            <v>1122913</v>
          </cell>
          <cell r="E35">
            <v>68559297227</v>
          </cell>
          <cell r="F35">
            <v>5</v>
          </cell>
          <cell r="G35">
            <v>2</v>
          </cell>
          <cell r="H35" t="str">
            <v>Denver (DJ) Basin</v>
          </cell>
        </row>
        <row r="36">
          <cell r="C36">
            <v>402308147</v>
          </cell>
          <cell r="D36">
            <v>668683</v>
          </cell>
          <cell r="E36">
            <v>18306965370</v>
          </cell>
          <cell r="F36">
            <v>6</v>
          </cell>
          <cell r="G36">
            <v>5</v>
          </cell>
          <cell r="H36" t="str">
            <v>Piceance Basin</v>
          </cell>
        </row>
        <row r="37">
          <cell r="C37">
            <v>402307274</v>
          </cell>
          <cell r="D37">
            <v>1122913</v>
          </cell>
          <cell r="E37">
            <v>68559297227</v>
          </cell>
          <cell r="F37">
            <v>5</v>
          </cell>
          <cell r="G37">
            <v>2</v>
          </cell>
          <cell r="H37" t="str">
            <v>Denver (DJ) Basin</v>
          </cell>
        </row>
        <row r="38">
          <cell r="C38">
            <v>402301713</v>
          </cell>
          <cell r="D38">
            <v>668683</v>
          </cell>
          <cell r="E38">
            <v>18306965370</v>
          </cell>
          <cell r="F38">
            <v>6</v>
          </cell>
          <cell r="G38">
            <v>5</v>
          </cell>
          <cell r="H38" t="str">
            <v>Piceance Basin</v>
          </cell>
        </row>
        <row r="39">
          <cell r="C39">
            <v>402291707</v>
          </cell>
          <cell r="D39">
            <v>1122913</v>
          </cell>
          <cell r="E39">
            <v>68559297227</v>
          </cell>
          <cell r="F39">
            <v>5</v>
          </cell>
          <cell r="G39">
            <v>2</v>
          </cell>
          <cell r="H39" t="str">
            <v>Denver (DJ) Basin</v>
          </cell>
        </row>
        <row r="40">
          <cell r="C40">
            <v>402305328</v>
          </cell>
          <cell r="D40">
            <v>668683</v>
          </cell>
          <cell r="E40">
            <v>18306965370</v>
          </cell>
          <cell r="F40">
            <v>6</v>
          </cell>
          <cell r="G40">
            <v>5</v>
          </cell>
          <cell r="H40" t="str">
            <v>Piceance Basin</v>
          </cell>
        </row>
        <row r="41">
          <cell r="C41">
            <v>402302309</v>
          </cell>
          <cell r="D41">
            <v>668683</v>
          </cell>
          <cell r="E41">
            <v>18306965370</v>
          </cell>
          <cell r="F41">
            <v>6</v>
          </cell>
          <cell r="G41">
            <v>5</v>
          </cell>
          <cell r="H41" t="str">
            <v>Piceance Basin</v>
          </cell>
        </row>
        <row r="42">
          <cell r="C42">
            <v>402288330</v>
          </cell>
          <cell r="D42">
            <v>1122913</v>
          </cell>
          <cell r="E42">
            <v>68559297227</v>
          </cell>
          <cell r="F42">
            <v>5</v>
          </cell>
          <cell r="G42">
            <v>2</v>
          </cell>
          <cell r="H42" t="str">
            <v>Denver (DJ) Basin</v>
          </cell>
        </row>
        <row r="43">
          <cell r="C43">
            <v>402288080</v>
          </cell>
          <cell r="D43">
            <v>305850</v>
          </cell>
          <cell r="E43">
            <v>3035707652</v>
          </cell>
          <cell r="F43">
            <v>13</v>
          </cell>
          <cell r="G43">
            <v>10</v>
          </cell>
          <cell r="H43" t="str">
            <v>San Juan Basin</v>
          </cell>
        </row>
        <row r="44">
          <cell r="C44">
            <v>402291589</v>
          </cell>
          <cell r="D44">
            <v>668683</v>
          </cell>
          <cell r="E44">
            <v>18306965370</v>
          </cell>
          <cell r="F44">
            <v>6</v>
          </cell>
          <cell r="G44">
            <v>5</v>
          </cell>
          <cell r="H44" t="str">
            <v>Piceance Basin</v>
          </cell>
        </row>
        <row r="45">
          <cell r="C45">
            <v>402290778</v>
          </cell>
          <cell r="D45">
            <v>1122913</v>
          </cell>
          <cell r="E45">
            <v>68559297227</v>
          </cell>
          <cell r="F45">
            <v>5</v>
          </cell>
          <cell r="G45">
            <v>2</v>
          </cell>
          <cell r="H45" t="str">
            <v>Denver (DJ) Basin</v>
          </cell>
        </row>
        <row r="46">
          <cell r="C46">
            <v>402277404</v>
          </cell>
          <cell r="D46">
            <v>1122913</v>
          </cell>
          <cell r="E46">
            <v>68559297227</v>
          </cell>
          <cell r="F46">
            <v>5</v>
          </cell>
          <cell r="G46">
            <v>2</v>
          </cell>
          <cell r="H46" t="str">
            <v>Denver (DJ) Basin</v>
          </cell>
        </row>
        <row r="47">
          <cell r="C47">
            <v>402286761</v>
          </cell>
          <cell r="D47">
            <v>668683</v>
          </cell>
          <cell r="E47">
            <v>18306965370</v>
          </cell>
          <cell r="F47">
            <v>6</v>
          </cell>
          <cell r="G47">
            <v>5</v>
          </cell>
          <cell r="H47" t="str">
            <v>Piceance Basin</v>
          </cell>
        </row>
        <row r="48">
          <cell r="C48">
            <v>402285831</v>
          </cell>
          <cell r="D48">
            <v>1122913</v>
          </cell>
          <cell r="E48">
            <v>68559297227</v>
          </cell>
          <cell r="F48">
            <v>5</v>
          </cell>
          <cell r="G48">
            <v>2</v>
          </cell>
          <cell r="H48" t="str">
            <v>Denver (DJ) Basin</v>
          </cell>
        </row>
        <row r="49">
          <cell r="C49">
            <v>402346878</v>
          </cell>
          <cell r="D49">
            <v>270227</v>
          </cell>
          <cell r="E49">
            <v>4110890384</v>
          </cell>
          <cell r="F49">
            <v>2</v>
          </cell>
          <cell r="G49">
            <v>11</v>
          </cell>
          <cell r="H49" t="str">
            <v>North Park Basin</v>
          </cell>
        </row>
        <row r="50">
          <cell r="C50">
            <v>402346870</v>
          </cell>
          <cell r="D50">
            <v>1122913</v>
          </cell>
          <cell r="E50">
            <v>68559297227</v>
          </cell>
          <cell r="F50">
            <v>5</v>
          </cell>
          <cell r="G50">
            <v>2</v>
          </cell>
          <cell r="H50" t="str">
            <v>Denver (DJ) Basin</v>
          </cell>
        </row>
        <row r="51">
          <cell r="C51">
            <v>402356758</v>
          </cell>
          <cell r="D51">
            <v>668683</v>
          </cell>
          <cell r="E51">
            <v>18306965370</v>
          </cell>
          <cell r="F51">
            <v>6</v>
          </cell>
          <cell r="G51">
            <v>5</v>
          </cell>
          <cell r="H51" t="str">
            <v>Piceance Basin</v>
          </cell>
        </row>
        <row r="52">
          <cell r="C52">
            <v>402350573</v>
          </cell>
          <cell r="D52">
            <v>668683</v>
          </cell>
          <cell r="E52">
            <v>18306965370</v>
          </cell>
          <cell r="F52">
            <v>6</v>
          </cell>
          <cell r="G52">
            <v>5</v>
          </cell>
          <cell r="H52" t="str">
            <v>Piceance Basin</v>
          </cell>
        </row>
        <row r="53">
          <cell r="C53">
            <v>402335921</v>
          </cell>
          <cell r="D53">
            <v>668683</v>
          </cell>
          <cell r="E53">
            <v>18306965370</v>
          </cell>
          <cell r="F53">
            <v>6</v>
          </cell>
          <cell r="G53">
            <v>5</v>
          </cell>
          <cell r="H53" t="str">
            <v>Piceance Basin</v>
          </cell>
        </row>
        <row r="54">
          <cell r="C54">
            <v>402333225</v>
          </cell>
          <cell r="D54">
            <v>1122913</v>
          </cell>
          <cell r="E54">
            <v>68559297227</v>
          </cell>
          <cell r="F54">
            <v>5</v>
          </cell>
          <cell r="G54">
            <v>2</v>
          </cell>
          <cell r="H54" t="str">
            <v>Denver (DJ) Basin</v>
          </cell>
        </row>
        <row r="55">
          <cell r="C55">
            <v>402343094</v>
          </cell>
          <cell r="D55">
            <v>1122913</v>
          </cell>
          <cell r="E55">
            <v>68559297227</v>
          </cell>
          <cell r="F55">
            <v>5</v>
          </cell>
          <cell r="G55">
            <v>2</v>
          </cell>
          <cell r="H55" t="str">
            <v>Denver (DJ) Basin</v>
          </cell>
        </row>
        <row r="56">
          <cell r="C56">
            <v>402337886</v>
          </cell>
          <cell r="D56">
            <v>357436</v>
          </cell>
          <cell r="E56">
            <v>4931517086</v>
          </cell>
          <cell r="F56">
            <v>12</v>
          </cell>
          <cell r="G56">
            <v>14</v>
          </cell>
          <cell r="H56" t="str">
            <v>Raton Basin</v>
          </cell>
        </row>
        <row r="57">
          <cell r="C57">
            <v>402325084</v>
          </cell>
          <cell r="D57">
            <v>357436</v>
          </cell>
          <cell r="E57">
            <v>4931517086</v>
          </cell>
          <cell r="F57">
            <v>12</v>
          </cell>
          <cell r="G57">
            <v>14</v>
          </cell>
          <cell r="H57" t="str">
            <v>Raton Basin</v>
          </cell>
        </row>
        <row r="58">
          <cell r="C58">
            <v>402323934</v>
          </cell>
          <cell r="D58">
            <v>1122913</v>
          </cell>
          <cell r="E58">
            <v>68559297227</v>
          </cell>
          <cell r="F58">
            <v>5</v>
          </cell>
          <cell r="G58">
            <v>2</v>
          </cell>
          <cell r="H58" t="str">
            <v>Denver (DJ) Basin</v>
          </cell>
        </row>
        <row r="59">
          <cell r="C59">
            <v>402331419</v>
          </cell>
          <cell r="D59">
            <v>357436</v>
          </cell>
          <cell r="E59">
            <v>4931517086</v>
          </cell>
          <cell r="F59">
            <v>12</v>
          </cell>
          <cell r="G59">
            <v>14</v>
          </cell>
          <cell r="H59" t="str">
            <v>Raton Basin</v>
          </cell>
        </row>
        <row r="60">
          <cell r="C60">
            <v>402329129</v>
          </cell>
          <cell r="D60">
            <v>498277</v>
          </cell>
          <cell r="E60">
            <v>9390751835</v>
          </cell>
          <cell r="F60">
            <v>4</v>
          </cell>
          <cell r="G60">
            <v>3</v>
          </cell>
          <cell r="H60" t="str">
            <v>Sand Wash Basin</v>
          </cell>
        </row>
        <row r="61">
          <cell r="C61">
            <v>402316507</v>
          </cell>
          <cell r="D61">
            <v>668683</v>
          </cell>
          <cell r="E61">
            <v>18306965370</v>
          </cell>
          <cell r="F61">
            <v>6</v>
          </cell>
          <cell r="G61">
            <v>5</v>
          </cell>
          <cell r="H61" t="str">
            <v>Piceance Basin</v>
          </cell>
        </row>
        <row r="62">
          <cell r="C62">
            <v>402314477</v>
          </cell>
          <cell r="D62">
            <v>668683</v>
          </cell>
          <cell r="E62">
            <v>18306965370</v>
          </cell>
          <cell r="F62">
            <v>6</v>
          </cell>
          <cell r="G62">
            <v>5</v>
          </cell>
          <cell r="H62" t="str">
            <v>Piceance Basin</v>
          </cell>
        </row>
        <row r="63">
          <cell r="C63">
            <v>402321015</v>
          </cell>
          <cell r="D63">
            <v>357436</v>
          </cell>
          <cell r="E63">
            <v>4931517086</v>
          </cell>
          <cell r="F63">
            <v>12</v>
          </cell>
          <cell r="G63">
            <v>14</v>
          </cell>
          <cell r="H63" t="str">
            <v>Raton Basin</v>
          </cell>
        </row>
        <row r="64">
          <cell r="C64">
            <v>402317047</v>
          </cell>
          <cell r="D64">
            <v>1122913</v>
          </cell>
          <cell r="E64">
            <v>68559297227</v>
          </cell>
          <cell r="F64">
            <v>5</v>
          </cell>
          <cell r="G64">
            <v>2</v>
          </cell>
          <cell r="H64" t="str">
            <v>Denver (DJ) Basin</v>
          </cell>
        </row>
        <row r="65">
          <cell r="C65">
            <v>402493419</v>
          </cell>
          <cell r="D65">
            <v>1122913</v>
          </cell>
          <cell r="E65">
            <v>68559297227</v>
          </cell>
          <cell r="F65">
            <v>5</v>
          </cell>
          <cell r="G65">
            <v>2</v>
          </cell>
          <cell r="H65" t="str">
            <v>Denver (DJ) Basin</v>
          </cell>
        </row>
        <row r="66">
          <cell r="C66">
            <v>402490497</v>
          </cell>
          <cell r="D66">
            <v>305850</v>
          </cell>
          <cell r="E66">
            <v>3035707652</v>
          </cell>
          <cell r="F66">
            <v>13</v>
          </cell>
          <cell r="G66">
            <v>10</v>
          </cell>
          <cell r="H66" t="str">
            <v>San Juan Basin</v>
          </cell>
        </row>
        <row r="67">
          <cell r="C67">
            <v>402497874</v>
          </cell>
          <cell r="D67">
            <v>668683</v>
          </cell>
          <cell r="E67">
            <v>18306965370</v>
          </cell>
          <cell r="F67">
            <v>6</v>
          </cell>
          <cell r="G67">
            <v>5</v>
          </cell>
          <cell r="H67" t="str">
            <v>Piceance Basin</v>
          </cell>
        </row>
        <row r="68">
          <cell r="C68">
            <v>402497864</v>
          </cell>
          <cell r="D68">
            <v>668683</v>
          </cell>
          <cell r="E68">
            <v>18306965370</v>
          </cell>
          <cell r="F68">
            <v>6</v>
          </cell>
          <cell r="G68">
            <v>5</v>
          </cell>
          <cell r="H68" t="str">
            <v>Piceance Basin</v>
          </cell>
        </row>
        <row r="69">
          <cell r="C69">
            <v>402488353</v>
          </cell>
          <cell r="D69">
            <v>668683</v>
          </cell>
          <cell r="E69">
            <v>18306965370</v>
          </cell>
          <cell r="F69">
            <v>6</v>
          </cell>
          <cell r="G69">
            <v>5</v>
          </cell>
          <cell r="H69" t="str">
            <v>Piceance Basin</v>
          </cell>
        </row>
        <row r="70">
          <cell r="C70">
            <v>402485343</v>
          </cell>
          <cell r="D70">
            <v>1122913</v>
          </cell>
          <cell r="E70">
            <v>68559297227</v>
          </cell>
          <cell r="F70">
            <v>5</v>
          </cell>
          <cell r="G70">
            <v>2</v>
          </cell>
          <cell r="H70" t="str">
            <v>Denver (DJ) Basin</v>
          </cell>
        </row>
        <row r="71">
          <cell r="C71">
            <v>402488815</v>
          </cell>
          <cell r="D71">
            <v>1122913</v>
          </cell>
          <cell r="E71">
            <v>68559297227</v>
          </cell>
          <cell r="F71">
            <v>5</v>
          </cell>
          <cell r="G71">
            <v>2</v>
          </cell>
          <cell r="H71" t="str">
            <v>Denver (DJ) Basin</v>
          </cell>
        </row>
        <row r="72">
          <cell r="C72">
            <v>402488517</v>
          </cell>
          <cell r="D72">
            <v>668683</v>
          </cell>
          <cell r="E72">
            <v>18306965370</v>
          </cell>
          <cell r="F72">
            <v>6</v>
          </cell>
          <cell r="G72">
            <v>5</v>
          </cell>
          <cell r="H72" t="str">
            <v>Piceance Basin</v>
          </cell>
        </row>
        <row r="73">
          <cell r="C73">
            <v>402480608</v>
          </cell>
          <cell r="D73">
            <v>668683</v>
          </cell>
          <cell r="E73">
            <v>18306965370</v>
          </cell>
          <cell r="F73">
            <v>6</v>
          </cell>
          <cell r="G73">
            <v>5</v>
          </cell>
          <cell r="H73" t="str">
            <v>Piceance Basin</v>
          </cell>
        </row>
        <row r="74">
          <cell r="C74">
            <v>402477971</v>
          </cell>
          <cell r="D74">
            <v>1122913</v>
          </cell>
          <cell r="E74">
            <v>68559297227</v>
          </cell>
          <cell r="F74">
            <v>5</v>
          </cell>
          <cell r="G74">
            <v>2</v>
          </cell>
          <cell r="H74" t="str">
            <v>Denver (DJ) Basin</v>
          </cell>
        </row>
        <row r="75">
          <cell r="C75">
            <v>402483189</v>
          </cell>
          <cell r="D75">
            <v>668683</v>
          </cell>
          <cell r="E75">
            <v>18306965370</v>
          </cell>
          <cell r="F75">
            <v>6</v>
          </cell>
          <cell r="G75">
            <v>5</v>
          </cell>
          <cell r="H75" t="str">
            <v>Piceance Basin</v>
          </cell>
        </row>
        <row r="76">
          <cell r="C76">
            <v>402482946</v>
          </cell>
          <cell r="D76">
            <v>1122913</v>
          </cell>
          <cell r="E76">
            <v>68559297227</v>
          </cell>
          <cell r="F76">
            <v>5</v>
          </cell>
          <cell r="G76">
            <v>2</v>
          </cell>
          <cell r="H76" t="str">
            <v>Denver (DJ) Basin</v>
          </cell>
        </row>
        <row r="77">
          <cell r="C77">
            <v>402464031</v>
          </cell>
          <cell r="D77">
            <v>1122913</v>
          </cell>
          <cell r="E77">
            <v>68559297227</v>
          </cell>
          <cell r="F77">
            <v>5</v>
          </cell>
          <cell r="G77">
            <v>2</v>
          </cell>
          <cell r="H77" t="str">
            <v>Denver (DJ) Basin</v>
          </cell>
        </row>
        <row r="78">
          <cell r="C78">
            <v>402462389</v>
          </cell>
          <cell r="D78">
            <v>1122913</v>
          </cell>
          <cell r="E78">
            <v>68559297227</v>
          </cell>
          <cell r="F78">
            <v>5</v>
          </cell>
          <cell r="G78">
            <v>2</v>
          </cell>
          <cell r="H78" t="str">
            <v>Denver (DJ) Basin</v>
          </cell>
        </row>
        <row r="79">
          <cell r="C79">
            <v>402477865</v>
          </cell>
          <cell r="D79">
            <v>668683</v>
          </cell>
          <cell r="E79">
            <v>18306965370</v>
          </cell>
          <cell r="F79">
            <v>6</v>
          </cell>
          <cell r="G79">
            <v>5</v>
          </cell>
          <cell r="H79" t="str">
            <v>Piceance Basin</v>
          </cell>
        </row>
        <row r="80">
          <cell r="C80">
            <v>402470650</v>
          </cell>
          <cell r="D80">
            <v>668683</v>
          </cell>
          <cell r="E80">
            <v>18306965370</v>
          </cell>
          <cell r="F80">
            <v>6</v>
          </cell>
          <cell r="G80">
            <v>5</v>
          </cell>
          <cell r="H80" t="str">
            <v>Piceance Basin</v>
          </cell>
        </row>
        <row r="81">
          <cell r="C81">
            <v>402512662</v>
          </cell>
          <cell r="D81">
            <v>668683</v>
          </cell>
          <cell r="E81">
            <v>18306965370</v>
          </cell>
          <cell r="F81">
            <v>6</v>
          </cell>
          <cell r="G81">
            <v>5</v>
          </cell>
          <cell r="H81" t="str">
            <v>Piceance Basin</v>
          </cell>
        </row>
        <row r="82">
          <cell r="C82">
            <v>402512448</v>
          </cell>
          <cell r="D82">
            <v>1122913</v>
          </cell>
          <cell r="E82">
            <v>68559297227</v>
          </cell>
          <cell r="F82">
            <v>5</v>
          </cell>
          <cell r="G82">
            <v>2</v>
          </cell>
          <cell r="H82" t="str">
            <v>Denver (DJ) Basin</v>
          </cell>
        </row>
        <row r="83">
          <cell r="C83">
            <v>402519107</v>
          </cell>
          <cell r="D83">
            <v>668683</v>
          </cell>
          <cell r="E83">
            <v>18306965370</v>
          </cell>
          <cell r="F83">
            <v>6</v>
          </cell>
          <cell r="G83">
            <v>5</v>
          </cell>
          <cell r="H83" t="str">
            <v>Piceance Basin</v>
          </cell>
        </row>
        <row r="84">
          <cell r="C84">
            <v>402516807</v>
          </cell>
          <cell r="D84">
            <v>1122913</v>
          </cell>
          <cell r="E84">
            <v>68559297227</v>
          </cell>
          <cell r="F84">
            <v>5</v>
          </cell>
          <cell r="G84">
            <v>2</v>
          </cell>
          <cell r="H84" t="str">
            <v>Denver (DJ) Basin</v>
          </cell>
        </row>
        <row r="85">
          <cell r="C85">
            <v>402509155</v>
          </cell>
          <cell r="D85">
            <v>668683</v>
          </cell>
          <cell r="E85">
            <v>18306965370</v>
          </cell>
          <cell r="F85">
            <v>6</v>
          </cell>
          <cell r="G85">
            <v>5</v>
          </cell>
          <cell r="H85" t="str">
            <v>Piceance Basin</v>
          </cell>
        </row>
        <row r="86">
          <cell r="C86">
            <v>402508424</v>
          </cell>
          <cell r="D86">
            <v>1122913</v>
          </cell>
          <cell r="E86">
            <v>68559297227</v>
          </cell>
          <cell r="F86">
            <v>5</v>
          </cell>
          <cell r="G86">
            <v>2</v>
          </cell>
          <cell r="H86" t="str">
            <v>Denver (DJ) Basin</v>
          </cell>
        </row>
        <row r="87">
          <cell r="C87">
            <v>402511609</v>
          </cell>
          <cell r="D87">
            <v>1122913</v>
          </cell>
          <cell r="E87">
            <v>68559297227</v>
          </cell>
          <cell r="F87">
            <v>5</v>
          </cell>
          <cell r="G87">
            <v>2</v>
          </cell>
          <cell r="H87" t="str">
            <v>Denver (DJ) Basin</v>
          </cell>
        </row>
        <row r="88">
          <cell r="C88">
            <v>402511354</v>
          </cell>
          <cell r="D88">
            <v>668683</v>
          </cell>
          <cell r="E88">
            <v>18306965370</v>
          </cell>
          <cell r="F88">
            <v>6</v>
          </cell>
          <cell r="G88">
            <v>5</v>
          </cell>
          <cell r="H88" t="str">
            <v>Piceance Basin</v>
          </cell>
        </row>
        <row r="89">
          <cell r="C89">
            <v>402505737</v>
          </cell>
          <cell r="D89">
            <v>1122913</v>
          </cell>
          <cell r="E89">
            <v>68559297227</v>
          </cell>
          <cell r="F89">
            <v>5</v>
          </cell>
          <cell r="G89">
            <v>2</v>
          </cell>
          <cell r="H89" t="str">
            <v>Denver (DJ) Basin</v>
          </cell>
        </row>
        <row r="90">
          <cell r="C90">
            <v>402504948</v>
          </cell>
          <cell r="D90">
            <v>668683</v>
          </cell>
          <cell r="E90">
            <v>18306965370</v>
          </cell>
          <cell r="F90">
            <v>6</v>
          </cell>
          <cell r="G90">
            <v>5</v>
          </cell>
          <cell r="H90" t="str">
            <v>Piceance Basin</v>
          </cell>
        </row>
        <row r="91">
          <cell r="C91">
            <v>402507759</v>
          </cell>
          <cell r="D91">
            <v>668683</v>
          </cell>
          <cell r="E91">
            <v>18306965370</v>
          </cell>
          <cell r="F91">
            <v>6</v>
          </cell>
          <cell r="G91">
            <v>5</v>
          </cell>
          <cell r="H91" t="str">
            <v>Piceance Basin</v>
          </cell>
        </row>
        <row r="92">
          <cell r="C92">
            <v>402507539</v>
          </cell>
          <cell r="D92">
            <v>1122913</v>
          </cell>
          <cell r="E92">
            <v>68559297227</v>
          </cell>
          <cell r="F92">
            <v>5</v>
          </cell>
          <cell r="G92">
            <v>2</v>
          </cell>
          <cell r="H92" t="str">
            <v>Denver (DJ) Basin</v>
          </cell>
        </row>
        <row r="93">
          <cell r="C93">
            <v>402498677</v>
          </cell>
          <cell r="D93">
            <v>1122913</v>
          </cell>
          <cell r="E93">
            <v>68559297227</v>
          </cell>
          <cell r="F93">
            <v>5</v>
          </cell>
          <cell r="G93">
            <v>2</v>
          </cell>
          <cell r="H93" t="str">
            <v>Denver (DJ) Basin</v>
          </cell>
        </row>
        <row r="94">
          <cell r="C94">
            <v>402497881</v>
          </cell>
          <cell r="D94">
            <v>668683</v>
          </cell>
          <cell r="E94">
            <v>18306965370</v>
          </cell>
          <cell r="F94">
            <v>6</v>
          </cell>
          <cell r="G94">
            <v>5</v>
          </cell>
          <cell r="H94" t="str">
            <v>Piceance Basin</v>
          </cell>
        </row>
        <row r="95">
          <cell r="C95">
            <v>402500584</v>
          </cell>
          <cell r="D95">
            <v>1122913</v>
          </cell>
          <cell r="E95">
            <v>68559297227</v>
          </cell>
          <cell r="F95">
            <v>5</v>
          </cell>
          <cell r="G95">
            <v>2</v>
          </cell>
          <cell r="H95" t="str">
            <v>Denver (DJ) Basin</v>
          </cell>
        </row>
        <row r="96">
          <cell r="C96">
            <v>402499942</v>
          </cell>
          <cell r="D96">
            <v>357436</v>
          </cell>
          <cell r="E96">
            <v>4931517086</v>
          </cell>
          <cell r="F96">
            <v>12</v>
          </cell>
          <cell r="G96">
            <v>14</v>
          </cell>
          <cell r="H96" t="str">
            <v>Raton Basin</v>
          </cell>
        </row>
        <row r="97">
          <cell r="C97">
            <v>402432950</v>
          </cell>
          <cell r="D97">
            <v>668683</v>
          </cell>
          <cell r="E97">
            <v>18306965370</v>
          </cell>
          <cell r="F97">
            <v>6</v>
          </cell>
          <cell r="G97">
            <v>5</v>
          </cell>
          <cell r="H97" t="str">
            <v>Piceance Basin</v>
          </cell>
        </row>
        <row r="98">
          <cell r="C98">
            <v>402432944</v>
          </cell>
          <cell r="D98">
            <v>668683</v>
          </cell>
          <cell r="E98">
            <v>18306965370</v>
          </cell>
          <cell r="F98">
            <v>6</v>
          </cell>
          <cell r="G98">
            <v>5</v>
          </cell>
          <cell r="H98" t="str">
            <v>Piceance Basin</v>
          </cell>
        </row>
        <row r="99">
          <cell r="C99">
            <v>402435436</v>
          </cell>
          <cell r="D99">
            <v>1122913</v>
          </cell>
          <cell r="E99">
            <v>68559297227</v>
          </cell>
          <cell r="F99">
            <v>5</v>
          </cell>
          <cell r="G99">
            <v>2</v>
          </cell>
          <cell r="H99" t="str">
            <v>Denver (DJ) Basin</v>
          </cell>
        </row>
        <row r="100">
          <cell r="C100">
            <v>402433922</v>
          </cell>
          <cell r="D100">
            <v>305850</v>
          </cell>
          <cell r="E100">
            <v>3035707652</v>
          </cell>
          <cell r="F100">
            <v>13</v>
          </cell>
          <cell r="G100">
            <v>10</v>
          </cell>
          <cell r="H100" t="str">
            <v>San Juan Basin</v>
          </cell>
        </row>
        <row r="101">
          <cell r="C101">
            <v>402431945</v>
          </cell>
          <cell r="D101">
            <v>305850</v>
          </cell>
          <cell r="E101">
            <v>3035707652</v>
          </cell>
          <cell r="F101">
            <v>13</v>
          </cell>
          <cell r="G101">
            <v>10</v>
          </cell>
          <cell r="H101" t="str">
            <v>San Juan Basin</v>
          </cell>
        </row>
        <row r="102">
          <cell r="C102">
            <v>402429071</v>
          </cell>
          <cell r="D102">
            <v>1122913</v>
          </cell>
          <cell r="E102">
            <v>68559297227</v>
          </cell>
          <cell r="F102">
            <v>5</v>
          </cell>
          <cell r="G102">
            <v>2</v>
          </cell>
          <cell r="H102" t="str">
            <v>Denver (DJ) Basin</v>
          </cell>
        </row>
        <row r="103">
          <cell r="C103">
            <v>402432937</v>
          </cell>
          <cell r="D103">
            <v>668683</v>
          </cell>
          <cell r="E103">
            <v>18306965370</v>
          </cell>
          <cell r="F103">
            <v>6</v>
          </cell>
          <cell r="G103">
            <v>5</v>
          </cell>
          <cell r="H103" t="str">
            <v>Piceance Basin</v>
          </cell>
        </row>
        <row r="104">
          <cell r="C104">
            <v>402432924</v>
          </cell>
          <cell r="D104">
            <v>668683</v>
          </cell>
          <cell r="E104">
            <v>18306965370</v>
          </cell>
          <cell r="F104">
            <v>6</v>
          </cell>
          <cell r="G104">
            <v>5</v>
          </cell>
          <cell r="H104" t="str">
            <v>Piceance Basin</v>
          </cell>
        </row>
        <row r="105">
          <cell r="C105">
            <v>402422796</v>
          </cell>
          <cell r="D105">
            <v>1122913</v>
          </cell>
          <cell r="E105">
            <v>68559297227</v>
          </cell>
          <cell r="F105">
            <v>5</v>
          </cell>
          <cell r="G105">
            <v>2</v>
          </cell>
          <cell r="H105" t="str">
            <v>Denver (DJ) Basin</v>
          </cell>
        </row>
        <row r="106">
          <cell r="C106">
            <v>402420774</v>
          </cell>
          <cell r="D106">
            <v>1122913</v>
          </cell>
          <cell r="E106">
            <v>68559297227</v>
          </cell>
          <cell r="F106">
            <v>5</v>
          </cell>
          <cell r="G106">
            <v>2</v>
          </cell>
          <cell r="H106" t="str">
            <v>Denver (DJ) Basin</v>
          </cell>
        </row>
        <row r="107">
          <cell r="C107">
            <v>402427081</v>
          </cell>
          <cell r="D107">
            <v>1122913</v>
          </cell>
          <cell r="E107">
            <v>68559297227</v>
          </cell>
          <cell r="F107">
            <v>5</v>
          </cell>
          <cell r="G107">
            <v>2</v>
          </cell>
          <cell r="H107" t="str">
            <v>Denver (DJ) Basin</v>
          </cell>
        </row>
        <row r="108">
          <cell r="C108">
            <v>402425887</v>
          </cell>
          <cell r="D108">
            <v>1122913</v>
          </cell>
          <cell r="E108">
            <v>68559297227</v>
          </cell>
          <cell r="F108">
            <v>5</v>
          </cell>
          <cell r="G108">
            <v>2</v>
          </cell>
          <cell r="H108" t="str">
            <v>Denver (DJ) Basin</v>
          </cell>
        </row>
        <row r="109">
          <cell r="C109">
            <v>402413873</v>
          </cell>
          <cell r="D109">
            <v>668683</v>
          </cell>
          <cell r="E109">
            <v>18306965370</v>
          </cell>
          <cell r="F109">
            <v>6</v>
          </cell>
          <cell r="G109">
            <v>5</v>
          </cell>
          <cell r="H109" t="str">
            <v>Piceance Basin</v>
          </cell>
        </row>
        <row r="110">
          <cell r="C110">
            <v>402413472</v>
          </cell>
          <cell r="D110">
            <v>668683</v>
          </cell>
          <cell r="E110">
            <v>18306965370</v>
          </cell>
          <cell r="F110">
            <v>6</v>
          </cell>
          <cell r="G110">
            <v>5</v>
          </cell>
          <cell r="H110" t="str">
            <v>Piceance Basin</v>
          </cell>
        </row>
        <row r="111">
          <cell r="C111">
            <v>402419678</v>
          </cell>
          <cell r="D111">
            <v>1122913</v>
          </cell>
          <cell r="E111">
            <v>68559297227</v>
          </cell>
          <cell r="F111">
            <v>5</v>
          </cell>
          <cell r="G111">
            <v>2</v>
          </cell>
          <cell r="H111" t="str">
            <v>Denver (DJ) Basin</v>
          </cell>
        </row>
        <row r="112">
          <cell r="C112">
            <v>402419178</v>
          </cell>
          <cell r="D112">
            <v>668683</v>
          </cell>
          <cell r="E112">
            <v>18306965370</v>
          </cell>
          <cell r="F112">
            <v>6</v>
          </cell>
          <cell r="G112">
            <v>5</v>
          </cell>
          <cell r="H112" t="str">
            <v>Piceance Basin</v>
          </cell>
        </row>
        <row r="113">
          <cell r="C113">
            <v>402457396</v>
          </cell>
          <cell r="D113">
            <v>1122913</v>
          </cell>
          <cell r="E113">
            <v>68559297227</v>
          </cell>
          <cell r="F113">
            <v>5</v>
          </cell>
          <cell r="G113">
            <v>2</v>
          </cell>
          <cell r="H113" t="str">
            <v>Denver (DJ) Basin</v>
          </cell>
        </row>
        <row r="114">
          <cell r="C114">
            <v>402455022</v>
          </cell>
          <cell r="D114">
            <v>1122913</v>
          </cell>
          <cell r="E114">
            <v>68559297227</v>
          </cell>
          <cell r="F114">
            <v>5</v>
          </cell>
          <cell r="G114">
            <v>2</v>
          </cell>
          <cell r="H114" t="str">
            <v>Denver (DJ) Basin</v>
          </cell>
        </row>
        <row r="115">
          <cell r="C115">
            <v>402462269</v>
          </cell>
          <cell r="D115">
            <v>668683</v>
          </cell>
          <cell r="E115">
            <v>18306965370</v>
          </cell>
          <cell r="F115">
            <v>6</v>
          </cell>
          <cell r="G115">
            <v>5</v>
          </cell>
          <cell r="H115" t="str">
            <v>Piceance Basin</v>
          </cell>
        </row>
        <row r="116">
          <cell r="C116">
            <v>402458695</v>
          </cell>
          <cell r="D116">
            <v>1122913</v>
          </cell>
          <cell r="E116">
            <v>68559297227</v>
          </cell>
          <cell r="F116">
            <v>5</v>
          </cell>
          <cell r="G116">
            <v>2</v>
          </cell>
          <cell r="H116" t="str">
            <v>Denver (DJ) Basin</v>
          </cell>
        </row>
        <row r="117">
          <cell r="C117">
            <v>402452755</v>
          </cell>
          <cell r="D117">
            <v>668683</v>
          </cell>
          <cell r="E117">
            <v>18306965370</v>
          </cell>
          <cell r="F117">
            <v>6</v>
          </cell>
          <cell r="G117">
            <v>5</v>
          </cell>
          <cell r="H117" t="str">
            <v>Piceance Basin</v>
          </cell>
        </row>
        <row r="118">
          <cell r="C118">
            <v>402447495</v>
          </cell>
          <cell r="D118">
            <v>1122913</v>
          </cell>
          <cell r="E118">
            <v>68559297227</v>
          </cell>
          <cell r="F118">
            <v>5</v>
          </cell>
          <cell r="G118">
            <v>2</v>
          </cell>
          <cell r="H118" t="str">
            <v>Denver (DJ) Basin</v>
          </cell>
        </row>
        <row r="119">
          <cell r="C119">
            <v>402453862</v>
          </cell>
          <cell r="D119">
            <v>1122913</v>
          </cell>
          <cell r="E119">
            <v>68559297227</v>
          </cell>
          <cell r="F119">
            <v>5</v>
          </cell>
          <cell r="G119">
            <v>2</v>
          </cell>
          <cell r="H119" t="str">
            <v>Denver (DJ) Basin</v>
          </cell>
        </row>
        <row r="120">
          <cell r="C120">
            <v>402453780</v>
          </cell>
          <cell r="D120">
            <v>668683</v>
          </cell>
          <cell r="E120">
            <v>18306965370</v>
          </cell>
          <cell r="F120">
            <v>6</v>
          </cell>
          <cell r="G120">
            <v>5</v>
          </cell>
          <cell r="H120" t="str">
            <v>Piceance Basin</v>
          </cell>
        </row>
        <row r="121">
          <cell r="C121">
            <v>402445611</v>
          </cell>
          <cell r="D121">
            <v>1122913</v>
          </cell>
          <cell r="E121">
            <v>68559297227</v>
          </cell>
          <cell r="F121">
            <v>5</v>
          </cell>
          <cell r="G121">
            <v>2</v>
          </cell>
          <cell r="H121" t="str">
            <v>Denver (DJ) Basin</v>
          </cell>
        </row>
        <row r="122">
          <cell r="C122">
            <v>402441283</v>
          </cell>
          <cell r="D122">
            <v>1122913</v>
          </cell>
          <cell r="E122">
            <v>68559297227</v>
          </cell>
          <cell r="F122">
            <v>5</v>
          </cell>
          <cell r="G122">
            <v>2</v>
          </cell>
          <cell r="H122" t="str">
            <v>Denver (DJ) Basin</v>
          </cell>
        </row>
        <row r="123">
          <cell r="C123">
            <v>402446875</v>
          </cell>
          <cell r="D123">
            <v>357436</v>
          </cell>
          <cell r="E123">
            <v>4931517086</v>
          </cell>
          <cell r="F123">
            <v>12</v>
          </cell>
          <cell r="G123">
            <v>14</v>
          </cell>
          <cell r="H123" t="str">
            <v>Raton Basin</v>
          </cell>
        </row>
        <row r="124">
          <cell r="C124">
            <v>402446771</v>
          </cell>
          <cell r="D124">
            <v>668683</v>
          </cell>
          <cell r="E124">
            <v>18306965370</v>
          </cell>
          <cell r="F124">
            <v>6</v>
          </cell>
          <cell r="G124">
            <v>5</v>
          </cell>
          <cell r="H124" t="str">
            <v>Piceance Basin</v>
          </cell>
        </row>
        <row r="125">
          <cell r="C125">
            <v>402438659</v>
          </cell>
          <cell r="D125">
            <v>668683</v>
          </cell>
          <cell r="E125">
            <v>18306965370</v>
          </cell>
          <cell r="F125">
            <v>6</v>
          </cell>
          <cell r="G125">
            <v>5</v>
          </cell>
          <cell r="H125" t="str">
            <v>Piceance Basin</v>
          </cell>
        </row>
        <row r="126">
          <cell r="C126">
            <v>402435436</v>
          </cell>
          <cell r="D126">
            <v>1122913</v>
          </cell>
          <cell r="E126">
            <v>68559297227</v>
          </cell>
          <cell r="F126">
            <v>5</v>
          </cell>
          <cell r="G126">
            <v>2</v>
          </cell>
          <cell r="H126" t="str">
            <v>Denver (DJ) Basin</v>
          </cell>
        </row>
        <row r="127">
          <cell r="C127">
            <v>402440253</v>
          </cell>
          <cell r="D127">
            <v>668683</v>
          </cell>
          <cell r="E127">
            <v>18306965370</v>
          </cell>
          <cell r="F127">
            <v>6</v>
          </cell>
          <cell r="G127">
            <v>5</v>
          </cell>
          <cell r="H127" t="str">
            <v>Piceance Basin</v>
          </cell>
        </row>
        <row r="128">
          <cell r="C128">
            <v>402439440</v>
          </cell>
          <cell r="D128">
            <v>668683</v>
          </cell>
          <cell r="E128">
            <v>18306965370</v>
          </cell>
          <cell r="F128">
            <v>6</v>
          </cell>
          <cell r="G128">
            <v>5</v>
          </cell>
          <cell r="H128" t="str">
            <v>Piceance Basin</v>
          </cell>
        </row>
        <row r="129">
          <cell r="C129">
            <v>402538415</v>
          </cell>
          <cell r="D129">
            <v>668683</v>
          </cell>
          <cell r="E129">
            <v>18306965370</v>
          </cell>
          <cell r="F129">
            <v>6</v>
          </cell>
          <cell r="G129">
            <v>5</v>
          </cell>
          <cell r="H129" t="str">
            <v>Piceance Basin</v>
          </cell>
        </row>
        <row r="130">
          <cell r="C130">
            <v>402538189</v>
          </cell>
          <cell r="D130">
            <v>668683</v>
          </cell>
          <cell r="E130">
            <v>18306965370</v>
          </cell>
          <cell r="F130">
            <v>6</v>
          </cell>
          <cell r="G130">
            <v>5</v>
          </cell>
          <cell r="H130" t="str">
            <v>Piceance Basin</v>
          </cell>
        </row>
        <row r="131">
          <cell r="C131">
            <v>402541392</v>
          </cell>
          <cell r="D131">
            <v>668683</v>
          </cell>
          <cell r="E131">
            <v>18306965370</v>
          </cell>
          <cell r="F131">
            <v>6</v>
          </cell>
          <cell r="G131">
            <v>5</v>
          </cell>
          <cell r="H131" t="str">
            <v>Piceance Basin</v>
          </cell>
        </row>
        <row r="132">
          <cell r="C132">
            <v>402538875</v>
          </cell>
          <cell r="D132">
            <v>668683</v>
          </cell>
          <cell r="E132">
            <v>18306965370</v>
          </cell>
          <cell r="F132">
            <v>6</v>
          </cell>
          <cell r="G132">
            <v>5</v>
          </cell>
          <cell r="H132" t="str">
            <v>Piceance Basin</v>
          </cell>
        </row>
        <row r="133">
          <cell r="C133">
            <v>402531111</v>
          </cell>
          <cell r="D133">
            <v>1122913</v>
          </cell>
          <cell r="E133">
            <v>68559297227</v>
          </cell>
          <cell r="F133">
            <v>5</v>
          </cell>
          <cell r="G133">
            <v>2</v>
          </cell>
          <cell r="H133" t="str">
            <v>Denver (DJ) Basin</v>
          </cell>
        </row>
        <row r="134">
          <cell r="C134">
            <v>402530913</v>
          </cell>
          <cell r="D134">
            <v>1122913</v>
          </cell>
          <cell r="E134">
            <v>68559297227</v>
          </cell>
          <cell r="F134">
            <v>5</v>
          </cell>
          <cell r="G134">
            <v>2</v>
          </cell>
          <cell r="H134" t="str">
            <v>Denver (DJ) Basin</v>
          </cell>
        </row>
        <row r="135">
          <cell r="C135">
            <v>402538104</v>
          </cell>
          <cell r="D135">
            <v>668683</v>
          </cell>
          <cell r="E135">
            <v>18306965370</v>
          </cell>
          <cell r="F135">
            <v>6</v>
          </cell>
          <cell r="G135">
            <v>5</v>
          </cell>
          <cell r="H135" t="str">
            <v>Piceance Basin</v>
          </cell>
        </row>
        <row r="136">
          <cell r="C136">
            <v>402537346</v>
          </cell>
          <cell r="D136">
            <v>1122913</v>
          </cell>
          <cell r="E136">
            <v>68559297227</v>
          </cell>
          <cell r="F136">
            <v>5</v>
          </cell>
          <cell r="G136">
            <v>2</v>
          </cell>
          <cell r="H136" t="str">
            <v>Denver (DJ) Basin</v>
          </cell>
        </row>
        <row r="137">
          <cell r="C137">
            <v>402527811</v>
          </cell>
          <cell r="D137">
            <v>1122913</v>
          </cell>
          <cell r="E137">
            <v>68559297227</v>
          </cell>
          <cell r="F137">
            <v>5</v>
          </cell>
          <cell r="G137">
            <v>2</v>
          </cell>
          <cell r="H137" t="str">
            <v>Denver (DJ) Basin</v>
          </cell>
        </row>
        <row r="138">
          <cell r="C138">
            <v>402527600</v>
          </cell>
          <cell r="D138">
            <v>305850</v>
          </cell>
          <cell r="E138">
            <v>3035707652</v>
          </cell>
          <cell r="F138">
            <v>13</v>
          </cell>
          <cell r="G138">
            <v>10</v>
          </cell>
          <cell r="H138" t="str">
            <v>San Juan Basin</v>
          </cell>
        </row>
        <row r="139">
          <cell r="C139">
            <v>402530584</v>
          </cell>
          <cell r="D139">
            <v>668683</v>
          </cell>
          <cell r="E139">
            <v>18306965370</v>
          </cell>
          <cell r="F139">
            <v>6</v>
          </cell>
          <cell r="G139">
            <v>5</v>
          </cell>
          <cell r="H139" t="str">
            <v>Piceance Basin</v>
          </cell>
        </row>
        <row r="140">
          <cell r="C140">
            <v>402530467</v>
          </cell>
          <cell r="D140">
            <v>1122913</v>
          </cell>
          <cell r="E140">
            <v>68559297227</v>
          </cell>
          <cell r="F140">
            <v>5</v>
          </cell>
          <cell r="G140">
            <v>2</v>
          </cell>
          <cell r="H140" t="str">
            <v>Denver (DJ) Basin</v>
          </cell>
        </row>
        <row r="141">
          <cell r="C141">
            <v>402523842</v>
          </cell>
          <cell r="D141">
            <v>1122913</v>
          </cell>
          <cell r="E141">
            <v>68559297227</v>
          </cell>
          <cell r="F141">
            <v>5</v>
          </cell>
          <cell r="G141">
            <v>2</v>
          </cell>
          <cell r="H141" t="str">
            <v>Denver (DJ) Basin</v>
          </cell>
        </row>
        <row r="142">
          <cell r="C142">
            <v>402521158</v>
          </cell>
          <cell r="D142">
            <v>305850</v>
          </cell>
          <cell r="E142">
            <v>3035707652</v>
          </cell>
          <cell r="F142">
            <v>13</v>
          </cell>
          <cell r="G142">
            <v>10</v>
          </cell>
          <cell r="H142" t="str">
            <v>San Juan Basin</v>
          </cell>
        </row>
        <row r="143">
          <cell r="C143">
            <v>402527598</v>
          </cell>
          <cell r="D143">
            <v>305850</v>
          </cell>
          <cell r="E143">
            <v>3035707652</v>
          </cell>
          <cell r="F143">
            <v>13</v>
          </cell>
          <cell r="G143">
            <v>10</v>
          </cell>
          <cell r="H143" t="str">
            <v>San Juan Basin</v>
          </cell>
        </row>
        <row r="144">
          <cell r="C144">
            <v>402526139</v>
          </cell>
          <cell r="D144">
            <v>305850</v>
          </cell>
          <cell r="E144">
            <v>3035707652</v>
          </cell>
          <cell r="F144">
            <v>13</v>
          </cell>
          <cell r="G144">
            <v>10</v>
          </cell>
          <cell r="H144" t="str">
            <v>San Juan Basin</v>
          </cell>
        </row>
        <row r="145">
          <cell r="C145">
            <v>402564380</v>
          </cell>
          <cell r="D145">
            <v>668683</v>
          </cell>
          <cell r="E145">
            <v>18306965370</v>
          </cell>
          <cell r="F145">
            <v>6</v>
          </cell>
          <cell r="G145">
            <v>5</v>
          </cell>
          <cell r="H145" t="str">
            <v>Piceance Basin</v>
          </cell>
        </row>
        <row r="146">
          <cell r="C146">
            <v>402557397</v>
          </cell>
          <cell r="D146">
            <v>1122913</v>
          </cell>
          <cell r="E146">
            <v>68559297227</v>
          </cell>
          <cell r="F146">
            <v>5</v>
          </cell>
          <cell r="G146">
            <v>2</v>
          </cell>
          <cell r="H146" t="str">
            <v>Denver (DJ) Basin</v>
          </cell>
        </row>
        <row r="147">
          <cell r="C147">
            <v>402556207</v>
          </cell>
          <cell r="D147">
            <v>1122913</v>
          </cell>
          <cell r="E147">
            <v>68559297227</v>
          </cell>
          <cell r="F147">
            <v>5</v>
          </cell>
          <cell r="G147">
            <v>2</v>
          </cell>
          <cell r="H147" t="str">
            <v>Denver (DJ) Basin</v>
          </cell>
        </row>
        <row r="148">
          <cell r="C148">
            <v>402563854</v>
          </cell>
          <cell r="D148">
            <v>668683</v>
          </cell>
          <cell r="E148">
            <v>18306965370</v>
          </cell>
          <cell r="F148">
            <v>6</v>
          </cell>
          <cell r="G148">
            <v>5</v>
          </cell>
          <cell r="H148" t="str">
            <v>Piceance Basin</v>
          </cell>
        </row>
        <row r="149">
          <cell r="C149">
            <v>402557545</v>
          </cell>
          <cell r="D149">
            <v>305850</v>
          </cell>
          <cell r="E149">
            <v>3035707652</v>
          </cell>
          <cell r="F149">
            <v>13</v>
          </cell>
          <cell r="G149">
            <v>10</v>
          </cell>
          <cell r="H149" t="str">
            <v>San Juan Basin</v>
          </cell>
        </row>
        <row r="150">
          <cell r="C150">
            <v>402549028</v>
          </cell>
          <cell r="D150">
            <v>1122913</v>
          </cell>
          <cell r="E150">
            <v>68559297227</v>
          </cell>
          <cell r="F150">
            <v>5</v>
          </cell>
          <cell r="G150">
            <v>2</v>
          </cell>
          <cell r="H150" t="str">
            <v>Denver (DJ) Basin</v>
          </cell>
        </row>
        <row r="151">
          <cell r="C151">
            <v>402548570</v>
          </cell>
          <cell r="D151">
            <v>357436</v>
          </cell>
          <cell r="E151">
            <v>4931517086</v>
          </cell>
          <cell r="F151">
            <v>12</v>
          </cell>
          <cell r="G151">
            <v>14</v>
          </cell>
          <cell r="H151" t="str">
            <v>Raton Basin</v>
          </cell>
        </row>
        <row r="152">
          <cell r="C152">
            <v>402555596</v>
          </cell>
          <cell r="D152">
            <v>668683</v>
          </cell>
          <cell r="E152">
            <v>18306965370</v>
          </cell>
          <cell r="F152">
            <v>6</v>
          </cell>
          <cell r="G152">
            <v>5</v>
          </cell>
          <cell r="H152" t="str">
            <v>Piceance Basin</v>
          </cell>
        </row>
        <row r="153">
          <cell r="C153">
            <v>402550738</v>
          </cell>
          <cell r="D153">
            <v>668683</v>
          </cell>
          <cell r="E153">
            <v>18306965370</v>
          </cell>
          <cell r="F153">
            <v>6</v>
          </cell>
          <cell r="G153">
            <v>5</v>
          </cell>
          <cell r="H153" t="str">
            <v>Piceance Basin</v>
          </cell>
        </row>
        <row r="154">
          <cell r="C154">
            <v>402543128</v>
          </cell>
          <cell r="D154">
            <v>668683</v>
          </cell>
          <cell r="E154">
            <v>18306965370</v>
          </cell>
          <cell r="F154">
            <v>6</v>
          </cell>
          <cell r="G154">
            <v>5</v>
          </cell>
          <cell r="H154" t="str">
            <v>Piceance Basin</v>
          </cell>
        </row>
        <row r="155">
          <cell r="C155">
            <v>402541920</v>
          </cell>
          <cell r="D155">
            <v>668683</v>
          </cell>
          <cell r="E155">
            <v>18306965370</v>
          </cell>
          <cell r="F155">
            <v>6</v>
          </cell>
          <cell r="G155">
            <v>5</v>
          </cell>
          <cell r="H155" t="str">
            <v>Piceance Basin</v>
          </cell>
        </row>
        <row r="156">
          <cell r="C156">
            <v>402547629</v>
          </cell>
          <cell r="D156">
            <v>1122913</v>
          </cell>
          <cell r="E156">
            <v>68559297227</v>
          </cell>
          <cell r="F156">
            <v>5</v>
          </cell>
          <cell r="G156">
            <v>2</v>
          </cell>
          <cell r="H156" t="str">
            <v>Denver (DJ) Basin</v>
          </cell>
        </row>
        <row r="157">
          <cell r="C157">
            <v>402546260</v>
          </cell>
          <cell r="D157">
            <v>1122913</v>
          </cell>
          <cell r="E157">
            <v>68559297227</v>
          </cell>
          <cell r="F157">
            <v>5</v>
          </cell>
          <cell r="G157">
            <v>2</v>
          </cell>
          <cell r="H157" t="str">
            <v>Denver (DJ) Basin</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I1727"/>
  <sheetViews>
    <sheetView tabSelected="1" zoomScale="78" zoomScaleNormal="78" workbookViewId="0">
      <pane ySplit="1" topLeftCell="A2" activePane="bottomLeft" state="frozen"/>
      <selection activeCell="D1" sqref="D1"/>
      <selection pane="bottomLeft" activeCell="D1127" sqref="D1127:D1727"/>
    </sheetView>
  </sheetViews>
  <sheetFormatPr defaultColWidth="9.140625" defaultRowHeight="15" outlineLevelCol="1" x14ac:dyDescent="0.25"/>
  <cols>
    <col min="1" max="3" width="22.85546875" customWidth="1"/>
    <col min="4" max="4" width="22.85546875" style="1" customWidth="1"/>
    <col min="5" max="5" width="22.85546875" customWidth="1" outlineLevel="1"/>
    <col min="6" max="6" width="61.5703125" customWidth="1"/>
    <col min="7" max="7" width="14.28515625" customWidth="1"/>
    <col min="8" max="8" width="10.140625" customWidth="1"/>
    <col min="9" max="9" width="57.140625" customWidth="1"/>
    <col min="10" max="10" width="47.85546875" customWidth="1"/>
    <col min="11" max="11" width="22.85546875" customWidth="1"/>
    <col min="12" max="12" width="24.5703125" customWidth="1"/>
    <col min="13" max="14" width="22.85546875" customWidth="1"/>
    <col min="15" max="15" width="13.28515625" customWidth="1" outlineLevel="1"/>
    <col min="16" max="16" width="13.85546875" customWidth="1" outlineLevel="1"/>
    <col min="17" max="17" width="16.140625" customWidth="1" outlineLevel="1"/>
    <col min="18" max="18" width="18.140625" customWidth="1" outlineLevel="1"/>
    <col min="19" max="19" width="15.140625" customWidth="1" outlineLevel="1"/>
    <col min="20" max="20" width="13.85546875" customWidth="1" outlineLevel="1"/>
    <col min="21" max="21" width="18.28515625" customWidth="1" outlineLevel="1"/>
    <col min="22" max="22" width="26.28515625" customWidth="1" outlineLevel="1"/>
    <col min="23" max="24" width="13.85546875" customWidth="1" outlineLevel="1"/>
    <col min="25" max="25" width="16.85546875" customWidth="1" outlineLevel="1"/>
    <col min="26" max="27" width="22.85546875" customWidth="1" outlineLevel="1"/>
    <col min="28" max="28" width="13.85546875" customWidth="1" outlineLevel="1"/>
    <col min="29" max="32" width="22.85546875" customWidth="1" outlineLevel="1"/>
    <col min="33" max="33" width="13.28515625" customWidth="1" outlineLevel="1"/>
    <col min="34" max="35" width="22.85546875" customWidth="1" outlineLevel="1"/>
    <col min="36" max="38" width="8.85546875" customWidth="1"/>
  </cols>
  <sheetData>
    <row r="1" spans="1:35" x14ac:dyDescent="0.25">
      <c r="A1" t="s">
        <v>0</v>
      </c>
      <c r="B1" t="s">
        <v>1</v>
      </c>
      <c r="C1" t="s">
        <v>3</v>
      </c>
      <c r="D1" t="s">
        <v>2</v>
      </c>
      <c r="E1" t="s">
        <v>4</v>
      </c>
      <c r="F1" t="s">
        <v>5</v>
      </c>
      <c r="G1" t="s">
        <v>6</v>
      </c>
      <c r="H1" t="s">
        <v>2648</v>
      </c>
      <c r="I1" t="s">
        <v>7</v>
      </c>
      <c r="J1" t="s">
        <v>8</v>
      </c>
      <c r="K1" t="s">
        <v>9</v>
      </c>
      <c r="L1" t="s">
        <v>10</v>
      </c>
      <c r="M1" t="s">
        <v>26</v>
      </c>
      <c r="N1" t="s">
        <v>27</v>
      </c>
      <c r="O1" t="s">
        <v>11</v>
      </c>
      <c r="P1" t="s">
        <v>12</v>
      </c>
      <c r="Q1" t="s">
        <v>13</v>
      </c>
      <c r="R1" t="s">
        <v>14</v>
      </c>
      <c r="S1" t="s">
        <v>15</v>
      </c>
      <c r="T1" t="s">
        <v>16</v>
      </c>
      <c r="U1" t="s">
        <v>17</v>
      </c>
      <c r="V1" t="s">
        <v>18</v>
      </c>
      <c r="W1" t="s">
        <v>19</v>
      </c>
      <c r="X1" t="s">
        <v>20</v>
      </c>
      <c r="Y1" t="s">
        <v>21</v>
      </c>
      <c r="Z1" t="s">
        <v>22</v>
      </c>
      <c r="AA1" t="s">
        <v>23</v>
      </c>
      <c r="AB1" t="s">
        <v>24</v>
      </c>
      <c r="AC1" t="s">
        <v>25</v>
      </c>
      <c r="AD1" t="s">
        <v>29</v>
      </c>
      <c r="AE1" t="s">
        <v>28</v>
      </c>
      <c r="AF1" t="e">
        <f>VLOOKUP(A1,#REF!, 7, FALSE)</f>
        <v>#REF!</v>
      </c>
      <c r="AG1" t="e">
        <f>VLOOKUP(A1,#REF!, 8, FALSE)</f>
        <v>#REF!</v>
      </c>
      <c r="AH1" t="s">
        <v>30</v>
      </c>
      <c r="AI1" t="s">
        <v>31</v>
      </c>
    </row>
    <row r="2" spans="1:35" x14ac:dyDescent="0.25">
      <c r="A2">
        <v>400768997</v>
      </c>
      <c r="B2" t="s">
        <v>32</v>
      </c>
      <c r="C2">
        <v>69760</v>
      </c>
      <c r="D2" s="1">
        <v>42005</v>
      </c>
      <c r="E2" t="s">
        <v>33</v>
      </c>
      <c r="F2" t="s">
        <v>34</v>
      </c>
      <c r="G2" t="s">
        <v>35</v>
      </c>
      <c r="I2" t="s">
        <v>36</v>
      </c>
      <c r="J2" t="s">
        <v>37</v>
      </c>
      <c r="K2" t="s">
        <v>79</v>
      </c>
      <c r="L2" t="s">
        <v>2075</v>
      </c>
      <c r="M2">
        <v>-102.84417999999999</v>
      </c>
      <c r="N2">
        <v>40.144390000000001</v>
      </c>
      <c r="O2">
        <v>1</v>
      </c>
      <c r="Q2">
        <v>0</v>
      </c>
      <c r="S2">
        <v>40</v>
      </c>
      <c r="U2">
        <v>0</v>
      </c>
      <c r="W2">
        <v>0</v>
      </c>
      <c r="Y2" t="s">
        <v>40</v>
      </c>
      <c r="AA2" t="s">
        <v>40</v>
      </c>
      <c r="AC2" t="s">
        <v>1374</v>
      </c>
      <c r="AD2" t="str">
        <f t="shared" ref="AD2:AD65" si="0">IF(OR(IFERROR(SEARCH("gathering",F2)&gt;0,FALSE),IFERROR(SEARCH("gathering",I2)&gt;0,FALSE)),"Gathering","Non-Gathering")</f>
        <v>Non-Gathering</v>
      </c>
      <c r="AE2" t="s">
        <v>72</v>
      </c>
      <c r="AF2" t="e">
        <f>VLOOKUP(A2,#REF!, 7, FALSE)</f>
        <v>#REF!</v>
      </c>
      <c r="AG2" t="e">
        <f>VLOOKUP(A2,#REF!, 8, FALSE)</f>
        <v>#REF!</v>
      </c>
      <c r="AI2" t="e">
        <f>VLOOKUP(A2,#REF!,40,FALSE)</f>
        <v>#REF!</v>
      </c>
    </row>
    <row r="3" spans="1:35" x14ac:dyDescent="0.25">
      <c r="A3">
        <v>400763041</v>
      </c>
      <c r="B3" t="s">
        <v>41</v>
      </c>
      <c r="C3">
        <v>10084</v>
      </c>
      <c r="D3" s="1">
        <v>42006</v>
      </c>
      <c r="E3" t="s">
        <v>42</v>
      </c>
      <c r="F3" t="s">
        <v>43</v>
      </c>
      <c r="G3" t="s">
        <v>44</v>
      </c>
      <c r="I3" t="s">
        <v>43</v>
      </c>
      <c r="J3" t="s">
        <v>45</v>
      </c>
      <c r="K3" t="s">
        <v>46</v>
      </c>
      <c r="L3" t="s">
        <v>47</v>
      </c>
      <c r="M3">
        <v>-104.90956</v>
      </c>
      <c r="N3">
        <v>37.190370000000001</v>
      </c>
      <c r="O3">
        <v>0</v>
      </c>
      <c r="Q3">
        <v>0</v>
      </c>
      <c r="S3">
        <v>20</v>
      </c>
      <c r="U3">
        <v>0</v>
      </c>
      <c r="W3">
        <v>0</v>
      </c>
      <c r="Y3" t="s">
        <v>40</v>
      </c>
      <c r="AA3" t="s">
        <v>40</v>
      </c>
      <c r="AC3" t="s">
        <v>1354</v>
      </c>
      <c r="AD3" t="str">
        <f t="shared" si="0"/>
        <v>Non-Gathering</v>
      </c>
      <c r="AE3" t="s">
        <v>72</v>
      </c>
      <c r="AF3" t="e">
        <f>VLOOKUP(A3,#REF!, 7, FALSE)</f>
        <v>#REF!</v>
      </c>
      <c r="AG3" t="e">
        <f>VLOOKUP(A3,#REF!, 8, FALSE)</f>
        <v>#REF!</v>
      </c>
      <c r="AI3" t="e">
        <f>VLOOKUP(A3,#REF!,40,FALSE)</f>
        <v>#REF!</v>
      </c>
    </row>
    <row r="4" spans="1:35" x14ac:dyDescent="0.25">
      <c r="A4">
        <v>400763258</v>
      </c>
      <c r="B4" t="s">
        <v>48</v>
      </c>
      <c r="C4">
        <v>4680</v>
      </c>
      <c r="D4" s="1">
        <v>42006</v>
      </c>
      <c r="E4" t="s">
        <v>49</v>
      </c>
      <c r="F4" t="s">
        <v>50</v>
      </c>
      <c r="G4" t="s">
        <v>51</v>
      </c>
      <c r="I4" t="s">
        <v>52</v>
      </c>
      <c r="J4" t="s">
        <v>53</v>
      </c>
      <c r="K4" t="s">
        <v>1494</v>
      </c>
      <c r="L4" t="s">
        <v>54</v>
      </c>
      <c r="M4">
        <v>-104.712654</v>
      </c>
      <c r="N4">
        <v>40.539301000000002</v>
      </c>
      <c r="O4">
        <v>0</v>
      </c>
      <c r="Q4">
        <v>3</v>
      </c>
      <c r="S4">
        <v>0</v>
      </c>
      <c r="U4">
        <v>0</v>
      </c>
      <c r="W4">
        <v>0</v>
      </c>
      <c r="Y4" t="s">
        <v>40</v>
      </c>
      <c r="AA4" t="s">
        <v>40</v>
      </c>
      <c r="AC4" t="str">
        <f>VLOOKUP(A4,'Basin Blanks Report'!$B$1:$F$222,3,FALSE)</f>
        <v>DENVER JULESBURG BASIN</v>
      </c>
      <c r="AD4" t="str">
        <f t="shared" si="0"/>
        <v>Non-Gathering</v>
      </c>
      <c r="AE4" t="s">
        <v>72</v>
      </c>
      <c r="AF4" t="e">
        <f>VLOOKUP(A4,#REF!, 7, FALSE)</f>
        <v>#REF!</v>
      </c>
      <c r="AG4" t="e">
        <f>VLOOKUP(A4,#REF!, 8, FALSE)</f>
        <v>#REF!</v>
      </c>
      <c r="AI4" t="e">
        <f>VLOOKUP(A4,#REF!,40,FALSE)</f>
        <v>#REF!</v>
      </c>
    </row>
    <row r="5" spans="1:35" x14ac:dyDescent="0.25">
      <c r="A5">
        <v>400764687</v>
      </c>
      <c r="B5" t="s">
        <v>55</v>
      </c>
      <c r="C5">
        <v>10071</v>
      </c>
      <c r="D5" s="1">
        <v>42008</v>
      </c>
      <c r="E5" t="s">
        <v>56</v>
      </c>
      <c r="F5" t="s">
        <v>57</v>
      </c>
      <c r="G5" t="s">
        <v>51</v>
      </c>
      <c r="I5" t="s">
        <v>58</v>
      </c>
      <c r="J5" t="s">
        <v>59</v>
      </c>
      <c r="K5" t="s">
        <v>79</v>
      </c>
      <c r="L5" t="s">
        <v>2075</v>
      </c>
      <c r="M5">
        <v>-104.24814000000001</v>
      </c>
      <c r="N5">
        <v>40.46566</v>
      </c>
      <c r="O5">
        <v>2</v>
      </c>
      <c r="Q5">
        <v>0</v>
      </c>
      <c r="S5">
        <v>0</v>
      </c>
      <c r="U5">
        <v>0</v>
      </c>
      <c r="W5">
        <v>0</v>
      </c>
      <c r="Y5" t="s">
        <v>40</v>
      </c>
      <c r="AA5" t="s">
        <v>40</v>
      </c>
      <c r="AC5" t="str">
        <f>VLOOKUP(A5,'Basin Blanks Report'!$B$1:$F$222,3,FALSE)</f>
        <v>DENVER JULESBURG BASIN</v>
      </c>
      <c r="AD5" t="str">
        <f t="shared" si="0"/>
        <v>Non-Gathering</v>
      </c>
      <c r="AE5" t="s">
        <v>72</v>
      </c>
      <c r="AF5" t="e">
        <f>VLOOKUP(A5,#REF!, 7, FALSE)</f>
        <v>#REF!</v>
      </c>
      <c r="AG5" t="e">
        <f>VLOOKUP(A5,#REF!, 8, FALSE)</f>
        <v>#REF!</v>
      </c>
      <c r="AI5" t="e">
        <f>VLOOKUP(A5,#REF!,40,FALSE)</f>
        <v>#REF!</v>
      </c>
    </row>
    <row r="6" spans="1:35" x14ac:dyDescent="0.25">
      <c r="A6">
        <v>400764760</v>
      </c>
      <c r="B6" t="s">
        <v>41</v>
      </c>
      <c r="C6">
        <v>10084</v>
      </c>
      <c r="D6" s="1">
        <v>42008</v>
      </c>
      <c r="E6" t="s">
        <v>33</v>
      </c>
      <c r="F6" t="s">
        <v>61</v>
      </c>
      <c r="G6" t="s">
        <v>44</v>
      </c>
      <c r="I6" t="s">
        <v>62</v>
      </c>
      <c r="J6" t="s">
        <v>63</v>
      </c>
      <c r="K6" t="s">
        <v>115</v>
      </c>
      <c r="L6" t="s">
        <v>116</v>
      </c>
      <c r="M6">
        <v>-104.83202</v>
      </c>
      <c r="N6">
        <v>37.076169999999998</v>
      </c>
      <c r="O6">
        <v>0</v>
      </c>
      <c r="Q6">
        <v>0</v>
      </c>
      <c r="S6">
        <v>2000</v>
      </c>
      <c r="U6">
        <v>0</v>
      </c>
      <c r="W6">
        <v>0</v>
      </c>
      <c r="Y6" t="s">
        <v>40</v>
      </c>
      <c r="AA6" t="s">
        <v>40</v>
      </c>
      <c r="AC6" t="s">
        <v>1354</v>
      </c>
      <c r="AD6" t="str">
        <f t="shared" si="0"/>
        <v>Non-Gathering</v>
      </c>
      <c r="AE6" t="s">
        <v>2063</v>
      </c>
      <c r="AF6" t="e">
        <f>VLOOKUP(A6,#REF!, 7, FALSE)</f>
        <v>#REF!</v>
      </c>
      <c r="AG6" t="e">
        <f>VLOOKUP(A6,#REF!, 8, FALSE)</f>
        <v>#REF!</v>
      </c>
      <c r="AI6" t="e">
        <f>VLOOKUP(A6,#REF!,40,FALSE)</f>
        <v>#REF!</v>
      </c>
    </row>
    <row r="7" spans="1:35" x14ac:dyDescent="0.25">
      <c r="A7">
        <v>400765914</v>
      </c>
      <c r="B7" t="s">
        <v>64</v>
      </c>
      <c r="C7">
        <v>100264</v>
      </c>
      <c r="D7" s="1">
        <v>42009</v>
      </c>
      <c r="E7" t="s">
        <v>42</v>
      </c>
      <c r="F7" t="s">
        <v>65</v>
      </c>
      <c r="G7" t="s">
        <v>44</v>
      </c>
      <c r="I7" t="s">
        <v>66</v>
      </c>
      <c r="J7" t="s">
        <v>67</v>
      </c>
      <c r="K7" t="s">
        <v>46</v>
      </c>
      <c r="L7" t="s">
        <v>47</v>
      </c>
      <c r="M7">
        <v>-104.91933</v>
      </c>
      <c r="N7">
        <v>37.139479999999999</v>
      </c>
      <c r="O7">
        <v>0</v>
      </c>
      <c r="Q7">
        <v>0</v>
      </c>
      <c r="S7">
        <v>509</v>
      </c>
      <c r="U7">
        <v>0</v>
      </c>
      <c r="W7">
        <v>0</v>
      </c>
      <c r="Y7" t="s">
        <v>40</v>
      </c>
      <c r="AA7" t="s">
        <v>40</v>
      </c>
      <c r="AC7" t="s">
        <v>1354</v>
      </c>
      <c r="AD7" t="str">
        <f t="shared" si="0"/>
        <v>Non-Gathering</v>
      </c>
      <c r="AE7" t="s">
        <v>72</v>
      </c>
      <c r="AF7" t="e">
        <f>VLOOKUP(A7,#REF!, 7, FALSE)</f>
        <v>#REF!</v>
      </c>
      <c r="AG7" t="e">
        <f>VLOOKUP(A7,#REF!, 8, FALSE)</f>
        <v>#REF!</v>
      </c>
      <c r="AI7" t="e">
        <f>VLOOKUP(A7,#REF!,40,FALSE)</f>
        <v>#REF!</v>
      </c>
    </row>
    <row r="8" spans="1:35" x14ac:dyDescent="0.25">
      <c r="A8">
        <v>400765386</v>
      </c>
      <c r="B8" t="s">
        <v>68</v>
      </c>
      <c r="C8">
        <v>66190</v>
      </c>
      <c r="D8" s="1">
        <v>42010</v>
      </c>
      <c r="E8" t="s">
        <v>69</v>
      </c>
      <c r="F8" t="s">
        <v>70</v>
      </c>
      <c r="G8" t="s">
        <v>71</v>
      </c>
      <c r="I8" t="e">
        <v>#N/A</v>
      </c>
      <c r="J8" t="e">
        <v>#N/A</v>
      </c>
      <c r="K8" t="s">
        <v>72</v>
      </c>
      <c r="L8" t="s">
        <v>72</v>
      </c>
      <c r="M8">
        <v>-102.32982</v>
      </c>
      <c r="N8">
        <v>40.434950000000001</v>
      </c>
      <c r="O8" t="s">
        <v>40</v>
      </c>
      <c r="Q8" t="s">
        <v>40</v>
      </c>
      <c r="S8" t="s">
        <v>40</v>
      </c>
      <c r="U8" t="s">
        <v>40</v>
      </c>
      <c r="W8" t="s">
        <v>40</v>
      </c>
      <c r="Y8" t="s">
        <v>40</v>
      </c>
      <c r="AA8" t="s">
        <v>40</v>
      </c>
      <c r="AC8" t="str">
        <f>VLOOKUP(A8,'Basin Blanks Report'!$B$1:$F$222,3,FALSE)</f>
        <v>DENVER JULESBURG BASIN</v>
      </c>
      <c r="AD8" t="str">
        <f t="shared" si="0"/>
        <v>Non-Gathering</v>
      </c>
      <c r="AE8" t="s">
        <v>72</v>
      </c>
      <c r="AF8" t="e">
        <f>VLOOKUP(A8,#REF!, 7, FALSE)</f>
        <v>#REF!</v>
      </c>
      <c r="AG8" t="e">
        <f>VLOOKUP(A8,#REF!, 8, FALSE)</f>
        <v>#REF!</v>
      </c>
      <c r="AI8" t="e">
        <f>VLOOKUP(A8,#REF!,40,FALSE)</f>
        <v>#REF!</v>
      </c>
    </row>
    <row r="9" spans="1:35" x14ac:dyDescent="0.25">
      <c r="A9">
        <v>400767943</v>
      </c>
      <c r="B9" t="s">
        <v>73</v>
      </c>
      <c r="C9">
        <v>16700</v>
      </c>
      <c r="D9" s="1">
        <v>42012</v>
      </c>
      <c r="E9" t="s">
        <v>69</v>
      </c>
      <c r="F9" t="s">
        <v>74</v>
      </c>
      <c r="G9" t="s">
        <v>75</v>
      </c>
      <c r="I9" t="e">
        <v>#N/A</v>
      </c>
      <c r="J9" t="e">
        <v>#N/A</v>
      </c>
      <c r="K9" t="s">
        <v>72</v>
      </c>
      <c r="L9" t="s">
        <v>72</v>
      </c>
      <c r="M9">
        <v>-108.9306</v>
      </c>
      <c r="N9">
        <v>40.1265</v>
      </c>
      <c r="O9">
        <v>0</v>
      </c>
      <c r="Q9">
        <v>0</v>
      </c>
      <c r="S9">
        <v>50.4</v>
      </c>
      <c r="U9">
        <v>0</v>
      </c>
      <c r="W9">
        <v>0</v>
      </c>
      <c r="Y9">
        <v>0</v>
      </c>
      <c r="AA9">
        <v>0</v>
      </c>
      <c r="AC9" t="s">
        <v>1355</v>
      </c>
      <c r="AD9" t="str">
        <f t="shared" si="0"/>
        <v>Non-Gathering</v>
      </c>
      <c r="AE9" t="s">
        <v>2063</v>
      </c>
      <c r="AF9" t="e">
        <f>VLOOKUP(A9,#REF!, 7, FALSE)</f>
        <v>#REF!</v>
      </c>
      <c r="AG9" t="e">
        <f>VLOOKUP(A9,#REF!, 8, FALSE)</f>
        <v>#REF!</v>
      </c>
      <c r="AI9" t="e">
        <f>VLOOKUP(A9,#REF!,40,FALSE)</f>
        <v>#REF!</v>
      </c>
    </row>
    <row r="10" spans="1:35" x14ac:dyDescent="0.25">
      <c r="A10">
        <v>400768543</v>
      </c>
      <c r="B10" t="s">
        <v>41</v>
      </c>
      <c r="C10">
        <v>10084</v>
      </c>
      <c r="D10" s="1">
        <v>42014</v>
      </c>
      <c r="E10" t="s">
        <v>33</v>
      </c>
      <c r="F10" t="s">
        <v>76</v>
      </c>
      <c r="G10" t="s">
        <v>44</v>
      </c>
      <c r="I10" t="s">
        <v>77</v>
      </c>
      <c r="J10" t="s">
        <v>78</v>
      </c>
      <c r="K10" t="s">
        <v>79</v>
      </c>
      <c r="L10" t="s">
        <v>80</v>
      </c>
      <c r="M10">
        <v>-104.91558000000001</v>
      </c>
      <c r="N10">
        <v>37.259790000000002</v>
      </c>
      <c r="O10">
        <v>0</v>
      </c>
      <c r="Q10">
        <v>0</v>
      </c>
      <c r="S10">
        <v>20</v>
      </c>
      <c r="U10">
        <v>0</v>
      </c>
      <c r="W10">
        <v>0</v>
      </c>
      <c r="Y10" t="s">
        <v>40</v>
      </c>
      <c r="AA10" t="s">
        <v>40</v>
      </c>
      <c r="AC10" t="s">
        <v>1354</v>
      </c>
      <c r="AD10" t="str">
        <f t="shared" si="0"/>
        <v>Non-Gathering</v>
      </c>
      <c r="AE10" t="s">
        <v>72</v>
      </c>
      <c r="AF10" t="e">
        <f>VLOOKUP(A10,#REF!, 7, FALSE)</f>
        <v>#REF!</v>
      </c>
      <c r="AG10" t="e">
        <f>VLOOKUP(A10,#REF!, 8, FALSE)</f>
        <v>#REF!</v>
      </c>
      <c r="AI10" t="e">
        <f>VLOOKUP(A10,#REF!,40,FALSE)</f>
        <v>#REF!</v>
      </c>
    </row>
    <row r="11" spans="1:35" x14ac:dyDescent="0.25">
      <c r="A11">
        <v>400769226</v>
      </c>
      <c r="B11" t="s">
        <v>73</v>
      </c>
      <c r="C11">
        <v>16700</v>
      </c>
      <c r="D11" s="1">
        <v>42014</v>
      </c>
      <c r="E11" t="s">
        <v>69</v>
      </c>
      <c r="F11" t="s">
        <v>81</v>
      </c>
      <c r="G11" t="s">
        <v>75</v>
      </c>
      <c r="I11" t="e">
        <v>#N/A</v>
      </c>
      <c r="J11" t="e">
        <v>#N/A</v>
      </c>
      <c r="K11" t="s">
        <v>72</v>
      </c>
      <c r="L11" t="s">
        <v>72</v>
      </c>
      <c r="M11">
        <v>-108.7936</v>
      </c>
      <c r="N11">
        <v>40.103900000000003</v>
      </c>
      <c r="O11">
        <v>0</v>
      </c>
      <c r="Q11">
        <v>0</v>
      </c>
      <c r="S11">
        <v>100.8</v>
      </c>
      <c r="U11">
        <v>0</v>
      </c>
      <c r="W11">
        <v>0</v>
      </c>
      <c r="Y11">
        <v>0</v>
      </c>
      <c r="AA11">
        <v>0</v>
      </c>
      <c r="AC11" t="s">
        <v>1355</v>
      </c>
      <c r="AD11" t="str">
        <f t="shared" si="0"/>
        <v>Non-Gathering</v>
      </c>
      <c r="AE11" t="s">
        <v>72</v>
      </c>
      <c r="AF11" t="e">
        <f>VLOOKUP(A11,#REF!, 7, FALSE)</f>
        <v>#REF!</v>
      </c>
      <c r="AG11" t="e">
        <f>VLOOKUP(A11,#REF!, 8, FALSE)</f>
        <v>#REF!</v>
      </c>
      <c r="AI11" t="e">
        <f>VLOOKUP(A11,#REF!,40,FALSE)</f>
        <v>#REF!</v>
      </c>
    </row>
    <row r="12" spans="1:35" x14ac:dyDescent="0.25">
      <c r="A12">
        <v>400771524</v>
      </c>
      <c r="B12" t="s">
        <v>82</v>
      </c>
      <c r="C12">
        <v>100322</v>
      </c>
      <c r="D12" s="1">
        <v>42018</v>
      </c>
      <c r="E12" t="s">
        <v>69</v>
      </c>
      <c r="F12" t="s">
        <v>83</v>
      </c>
      <c r="G12" t="s">
        <v>51</v>
      </c>
      <c r="I12" t="s">
        <v>84</v>
      </c>
      <c r="J12" t="s">
        <v>85</v>
      </c>
      <c r="K12" t="s">
        <v>72</v>
      </c>
      <c r="L12" t="s">
        <v>72</v>
      </c>
      <c r="M12">
        <v>-104.575017</v>
      </c>
      <c r="N12">
        <v>40.279715000000003</v>
      </c>
      <c r="O12">
        <v>0</v>
      </c>
      <c r="Q12" t="s">
        <v>40</v>
      </c>
      <c r="S12" t="s">
        <v>40</v>
      </c>
      <c r="U12">
        <v>0</v>
      </c>
      <c r="W12">
        <v>0</v>
      </c>
      <c r="Y12" t="s">
        <v>40</v>
      </c>
      <c r="AA12" t="s">
        <v>40</v>
      </c>
      <c r="AC12" t="str">
        <f>VLOOKUP(A12,'Basin Blanks Report'!$B$1:$F$222,3,FALSE)</f>
        <v>DENVER JULESBURG BASIN</v>
      </c>
      <c r="AD12" t="str">
        <f t="shared" si="0"/>
        <v>Non-Gathering</v>
      </c>
      <c r="AE12" t="s">
        <v>72</v>
      </c>
      <c r="AF12" t="e">
        <f>VLOOKUP(A12,#REF!, 7, FALSE)</f>
        <v>#REF!</v>
      </c>
      <c r="AG12" t="e">
        <f>VLOOKUP(A12,#REF!, 8, FALSE)</f>
        <v>#REF!</v>
      </c>
      <c r="AI12" t="e">
        <f>VLOOKUP(A12,#REF!,40,FALSE)</f>
        <v>#REF!</v>
      </c>
    </row>
    <row r="13" spans="1:35" x14ac:dyDescent="0.25">
      <c r="A13">
        <v>400774763</v>
      </c>
      <c r="B13" t="s">
        <v>68</v>
      </c>
      <c r="C13">
        <v>66190</v>
      </c>
      <c r="D13" s="1">
        <v>42023</v>
      </c>
      <c r="E13" t="s">
        <v>69</v>
      </c>
      <c r="F13" t="s">
        <v>86</v>
      </c>
      <c r="G13" t="s">
        <v>71</v>
      </c>
      <c r="I13" t="e">
        <v>#N/A</v>
      </c>
      <c r="J13" t="e">
        <v>#N/A</v>
      </c>
      <c r="K13" t="s">
        <v>72</v>
      </c>
      <c r="L13" t="s">
        <v>72</v>
      </c>
      <c r="M13">
        <v>-102.40858</v>
      </c>
      <c r="N13">
        <v>40.423439999999999</v>
      </c>
      <c r="O13" t="s">
        <v>40</v>
      </c>
      <c r="Q13" t="s">
        <v>40</v>
      </c>
      <c r="S13" t="s">
        <v>40</v>
      </c>
      <c r="U13" t="s">
        <v>40</v>
      </c>
      <c r="W13" t="s">
        <v>40</v>
      </c>
      <c r="Y13" t="s">
        <v>40</v>
      </c>
      <c r="AA13" t="s">
        <v>40</v>
      </c>
      <c r="AC13" t="str">
        <f>VLOOKUP(A13,'Basin Blanks Report'!$B$1:$F$222,3,FALSE)</f>
        <v>DENVER JULESBURG BASIN</v>
      </c>
      <c r="AD13" t="str">
        <f t="shared" si="0"/>
        <v>Non-Gathering</v>
      </c>
      <c r="AE13" t="s">
        <v>72</v>
      </c>
      <c r="AF13" t="e">
        <f>VLOOKUP(A13,#REF!, 7, FALSE)</f>
        <v>#REF!</v>
      </c>
      <c r="AG13" t="e">
        <f>VLOOKUP(A13,#REF!, 8, FALSE)</f>
        <v>#REF!</v>
      </c>
      <c r="AI13" t="e">
        <f>VLOOKUP(A13,#REF!,40,FALSE)</f>
        <v>#REF!</v>
      </c>
    </row>
    <row r="14" spans="1:35" x14ac:dyDescent="0.25">
      <c r="A14">
        <v>400775787</v>
      </c>
      <c r="B14" t="s">
        <v>87</v>
      </c>
      <c r="C14">
        <v>10112</v>
      </c>
      <c r="D14" s="1">
        <v>42023</v>
      </c>
      <c r="E14" t="s">
        <v>69</v>
      </c>
      <c r="F14" t="s">
        <v>88</v>
      </c>
      <c r="G14" t="s">
        <v>75</v>
      </c>
      <c r="I14" t="e">
        <v>#N/A</v>
      </c>
      <c r="J14" t="e">
        <v>#N/A</v>
      </c>
      <c r="K14" t="s">
        <v>72</v>
      </c>
      <c r="L14" t="s">
        <v>72</v>
      </c>
      <c r="M14">
        <v>-109.046369</v>
      </c>
      <c r="N14">
        <v>39.716918999999997</v>
      </c>
      <c r="O14">
        <v>0</v>
      </c>
      <c r="Q14">
        <v>0</v>
      </c>
      <c r="S14">
        <v>15</v>
      </c>
      <c r="U14">
        <v>0</v>
      </c>
      <c r="W14">
        <v>0</v>
      </c>
      <c r="Y14">
        <v>0</v>
      </c>
      <c r="AA14">
        <v>0</v>
      </c>
      <c r="AC14" t="s">
        <v>1371</v>
      </c>
      <c r="AD14" t="str">
        <f t="shared" si="0"/>
        <v>Non-Gathering</v>
      </c>
      <c r="AE14" t="s">
        <v>72</v>
      </c>
      <c r="AF14" t="e">
        <f>VLOOKUP(A14,#REF!, 7, FALSE)</f>
        <v>#REF!</v>
      </c>
      <c r="AG14" t="e">
        <f>VLOOKUP(A14,#REF!, 8, FALSE)</f>
        <v>#REF!</v>
      </c>
      <c r="AI14" t="e">
        <f>VLOOKUP(A14,#REF!,40,FALSE)</f>
        <v>#REF!</v>
      </c>
    </row>
    <row r="15" spans="1:35" x14ac:dyDescent="0.25">
      <c r="A15">
        <v>400777174</v>
      </c>
      <c r="B15" t="s">
        <v>41</v>
      </c>
      <c r="C15">
        <v>10084</v>
      </c>
      <c r="D15" s="1">
        <v>42024</v>
      </c>
      <c r="E15" t="s">
        <v>42</v>
      </c>
      <c r="F15" t="s">
        <v>89</v>
      </c>
      <c r="G15" t="s">
        <v>44</v>
      </c>
      <c r="I15" t="s">
        <v>90</v>
      </c>
      <c r="J15" t="s">
        <v>91</v>
      </c>
      <c r="K15" t="s">
        <v>92</v>
      </c>
      <c r="L15" t="s">
        <v>54</v>
      </c>
      <c r="M15">
        <v>-104.69052000000001</v>
      </c>
      <c r="N15">
        <v>37.134480000000003</v>
      </c>
      <c r="O15">
        <v>0</v>
      </c>
      <c r="Q15">
        <v>0</v>
      </c>
      <c r="S15">
        <v>1</v>
      </c>
      <c r="U15">
        <v>0</v>
      </c>
      <c r="W15">
        <v>0</v>
      </c>
      <c r="Y15" t="s">
        <v>40</v>
      </c>
      <c r="AA15" t="s">
        <v>40</v>
      </c>
      <c r="AC15" t="s">
        <v>1354</v>
      </c>
      <c r="AD15" t="str">
        <f t="shared" si="0"/>
        <v>Non-Gathering</v>
      </c>
      <c r="AE15" t="s">
        <v>72</v>
      </c>
      <c r="AF15" t="e">
        <f>VLOOKUP(A15,#REF!, 7, FALSE)</f>
        <v>#REF!</v>
      </c>
      <c r="AG15" t="e">
        <f>VLOOKUP(A15,#REF!, 8, FALSE)</f>
        <v>#REF!</v>
      </c>
      <c r="AI15" t="e">
        <f>VLOOKUP(A15,#REF!,40,FALSE)</f>
        <v>#REF!</v>
      </c>
    </row>
    <row r="16" spans="1:35" x14ac:dyDescent="0.25">
      <c r="A16">
        <v>400778816</v>
      </c>
      <c r="B16" t="s">
        <v>93</v>
      </c>
      <c r="C16">
        <v>10170</v>
      </c>
      <c r="D16" s="1">
        <v>42026</v>
      </c>
      <c r="E16" t="s">
        <v>56</v>
      </c>
      <c r="F16" t="s">
        <v>94</v>
      </c>
      <c r="G16" t="s">
        <v>95</v>
      </c>
      <c r="H16" t="s">
        <v>96</v>
      </c>
      <c r="I16" t="s">
        <v>97</v>
      </c>
      <c r="J16" t="s">
        <v>98</v>
      </c>
      <c r="K16" t="s">
        <v>72</v>
      </c>
      <c r="L16" t="s">
        <v>72</v>
      </c>
      <c r="M16">
        <v>-104.574691</v>
      </c>
      <c r="N16">
        <v>39.513910000000003</v>
      </c>
      <c r="O16" t="s">
        <v>40</v>
      </c>
      <c r="Q16" t="s">
        <v>40</v>
      </c>
      <c r="S16" t="s">
        <v>40</v>
      </c>
      <c r="U16">
        <v>0</v>
      </c>
      <c r="W16">
        <v>0</v>
      </c>
      <c r="Y16" t="s">
        <v>40</v>
      </c>
      <c r="AA16" t="s">
        <v>40</v>
      </c>
      <c r="AC16" t="s">
        <v>1374</v>
      </c>
      <c r="AD16" t="str">
        <f t="shared" si="0"/>
        <v>Non-Gathering</v>
      </c>
      <c r="AE16" t="s">
        <v>72</v>
      </c>
      <c r="AF16" t="e">
        <f>VLOOKUP(A16,#REF!, 7, FALSE)</f>
        <v>#REF!</v>
      </c>
      <c r="AG16" t="e">
        <f>VLOOKUP(A16,#REF!, 8, FALSE)</f>
        <v>#REF!</v>
      </c>
      <c r="AI16" t="e">
        <f>VLOOKUP(A16,#REF!,40,FALSE)</f>
        <v>#REF!</v>
      </c>
    </row>
    <row r="17" spans="1:35" x14ac:dyDescent="0.25">
      <c r="A17">
        <v>400779475</v>
      </c>
      <c r="B17" t="s">
        <v>99</v>
      </c>
      <c r="C17">
        <v>10359</v>
      </c>
      <c r="D17" s="1">
        <v>42027</v>
      </c>
      <c r="E17" t="s">
        <v>69</v>
      </c>
      <c r="F17" t="s">
        <v>100</v>
      </c>
      <c r="G17" t="s">
        <v>51</v>
      </c>
      <c r="I17" t="s">
        <v>101</v>
      </c>
      <c r="J17" t="s">
        <v>102</v>
      </c>
      <c r="K17" t="s">
        <v>79</v>
      </c>
      <c r="L17" t="s">
        <v>103</v>
      </c>
      <c r="M17">
        <v>-104.521</v>
      </c>
      <c r="N17">
        <v>40.837949999999999</v>
      </c>
      <c r="O17">
        <v>80</v>
      </c>
      <c r="Q17">
        <v>0</v>
      </c>
      <c r="S17">
        <v>0</v>
      </c>
      <c r="U17">
        <v>0</v>
      </c>
      <c r="W17">
        <v>0</v>
      </c>
      <c r="Y17" t="s">
        <v>40</v>
      </c>
      <c r="AA17" t="s">
        <v>40</v>
      </c>
      <c r="AC17" t="str">
        <f>VLOOKUP(A17,'Basin Blanks Report'!$B$1:$F$222,3,FALSE)</f>
        <v>DENVER JULESBURG BASIN</v>
      </c>
      <c r="AD17" t="str">
        <f t="shared" si="0"/>
        <v>Non-Gathering</v>
      </c>
      <c r="AE17" t="s">
        <v>72</v>
      </c>
      <c r="AF17" t="e">
        <f>VLOOKUP(A17,#REF!, 7, FALSE)</f>
        <v>#REF!</v>
      </c>
      <c r="AG17" t="e">
        <f>VLOOKUP(A17,#REF!, 8, FALSE)</f>
        <v>#REF!</v>
      </c>
      <c r="AI17" t="e">
        <f>VLOOKUP(A17,#REF!,40,FALSE)</f>
        <v>#REF!</v>
      </c>
    </row>
    <row r="18" spans="1:35" x14ac:dyDescent="0.25">
      <c r="A18">
        <v>400779819</v>
      </c>
      <c r="B18" t="s">
        <v>104</v>
      </c>
      <c r="C18">
        <v>10489</v>
      </c>
      <c r="D18" s="1">
        <v>42027</v>
      </c>
      <c r="E18" t="s">
        <v>33</v>
      </c>
      <c r="F18" t="s">
        <v>105</v>
      </c>
      <c r="G18" t="s">
        <v>71</v>
      </c>
      <c r="I18" t="e">
        <v>#N/A</v>
      </c>
      <c r="J18" t="e">
        <v>#N/A</v>
      </c>
      <c r="K18" t="s">
        <v>46</v>
      </c>
      <c r="L18" t="s">
        <v>60</v>
      </c>
      <c r="M18">
        <v>-102.546589</v>
      </c>
      <c r="N18">
        <v>40.077328000000001</v>
      </c>
      <c r="O18">
        <v>0</v>
      </c>
      <c r="Q18">
        <v>0</v>
      </c>
      <c r="S18">
        <v>20</v>
      </c>
      <c r="U18">
        <v>0</v>
      </c>
      <c r="W18">
        <v>0</v>
      </c>
      <c r="Y18">
        <v>0</v>
      </c>
      <c r="AA18">
        <v>0</v>
      </c>
      <c r="AC18" t="str">
        <f>VLOOKUP(A18,'Basin Blanks Report'!$B$1:$F$222,3,FALSE)</f>
        <v>DENVER JULESBURG BASIN</v>
      </c>
      <c r="AD18" t="str">
        <f t="shared" si="0"/>
        <v>Non-Gathering</v>
      </c>
      <c r="AE18" t="s">
        <v>72</v>
      </c>
      <c r="AF18" t="e">
        <f>VLOOKUP(A18,#REF!, 7, FALSE)</f>
        <v>#REF!</v>
      </c>
      <c r="AG18" t="e">
        <f>VLOOKUP(A18,#REF!, 8, FALSE)</f>
        <v>#REF!</v>
      </c>
      <c r="AI18" t="e">
        <f>VLOOKUP(A18,#REF!,40,FALSE)</f>
        <v>#REF!</v>
      </c>
    </row>
    <row r="19" spans="1:35" x14ac:dyDescent="0.25">
      <c r="A19">
        <v>400781565</v>
      </c>
      <c r="B19" t="s">
        <v>106</v>
      </c>
      <c r="C19">
        <v>10261</v>
      </c>
      <c r="D19" s="1">
        <v>42030</v>
      </c>
      <c r="E19" t="s">
        <v>69</v>
      </c>
      <c r="F19" t="s">
        <v>107</v>
      </c>
      <c r="G19" t="s">
        <v>51</v>
      </c>
      <c r="I19" t="s">
        <v>108</v>
      </c>
      <c r="J19" t="s">
        <v>109</v>
      </c>
      <c r="K19" t="s">
        <v>72</v>
      </c>
      <c r="L19" t="s">
        <v>72</v>
      </c>
      <c r="M19">
        <v>-104.640187</v>
      </c>
      <c r="N19">
        <v>40.505963999999999</v>
      </c>
      <c r="O19">
        <v>0</v>
      </c>
      <c r="Q19">
        <v>0</v>
      </c>
      <c r="S19">
        <v>1</v>
      </c>
      <c r="U19">
        <v>0</v>
      </c>
      <c r="W19">
        <v>0</v>
      </c>
      <c r="Y19" t="s">
        <v>40</v>
      </c>
      <c r="AA19" t="s">
        <v>40</v>
      </c>
      <c r="AC19" t="str">
        <f>VLOOKUP(A19,'Basin Blanks Report'!$B$1:$F$222,3,FALSE)</f>
        <v>DENVER JULESBURG BASIN</v>
      </c>
      <c r="AD19" t="str">
        <f t="shared" si="0"/>
        <v>Non-Gathering</v>
      </c>
      <c r="AE19" t="s">
        <v>72</v>
      </c>
      <c r="AF19" t="e">
        <f>VLOOKUP(A19,#REF!, 7, FALSE)</f>
        <v>#REF!</v>
      </c>
      <c r="AG19" t="e">
        <f>VLOOKUP(A19,#REF!, 8, FALSE)</f>
        <v>#REF!</v>
      </c>
      <c r="AI19" t="e">
        <f>VLOOKUP(A19,#REF!,40,FALSE)</f>
        <v>#REF!</v>
      </c>
    </row>
    <row r="20" spans="1:35" x14ac:dyDescent="0.25">
      <c r="A20">
        <v>400782763</v>
      </c>
      <c r="B20" t="s">
        <v>110</v>
      </c>
      <c r="C20">
        <v>47121</v>
      </c>
      <c r="D20" s="1">
        <v>42031</v>
      </c>
      <c r="E20" t="s">
        <v>49</v>
      </c>
      <c r="F20" t="s">
        <v>111</v>
      </c>
      <c r="G20" t="s">
        <v>112</v>
      </c>
      <c r="I20" t="s">
        <v>113</v>
      </c>
      <c r="J20" t="s">
        <v>114</v>
      </c>
      <c r="K20" t="s">
        <v>115</v>
      </c>
      <c r="L20" t="s">
        <v>116</v>
      </c>
      <c r="M20">
        <v>-104.5741</v>
      </c>
      <c r="N20">
        <v>39.925899999999999</v>
      </c>
      <c r="O20">
        <v>0</v>
      </c>
      <c r="Q20" t="s">
        <v>40</v>
      </c>
      <c r="S20">
        <v>0</v>
      </c>
      <c r="U20">
        <v>0</v>
      </c>
      <c r="W20">
        <v>0</v>
      </c>
      <c r="Y20" t="s">
        <v>40</v>
      </c>
      <c r="AA20" t="s">
        <v>40</v>
      </c>
      <c r="AC20" t="s">
        <v>1374</v>
      </c>
      <c r="AD20" t="str">
        <f t="shared" si="0"/>
        <v>Non-Gathering</v>
      </c>
      <c r="AE20" t="s">
        <v>2063</v>
      </c>
      <c r="AF20" t="e">
        <f>VLOOKUP(A20,#REF!, 7, FALSE)</f>
        <v>#REF!</v>
      </c>
      <c r="AG20" t="e">
        <f>VLOOKUP(A20,#REF!, 8, FALSE)</f>
        <v>#REF!</v>
      </c>
      <c r="AI20" t="e">
        <f>VLOOKUP(A20,#REF!,40,FALSE)</f>
        <v>#REF!</v>
      </c>
    </row>
    <row r="21" spans="1:35" x14ac:dyDescent="0.25">
      <c r="A21">
        <v>400783018</v>
      </c>
      <c r="B21" t="s">
        <v>117</v>
      </c>
      <c r="C21">
        <v>10531</v>
      </c>
      <c r="D21" s="1">
        <v>42033</v>
      </c>
      <c r="E21" t="s">
        <v>118</v>
      </c>
      <c r="F21" t="s">
        <v>119</v>
      </c>
      <c r="G21" t="s">
        <v>120</v>
      </c>
      <c r="H21" t="s">
        <v>96</v>
      </c>
      <c r="I21" t="s">
        <v>121</v>
      </c>
      <c r="J21" t="s">
        <v>122</v>
      </c>
      <c r="K21" t="s">
        <v>115</v>
      </c>
      <c r="L21" t="s">
        <v>116</v>
      </c>
      <c r="M21">
        <v>-107.58246</v>
      </c>
      <c r="N21">
        <v>39.483291000000001</v>
      </c>
      <c r="O21">
        <v>0</v>
      </c>
      <c r="Q21" t="s">
        <v>40</v>
      </c>
      <c r="S21" t="s">
        <v>40</v>
      </c>
      <c r="U21">
        <v>0</v>
      </c>
      <c r="W21">
        <v>0</v>
      </c>
      <c r="Y21" t="s">
        <v>40</v>
      </c>
      <c r="AA21" t="s">
        <v>40</v>
      </c>
      <c r="AC21" t="s">
        <v>1355</v>
      </c>
      <c r="AD21" t="str">
        <f t="shared" si="0"/>
        <v>Non-Gathering</v>
      </c>
      <c r="AE21" t="s">
        <v>2063</v>
      </c>
      <c r="AF21" t="e">
        <f>VLOOKUP(A21,#REF!, 7, FALSE)</f>
        <v>#REF!</v>
      </c>
      <c r="AG21" t="e">
        <f>VLOOKUP(A21,#REF!, 8, FALSE)</f>
        <v>#REF!</v>
      </c>
      <c r="AI21" t="e">
        <f>VLOOKUP(A21,#REF!,40,FALSE)</f>
        <v>#REF!</v>
      </c>
    </row>
    <row r="22" spans="1:35" x14ac:dyDescent="0.25">
      <c r="A22">
        <v>400784214</v>
      </c>
      <c r="B22" t="s">
        <v>87</v>
      </c>
      <c r="C22">
        <v>10112</v>
      </c>
      <c r="D22" s="1">
        <v>42033</v>
      </c>
      <c r="E22" t="s">
        <v>69</v>
      </c>
      <c r="F22" t="s">
        <v>123</v>
      </c>
      <c r="G22" t="s">
        <v>51</v>
      </c>
      <c r="I22" t="s">
        <v>124</v>
      </c>
      <c r="J22" t="s">
        <v>125</v>
      </c>
      <c r="K22" t="s">
        <v>72</v>
      </c>
      <c r="L22" t="s">
        <v>72</v>
      </c>
      <c r="M22">
        <v>-103.87093</v>
      </c>
      <c r="N22">
        <v>40.656329999999997</v>
      </c>
      <c r="O22">
        <v>0</v>
      </c>
      <c r="Q22">
        <v>0</v>
      </c>
      <c r="S22">
        <v>2</v>
      </c>
      <c r="U22">
        <v>0</v>
      </c>
      <c r="W22">
        <v>0</v>
      </c>
      <c r="Y22" t="s">
        <v>40</v>
      </c>
      <c r="AA22" t="s">
        <v>40</v>
      </c>
      <c r="AC22" t="str">
        <f>VLOOKUP(A22,'Basin Blanks Report'!$B$1:$F$222,3,FALSE)</f>
        <v>DENVER JULESBURG BASIN</v>
      </c>
      <c r="AD22" t="str">
        <f t="shared" si="0"/>
        <v>Non-Gathering</v>
      </c>
      <c r="AE22" t="s">
        <v>72</v>
      </c>
      <c r="AF22" t="e">
        <f>VLOOKUP(A22,#REF!, 7, FALSE)</f>
        <v>#REF!</v>
      </c>
      <c r="AG22" t="e">
        <f>VLOOKUP(A22,#REF!, 8, FALSE)</f>
        <v>#REF!</v>
      </c>
      <c r="AI22" t="e">
        <f>VLOOKUP(A22,#REF!,40,FALSE)</f>
        <v>#REF!</v>
      </c>
    </row>
    <row r="23" spans="1:35" x14ac:dyDescent="0.25">
      <c r="A23">
        <v>400785370</v>
      </c>
      <c r="B23" t="s">
        <v>48</v>
      </c>
      <c r="C23">
        <v>4680</v>
      </c>
      <c r="D23" s="1">
        <v>42037</v>
      </c>
      <c r="E23" t="s">
        <v>126</v>
      </c>
      <c r="F23" t="s">
        <v>127</v>
      </c>
      <c r="G23" t="s">
        <v>51</v>
      </c>
      <c r="I23" t="e">
        <v>#N/A</v>
      </c>
      <c r="J23" t="e">
        <v>#N/A</v>
      </c>
      <c r="K23" t="s">
        <v>72</v>
      </c>
      <c r="L23" t="s">
        <v>72</v>
      </c>
      <c r="M23">
        <v>-104.48</v>
      </c>
      <c r="N23">
        <v>40.18</v>
      </c>
      <c r="O23" t="s">
        <v>40</v>
      </c>
      <c r="Q23" t="s">
        <v>40</v>
      </c>
      <c r="S23">
        <v>0</v>
      </c>
      <c r="U23">
        <v>0</v>
      </c>
      <c r="W23">
        <v>0</v>
      </c>
      <c r="Y23" t="s">
        <v>40</v>
      </c>
      <c r="AA23" t="s">
        <v>40</v>
      </c>
      <c r="AC23" t="str">
        <f>VLOOKUP(A23,'Basin Blanks Report'!$B$1:$F$222,3,FALSE)</f>
        <v>DENVER JULESBURG BASIN</v>
      </c>
      <c r="AD23" t="str">
        <f t="shared" si="0"/>
        <v>Non-Gathering</v>
      </c>
      <c r="AE23" t="s">
        <v>72</v>
      </c>
      <c r="AF23" t="e">
        <f>VLOOKUP(A23,#REF!, 7, FALSE)</f>
        <v>#REF!</v>
      </c>
      <c r="AG23" t="e">
        <f>VLOOKUP(A23,#REF!, 8, FALSE)</f>
        <v>#REF!</v>
      </c>
      <c r="AI23" t="e">
        <f>VLOOKUP(A23,#REF!,40,FALSE)</f>
        <v>#REF!</v>
      </c>
    </row>
    <row r="24" spans="1:35" x14ac:dyDescent="0.25">
      <c r="A24">
        <v>400785554</v>
      </c>
      <c r="B24" t="s">
        <v>48</v>
      </c>
      <c r="C24">
        <v>4680</v>
      </c>
      <c r="D24" s="1">
        <v>42037</v>
      </c>
      <c r="E24" t="s">
        <v>49</v>
      </c>
      <c r="F24" t="s">
        <v>128</v>
      </c>
      <c r="G24" t="s">
        <v>51</v>
      </c>
      <c r="I24" t="e">
        <v>#N/A</v>
      </c>
      <c r="J24" t="e">
        <v>#N/A</v>
      </c>
      <c r="K24" t="s">
        <v>72</v>
      </c>
      <c r="L24" t="s">
        <v>72</v>
      </c>
      <c r="M24">
        <v>-104.872</v>
      </c>
      <c r="N24">
        <v>40.113</v>
      </c>
      <c r="O24" t="s">
        <v>40</v>
      </c>
      <c r="Q24" t="s">
        <v>40</v>
      </c>
      <c r="S24" t="s">
        <v>40</v>
      </c>
      <c r="U24" t="s">
        <v>40</v>
      </c>
      <c r="W24" t="s">
        <v>40</v>
      </c>
      <c r="Y24" t="s">
        <v>40</v>
      </c>
      <c r="AA24" t="s">
        <v>40</v>
      </c>
      <c r="AC24" t="str">
        <f>VLOOKUP(A24,'Basin Blanks Report'!$B$1:$F$222,3,FALSE)</f>
        <v>DENVER JULESBURG BASIN</v>
      </c>
      <c r="AD24" t="str">
        <f t="shared" si="0"/>
        <v>Gathering</v>
      </c>
      <c r="AE24" t="s">
        <v>72</v>
      </c>
      <c r="AF24" t="e">
        <f>VLOOKUP(A24,#REF!, 7, FALSE)</f>
        <v>#REF!</v>
      </c>
      <c r="AG24" t="e">
        <f>VLOOKUP(A24,#REF!, 8, FALSE)</f>
        <v>#REF!</v>
      </c>
      <c r="AI24" t="e">
        <f>VLOOKUP(A24,#REF!,40,FALSE)</f>
        <v>#REF!</v>
      </c>
    </row>
    <row r="25" spans="1:35" x14ac:dyDescent="0.25">
      <c r="A25">
        <v>400786064</v>
      </c>
      <c r="B25" t="s">
        <v>129</v>
      </c>
      <c r="C25">
        <v>46290</v>
      </c>
      <c r="D25" s="1">
        <v>42038</v>
      </c>
      <c r="E25" t="s">
        <v>69</v>
      </c>
      <c r="F25" t="s">
        <v>130</v>
      </c>
      <c r="G25" t="s">
        <v>51</v>
      </c>
      <c r="I25" t="s">
        <v>131</v>
      </c>
      <c r="J25" t="s">
        <v>132</v>
      </c>
      <c r="K25" t="s">
        <v>1494</v>
      </c>
      <c r="L25" t="s">
        <v>54</v>
      </c>
      <c r="M25">
        <v>-104.88918</v>
      </c>
      <c r="N25">
        <v>40.018880000000003</v>
      </c>
      <c r="O25">
        <v>1</v>
      </c>
      <c r="Q25">
        <v>0</v>
      </c>
      <c r="S25">
        <v>1</v>
      </c>
      <c r="U25">
        <v>0</v>
      </c>
      <c r="W25">
        <v>0</v>
      </c>
      <c r="Y25" t="s">
        <v>40</v>
      </c>
      <c r="AA25" t="s">
        <v>40</v>
      </c>
      <c r="AC25" t="str">
        <f>VLOOKUP(A25,'Basin Blanks Report'!$B$1:$F$222,3,FALSE)</f>
        <v>DENVER JULESBURG BASIN</v>
      </c>
      <c r="AD25" t="str">
        <f t="shared" si="0"/>
        <v>Non-Gathering</v>
      </c>
      <c r="AE25" t="s">
        <v>72</v>
      </c>
      <c r="AF25" t="e">
        <f>VLOOKUP(A25,#REF!, 7, FALSE)</f>
        <v>#REF!</v>
      </c>
      <c r="AG25" t="e">
        <f>VLOOKUP(A25,#REF!, 8, FALSE)</f>
        <v>#REF!</v>
      </c>
      <c r="AI25" t="e">
        <f>VLOOKUP(A25,#REF!,40,FALSE)</f>
        <v>#REF!</v>
      </c>
    </row>
    <row r="26" spans="1:35" x14ac:dyDescent="0.25">
      <c r="A26">
        <v>400786068</v>
      </c>
      <c r="B26" t="s">
        <v>104</v>
      </c>
      <c r="C26">
        <v>10489</v>
      </c>
      <c r="D26" s="1">
        <v>42038</v>
      </c>
      <c r="E26" t="s">
        <v>69</v>
      </c>
      <c r="F26" t="s">
        <v>135</v>
      </c>
      <c r="G26" t="s">
        <v>71</v>
      </c>
      <c r="I26" t="e">
        <v>#N/A</v>
      </c>
      <c r="J26" t="e">
        <v>#N/A</v>
      </c>
      <c r="K26" t="s">
        <v>38</v>
      </c>
      <c r="L26" t="s">
        <v>136</v>
      </c>
      <c r="M26">
        <v>-102.407003</v>
      </c>
      <c r="N26">
        <v>39.991200999999997</v>
      </c>
      <c r="O26">
        <v>0</v>
      </c>
      <c r="Q26">
        <v>0</v>
      </c>
      <c r="S26">
        <v>15</v>
      </c>
      <c r="U26">
        <v>0</v>
      </c>
      <c r="W26">
        <v>0</v>
      </c>
      <c r="Y26" t="s">
        <v>40</v>
      </c>
      <c r="AA26" t="s">
        <v>40</v>
      </c>
      <c r="AC26" t="str">
        <f>VLOOKUP(A26,'Basin Blanks Report'!$B$1:$F$222,3,FALSE)</f>
        <v>DENVER JULESBURG BASIN</v>
      </c>
      <c r="AD26" t="str">
        <f t="shared" si="0"/>
        <v>Non-Gathering</v>
      </c>
      <c r="AE26" t="s">
        <v>2064</v>
      </c>
      <c r="AF26" t="e">
        <f>VLOOKUP(A26,#REF!, 7, FALSE)</f>
        <v>#REF!</v>
      </c>
      <c r="AG26" t="e">
        <f>VLOOKUP(A26,#REF!, 8, FALSE)</f>
        <v>#REF!</v>
      </c>
      <c r="AI26" t="e">
        <f>VLOOKUP(A26,#REF!,40,FALSE)</f>
        <v>#REF!</v>
      </c>
    </row>
    <row r="27" spans="1:35" x14ac:dyDescent="0.25">
      <c r="A27">
        <v>400786811</v>
      </c>
      <c r="B27" t="s">
        <v>137</v>
      </c>
      <c r="C27">
        <v>10110</v>
      </c>
      <c r="D27" s="1">
        <v>42038</v>
      </c>
      <c r="E27" t="s">
        <v>56</v>
      </c>
      <c r="F27" t="s">
        <v>138</v>
      </c>
      <c r="G27" t="s">
        <v>51</v>
      </c>
      <c r="I27" t="s">
        <v>139</v>
      </c>
      <c r="J27" t="s">
        <v>140</v>
      </c>
      <c r="K27" t="s">
        <v>72</v>
      </c>
      <c r="L27" t="s">
        <v>72</v>
      </c>
      <c r="M27">
        <v>-104.88052</v>
      </c>
      <c r="N27">
        <v>40.493952999999998</v>
      </c>
      <c r="O27">
        <v>0</v>
      </c>
      <c r="Q27">
        <v>0</v>
      </c>
      <c r="S27">
        <v>2</v>
      </c>
      <c r="U27">
        <v>0</v>
      </c>
      <c r="W27">
        <v>0</v>
      </c>
      <c r="Y27" t="s">
        <v>40</v>
      </c>
      <c r="AA27" t="s">
        <v>40</v>
      </c>
      <c r="AC27" t="str">
        <f>VLOOKUP(A27,'Basin Blanks Report'!$B$1:$F$222,3,FALSE)</f>
        <v>DENVER JULESBURG BASIN</v>
      </c>
      <c r="AD27" t="str">
        <f t="shared" si="0"/>
        <v>Non-Gathering</v>
      </c>
      <c r="AE27" t="s">
        <v>2064</v>
      </c>
      <c r="AF27" t="e">
        <f>VLOOKUP(A27,#REF!, 7, FALSE)</f>
        <v>#REF!</v>
      </c>
      <c r="AG27" t="e">
        <f>VLOOKUP(A27,#REF!, 8, FALSE)</f>
        <v>#REF!</v>
      </c>
      <c r="AI27" t="e">
        <f>VLOOKUP(A27,#REF!,40,FALSE)</f>
        <v>#REF!</v>
      </c>
    </row>
    <row r="28" spans="1:35" x14ac:dyDescent="0.25">
      <c r="A28">
        <v>400786818</v>
      </c>
      <c r="B28" t="s">
        <v>141</v>
      </c>
      <c r="C28">
        <v>47120</v>
      </c>
      <c r="D28" s="1">
        <v>42038</v>
      </c>
      <c r="E28" t="s">
        <v>56</v>
      </c>
      <c r="F28" t="s">
        <v>142</v>
      </c>
      <c r="G28" t="s">
        <v>51</v>
      </c>
      <c r="H28" t="s">
        <v>96</v>
      </c>
      <c r="I28" t="s">
        <v>143</v>
      </c>
      <c r="J28" t="s">
        <v>144</v>
      </c>
      <c r="K28" t="s">
        <v>72</v>
      </c>
      <c r="L28" t="s">
        <v>72</v>
      </c>
      <c r="M28">
        <v>-104.83497300000001</v>
      </c>
      <c r="N28">
        <v>40.182715000000002</v>
      </c>
      <c r="O28" t="s">
        <v>40</v>
      </c>
      <c r="Q28">
        <v>0</v>
      </c>
      <c r="S28" t="s">
        <v>40</v>
      </c>
      <c r="U28">
        <v>0</v>
      </c>
      <c r="W28">
        <v>0</v>
      </c>
      <c r="Y28" t="s">
        <v>40</v>
      </c>
      <c r="AA28" t="s">
        <v>40</v>
      </c>
      <c r="AC28" t="str">
        <f>VLOOKUP(A28,'Basin Blanks Report'!$B$1:$F$222,3,FALSE)</f>
        <v>DENVER JULESBURG BASIN</v>
      </c>
      <c r="AD28" t="str">
        <f t="shared" si="0"/>
        <v>Non-Gathering</v>
      </c>
      <c r="AE28" t="s">
        <v>72</v>
      </c>
      <c r="AF28" t="e">
        <f>VLOOKUP(A28,#REF!, 7, FALSE)</f>
        <v>#REF!</v>
      </c>
      <c r="AG28" t="e">
        <f>VLOOKUP(A28,#REF!, 8, FALSE)</f>
        <v>#REF!</v>
      </c>
      <c r="AI28" t="e">
        <f>VLOOKUP(A28,#REF!,40,FALSE)</f>
        <v>#REF!</v>
      </c>
    </row>
    <row r="29" spans="1:35" x14ac:dyDescent="0.25">
      <c r="A29">
        <v>400787201</v>
      </c>
      <c r="B29" t="s">
        <v>41</v>
      </c>
      <c r="C29">
        <v>10084</v>
      </c>
      <c r="D29" s="1">
        <v>42038</v>
      </c>
      <c r="E29" t="s">
        <v>42</v>
      </c>
      <c r="F29" t="s">
        <v>145</v>
      </c>
      <c r="G29" t="s">
        <v>44</v>
      </c>
      <c r="I29" t="s">
        <v>146</v>
      </c>
      <c r="J29" t="s">
        <v>147</v>
      </c>
      <c r="K29" t="s">
        <v>46</v>
      </c>
      <c r="L29" t="s">
        <v>47</v>
      </c>
      <c r="M29">
        <v>-104.79961</v>
      </c>
      <c r="N29">
        <v>37.21143</v>
      </c>
      <c r="O29">
        <v>0</v>
      </c>
      <c r="Q29">
        <v>0</v>
      </c>
      <c r="S29">
        <v>10</v>
      </c>
      <c r="U29">
        <v>0</v>
      </c>
      <c r="W29">
        <v>0</v>
      </c>
      <c r="Y29" t="s">
        <v>40</v>
      </c>
      <c r="AA29" t="s">
        <v>40</v>
      </c>
      <c r="AC29" t="s">
        <v>1354</v>
      </c>
      <c r="AD29" t="str">
        <f t="shared" si="0"/>
        <v>Non-Gathering</v>
      </c>
      <c r="AE29" t="s">
        <v>72</v>
      </c>
      <c r="AF29" t="e">
        <f>VLOOKUP(A29,#REF!, 7, FALSE)</f>
        <v>#REF!</v>
      </c>
      <c r="AG29" t="e">
        <f>VLOOKUP(A29,#REF!, 8, FALSE)</f>
        <v>#REF!</v>
      </c>
      <c r="AI29" t="e">
        <f>VLOOKUP(A29,#REF!,40,FALSE)</f>
        <v>#REF!</v>
      </c>
    </row>
    <row r="30" spans="1:35" x14ac:dyDescent="0.25">
      <c r="A30">
        <v>400787752</v>
      </c>
      <c r="B30" t="s">
        <v>82</v>
      </c>
      <c r="C30">
        <v>100322</v>
      </c>
      <c r="D30" s="1">
        <v>42039</v>
      </c>
      <c r="E30" t="s">
        <v>69</v>
      </c>
      <c r="F30" t="s">
        <v>148</v>
      </c>
      <c r="G30" t="s">
        <v>51</v>
      </c>
      <c r="I30" t="s">
        <v>149</v>
      </c>
      <c r="J30" t="s">
        <v>150</v>
      </c>
      <c r="K30" t="s">
        <v>72</v>
      </c>
      <c r="L30" t="s">
        <v>72</v>
      </c>
      <c r="M30">
        <v>-104.5164</v>
      </c>
      <c r="N30">
        <v>40.27758</v>
      </c>
      <c r="O30">
        <v>0</v>
      </c>
      <c r="Q30" t="s">
        <v>40</v>
      </c>
      <c r="S30" t="s">
        <v>40</v>
      </c>
      <c r="U30">
        <v>0</v>
      </c>
      <c r="W30">
        <v>0</v>
      </c>
      <c r="Y30" t="s">
        <v>40</v>
      </c>
      <c r="AA30" t="s">
        <v>40</v>
      </c>
      <c r="AC30" t="str">
        <f>VLOOKUP(A30,'Basin Blanks Report'!$B$1:$F$222,3,FALSE)</f>
        <v>DENVER JULESBURG BASIN</v>
      </c>
      <c r="AD30" t="str">
        <f t="shared" si="0"/>
        <v>Non-Gathering</v>
      </c>
      <c r="AE30" t="s">
        <v>72</v>
      </c>
      <c r="AF30" t="e">
        <f>VLOOKUP(A30,#REF!, 7, FALSE)</f>
        <v>#REF!</v>
      </c>
      <c r="AG30" t="e">
        <f>VLOOKUP(A30,#REF!, 8, FALSE)</f>
        <v>#REF!</v>
      </c>
      <c r="AI30" t="e">
        <f>VLOOKUP(A30,#REF!,40,FALSE)</f>
        <v>#REF!</v>
      </c>
    </row>
    <row r="31" spans="1:35" x14ac:dyDescent="0.25">
      <c r="A31">
        <v>400788049</v>
      </c>
      <c r="B31" t="s">
        <v>104</v>
      </c>
      <c r="C31">
        <v>10489</v>
      </c>
      <c r="D31" s="1">
        <v>42041</v>
      </c>
      <c r="E31" t="s">
        <v>33</v>
      </c>
      <c r="F31" t="s">
        <v>151</v>
      </c>
      <c r="G31" t="s">
        <v>71</v>
      </c>
      <c r="I31" t="e">
        <v>#N/A</v>
      </c>
      <c r="J31" t="e">
        <v>#N/A</v>
      </c>
      <c r="K31" t="s">
        <v>46</v>
      </c>
      <c r="L31" t="s">
        <v>60</v>
      </c>
      <c r="M31">
        <v>-102.49659</v>
      </c>
      <c r="N31">
        <v>40.288890000000002</v>
      </c>
      <c r="O31">
        <v>0</v>
      </c>
      <c r="Q31">
        <v>0</v>
      </c>
      <c r="S31">
        <v>12</v>
      </c>
      <c r="U31">
        <v>0</v>
      </c>
      <c r="W31">
        <v>0</v>
      </c>
      <c r="Y31">
        <v>0</v>
      </c>
      <c r="AA31">
        <v>0</v>
      </c>
      <c r="AC31" t="str">
        <f>VLOOKUP(A31,'Basin Blanks Report'!$B$1:$F$222,3,FALSE)</f>
        <v>DENVER JULESBURG BASIN</v>
      </c>
      <c r="AD31" t="str">
        <f t="shared" si="0"/>
        <v>Non-Gathering</v>
      </c>
      <c r="AE31" t="s">
        <v>2064</v>
      </c>
      <c r="AF31" t="e">
        <f>VLOOKUP(A31,#REF!, 7, FALSE)</f>
        <v>#REF!</v>
      </c>
      <c r="AG31" t="e">
        <f>VLOOKUP(A31,#REF!, 8, FALSE)</f>
        <v>#REF!</v>
      </c>
      <c r="AI31" t="e">
        <f>VLOOKUP(A31,#REF!,40,FALSE)</f>
        <v>#REF!</v>
      </c>
    </row>
    <row r="32" spans="1:35" x14ac:dyDescent="0.25">
      <c r="A32">
        <v>400788096</v>
      </c>
      <c r="B32" t="s">
        <v>104</v>
      </c>
      <c r="C32">
        <v>10489</v>
      </c>
      <c r="D32" s="1">
        <v>42041</v>
      </c>
      <c r="E32" t="s">
        <v>33</v>
      </c>
      <c r="F32" t="s">
        <v>152</v>
      </c>
      <c r="G32" t="s">
        <v>71</v>
      </c>
      <c r="I32" t="e">
        <v>#N/A</v>
      </c>
      <c r="J32" t="e">
        <v>#N/A</v>
      </c>
      <c r="K32" t="s">
        <v>38</v>
      </c>
      <c r="L32" t="s">
        <v>136</v>
      </c>
      <c r="M32">
        <v>-102.27949</v>
      </c>
      <c r="N32">
        <v>39.933689999999999</v>
      </c>
      <c r="O32" t="s">
        <v>40</v>
      </c>
      <c r="Q32" t="s">
        <v>40</v>
      </c>
      <c r="S32" t="s">
        <v>40</v>
      </c>
      <c r="U32" t="s">
        <v>40</v>
      </c>
      <c r="W32" t="s">
        <v>40</v>
      </c>
      <c r="Y32" t="s">
        <v>40</v>
      </c>
      <c r="AA32" t="s">
        <v>40</v>
      </c>
      <c r="AC32" t="s">
        <v>1374</v>
      </c>
      <c r="AD32" t="str">
        <f t="shared" si="0"/>
        <v>Non-Gathering</v>
      </c>
      <c r="AE32" t="s">
        <v>2064</v>
      </c>
      <c r="AF32" t="e">
        <f>VLOOKUP(A32,#REF!, 7, FALSE)</f>
        <v>#REF!</v>
      </c>
      <c r="AG32" t="e">
        <f>VLOOKUP(A32,#REF!, 8, FALSE)</f>
        <v>#REF!</v>
      </c>
      <c r="AI32" t="e">
        <f>VLOOKUP(A32,#REF!,40,FALSE)</f>
        <v>#REF!</v>
      </c>
    </row>
    <row r="33" spans="1:35" x14ac:dyDescent="0.25">
      <c r="A33">
        <v>400789484</v>
      </c>
      <c r="B33" t="s">
        <v>73</v>
      </c>
      <c r="C33">
        <v>16700</v>
      </c>
      <c r="D33" s="1">
        <v>42044</v>
      </c>
      <c r="E33" t="s">
        <v>69</v>
      </c>
      <c r="F33" t="s">
        <v>153</v>
      </c>
      <c r="G33" t="s">
        <v>75</v>
      </c>
      <c r="I33" t="e">
        <v>#N/A</v>
      </c>
      <c r="J33" t="e">
        <v>#N/A</v>
      </c>
      <c r="K33" t="s">
        <v>72</v>
      </c>
      <c r="L33" t="s">
        <v>72</v>
      </c>
      <c r="M33">
        <v>-108.9118</v>
      </c>
      <c r="N33">
        <v>40.148400000000002</v>
      </c>
      <c r="O33" t="s">
        <v>40</v>
      </c>
      <c r="Q33" t="s">
        <v>40</v>
      </c>
      <c r="S33">
        <v>112.9</v>
      </c>
      <c r="U33" t="s">
        <v>40</v>
      </c>
      <c r="W33" t="s">
        <v>40</v>
      </c>
      <c r="Y33" t="s">
        <v>40</v>
      </c>
      <c r="AA33" t="s">
        <v>40</v>
      </c>
      <c r="AC33" t="s">
        <v>1355</v>
      </c>
      <c r="AD33" t="str">
        <f t="shared" si="0"/>
        <v>Non-Gathering</v>
      </c>
      <c r="AE33" t="s">
        <v>72</v>
      </c>
      <c r="AF33" t="e">
        <f>VLOOKUP(A33,#REF!, 7, FALSE)</f>
        <v>#REF!</v>
      </c>
      <c r="AG33" t="e">
        <f>VLOOKUP(A33,#REF!, 8, FALSE)</f>
        <v>#REF!</v>
      </c>
      <c r="AI33" t="e">
        <f>VLOOKUP(A33,#REF!,40,FALSE)</f>
        <v>#REF!</v>
      </c>
    </row>
    <row r="34" spans="1:35" x14ac:dyDescent="0.25">
      <c r="A34">
        <v>400790938</v>
      </c>
      <c r="B34" t="s">
        <v>106</v>
      </c>
      <c r="C34">
        <v>10261</v>
      </c>
      <c r="D34" s="1">
        <v>42046</v>
      </c>
      <c r="E34" t="s">
        <v>69</v>
      </c>
      <c r="F34" t="s">
        <v>154</v>
      </c>
      <c r="G34" t="s">
        <v>112</v>
      </c>
      <c r="I34" t="s">
        <v>155</v>
      </c>
      <c r="J34" t="s">
        <v>156</v>
      </c>
      <c r="K34" t="s">
        <v>72</v>
      </c>
      <c r="L34" t="s">
        <v>72</v>
      </c>
      <c r="M34">
        <v>-103.746596</v>
      </c>
      <c r="N34">
        <v>39.859698999999999</v>
      </c>
      <c r="O34">
        <v>10</v>
      </c>
      <c r="Q34">
        <v>0</v>
      </c>
      <c r="S34">
        <v>200</v>
      </c>
      <c r="U34">
        <v>0</v>
      </c>
      <c r="W34">
        <v>0</v>
      </c>
      <c r="Y34" t="s">
        <v>40</v>
      </c>
      <c r="AA34" t="s">
        <v>40</v>
      </c>
      <c r="AC34" t="s">
        <v>1374</v>
      </c>
      <c r="AD34" t="str">
        <f t="shared" si="0"/>
        <v>Non-Gathering</v>
      </c>
      <c r="AE34" t="s">
        <v>72</v>
      </c>
      <c r="AF34" t="e">
        <f>VLOOKUP(A34,#REF!, 7, FALSE)</f>
        <v>#REF!</v>
      </c>
      <c r="AG34" t="e">
        <f>VLOOKUP(A34,#REF!, 8, FALSE)</f>
        <v>#REF!</v>
      </c>
      <c r="AI34" t="e">
        <f>VLOOKUP(A34,#REF!,40,FALSE)</f>
        <v>#REF!</v>
      </c>
    </row>
    <row r="35" spans="1:35" x14ac:dyDescent="0.25">
      <c r="A35">
        <v>400791362</v>
      </c>
      <c r="B35" t="s">
        <v>157</v>
      </c>
      <c r="C35">
        <v>69175</v>
      </c>
      <c r="D35" s="1">
        <v>42046</v>
      </c>
      <c r="E35" t="s">
        <v>56</v>
      </c>
      <c r="F35" t="s">
        <v>158</v>
      </c>
      <c r="G35" t="s">
        <v>51</v>
      </c>
      <c r="H35" t="s">
        <v>96</v>
      </c>
      <c r="I35" t="s">
        <v>159</v>
      </c>
      <c r="J35" t="s">
        <v>160</v>
      </c>
      <c r="K35" t="s">
        <v>72</v>
      </c>
      <c r="L35" t="s">
        <v>72</v>
      </c>
      <c r="M35">
        <v>-104.604995</v>
      </c>
      <c r="N35">
        <v>40.378526000000001</v>
      </c>
      <c r="O35" t="s">
        <v>40</v>
      </c>
      <c r="Q35">
        <v>0</v>
      </c>
      <c r="S35">
        <v>0</v>
      </c>
      <c r="U35">
        <v>0</v>
      </c>
      <c r="W35">
        <v>0</v>
      </c>
      <c r="Y35" t="s">
        <v>40</v>
      </c>
      <c r="AA35" t="s">
        <v>40</v>
      </c>
      <c r="AC35" t="str">
        <f>VLOOKUP(A35,'Basin Blanks Report'!$B$1:$F$222,3,FALSE)</f>
        <v>DENVER JULESBURG BASIN</v>
      </c>
      <c r="AD35" t="str">
        <f t="shared" si="0"/>
        <v>Non-Gathering</v>
      </c>
      <c r="AE35" t="s">
        <v>72</v>
      </c>
      <c r="AF35" t="e">
        <f>VLOOKUP(A35,#REF!, 7, FALSE)</f>
        <v>#REF!</v>
      </c>
      <c r="AG35" t="e">
        <f>VLOOKUP(A35,#REF!, 8, FALSE)</f>
        <v>#REF!</v>
      </c>
      <c r="AI35" t="e">
        <f>VLOOKUP(A35,#REF!,40,FALSE)</f>
        <v>#REF!</v>
      </c>
    </row>
    <row r="36" spans="1:35" x14ac:dyDescent="0.25">
      <c r="A36">
        <v>400792553</v>
      </c>
      <c r="B36" t="s">
        <v>141</v>
      </c>
      <c r="C36">
        <v>47120</v>
      </c>
      <c r="D36" s="1">
        <v>42047</v>
      </c>
      <c r="E36" t="s">
        <v>56</v>
      </c>
      <c r="F36" t="s">
        <v>161</v>
      </c>
      <c r="G36" t="s">
        <v>112</v>
      </c>
      <c r="H36" t="s">
        <v>96</v>
      </c>
      <c r="I36" t="s">
        <v>162</v>
      </c>
      <c r="J36" t="s">
        <v>163</v>
      </c>
      <c r="K36" t="s">
        <v>72</v>
      </c>
      <c r="L36" t="s">
        <v>72</v>
      </c>
      <c r="M36">
        <v>-104.926086</v>
      </c>
      <c r="N36">
        <v>39.975673</v>
      </c>
      <c r="O36">
        <v>0</v>
      </c>
      <c r="Q36" t="s">
        <v>40</v>
      </c>
      <c r="S36" t="s">
        <v>40</v>
      </c>
      <c r="U36">
        <v>0</v>
      </c>
      <c r="W36">
        <v>0</v>
      </c>
      <c r="Y36" t="s">
        <v>40</v>
      </c>
      <c r="AA36" t="s">
        <v>40</v>
      </c>
      <c r="AC36" t="s">
        <v>1374</v>
      </c>
      <c r="AD36" t="str">
        <f t="shared" si="0"/>
        <v>Non-Gathering</v>
      </c>
      <c r="AE36" t="s">
        <v>72</v>
      </c>
      <c r="AF36" t="e">
        <f>VLOOKUP(A36,#REF!, 7, FALSE)</f>
        <v>#REF!</v>
      </c>
      <c r="AG36" t="e">
        <f>VLOOKUP(A36,#REF!, 8, FALSE)</f>
        <v>#REF!</v>
      </c>
      <c r="AI36" t="e">
        <f>VLOOKUP(A36,#REF!,40,FALSE)</f>
        <v>#REF!</v>
      </c>
    </row>
    <row r="37" spans="1:35" x14ac:dyDescent="0.25">
      <c r="A37">
        <v>400792604</v>
      </c>
      <c r="B37" t="s">
        <v>82</v>
      </c>
      <c r="C37">
        <v>100322</v>
      </c>
      <c r="D37" s="1">
        <v>42048</v>
      </c>
      <c r="E37" t="s">
        <v>56</v>
      </c>
      <c r="F37" t="s">
        <v>164</v>
      </c>
      <c r="G37" t="s">
        <v>51</v>
      </c>
      <c r="I37" t="s">
        <v>165</v>
      </c>
      <c r="J37" t="s">
        <v>166</v>
      </c>
      <c r="K37" t="s">
        <v>72</v>
      </c>
      <c r="L37" t="s">
        <v>72</v>
      </c>
      <c r="M37">
        <v>-104.51987200000001</v>
      </c>
      <c r="N37">
        <v>40.341168000000003</v>
      </c>
      <c r="O37">
        <v>0</v>
      </c>
      <c r="Q37">
        <v>0</v>
      </c>
      <c r="S37">
        <v>69</v>
      </c>
      <c r="U37">
        <v>0</v>
      </c>
      <c r="W37">
        <v>0</v>
      </c>
      <c r="Y37" t="s">
        <v>40</v>
      </c>
      <c r="AA37" t="s">
        <v>40</v>
      </c>
      <c r="AC37" t="str">
        <f>VLOOKUP(A37,'Basin Blanks Report'!$B$1:$F$222,3,FALSE)</f>
        <v>DENVER JULESBURG BASIN</v>
      </c>
      <c r="AD37" t="str">
        <f t="shared" si="0"/>
        <v>Non-Gathering</v>
      </c>
      <c r="AE37" t="s">
        <v>72</v>
      </c>
      <c r="AF37" t="e">
        <f>VLOOKUP(A37,#REF!, 7, FALSE)</f>
        <v>#REF!</v>
      </c>
      <c r="AG37" t="e">
        <f>VLOOKUP(A37,#REF!, 8, FALSE)</f>
        <v>#REF!</v>
      </c>
      <c r="AI37" t="e">
        <f>VLOOKUP(A37,#REF!,40,FALSE)</f>
        <v>#REF!</v>
      </c>
    </row>
    <row r="38" spans="1:35" x14ac:dyDescent="0.25">
      <c r="A38">
        <v>400795311</v>
      </c>
      <c r="B38" t="s">
        <v>82</v>
      </c>
      <c r="C38">
        <v>100322</v>
      </c>
      <c r="D38" s="1">
        <v>42053</v>
      </c>
      <c r="E38" t="s">
        <v>56</v>
      </c>
      <c r="F38" t="s">
        <v>167</v>
      </c>
      <c r="G38" t="s">
        <v>51</v>
      </c>
      <c r="I38" t="s">
        <v>168</v>
      </c>
      <c r="J38" t="s">
        <v>169</v>
      </c>
      <c r="K38" t="s">
        <v>72</v>
      </c>
      <c r="L38" t="s">
        <v>72</v>
      </c>
      <c r="M38">
        <v>-104.673373</v>
      </c>
      <c r="N38">
        <v>40.351022999999998</v>
      </c>
      <c r="O38">
        <v>0</v>
      </c>
      <c r="Q38">
        <v>0</v>
      </c>
      <c r="S38" t="s">
        <v>40</v>
      </c>
      <c r="U38">
        <v>0</v>
      </c>
      <c r="W38">
        <v>0</v>
      </c>
      <c r="Y38" t="s">
        <v>40</v>
      </c>
      <c r="AA38" t="s">
        <v>40</v>
      </c>
      <c r="AC38" t="str">
        <f>VLOOKUP(A38,'Basin Blanks Report'!$B$1:$F$222,3,FALSE)</f>
        <v>DENVER JULESBURG BASIN</v>
      </c>
      <c r="AD38" t="str">
        <f t="shared" si="0"/>
        <v>Non-Gathering</v>
      </c>
      <c r="AE38" t="s">
        <v>72</v>
      </c>
      <c r="AF38" t="e">
        <f>VLOOKUP(A38,#REF!, 7, FALSE)</f>
        <v>#REF!</v>
      </c>
      <c r="AG38" t="e">
        <f>VLOOKUP(A38,#REF!, 8, FALSE)</f>
        <v>#REF!</v>
      </c>
      <c r="AI38" t="e">
        <f>VLOOKUP(A38,#REF!,40,FALSE)</f>
        <v>#REF!</v>
      </c>
    </row>
    <row r="39" spans="1:35" x14ac:dyDescent="0.25">
      <c r="A39">
        <v>400795533</v>
      </c>
      <c r="B39" t="s">
        <v>104</v>
      </c>
      <c r="C39">
        <v>10489</v>
      </c>
      <c r="D39" s="1">
        <v>42053</v>
      </c>
      <c r="E39" t="s">
        <v>69</v>
      </c>
      <c r="F39" t="s">
        <v>170</v>
      </c>
      <c r="G39" t="s">
        <v>71</v>
      </c>
      <c r="I39" t="e">
        <v>#N/A</v>
      </c>
      <c r="J39" t="e">
        <v>#N/A</v>
      </c>
      <c r="K39" t="s">
        <v>38</v>
      </c>
      <c r="L39" t="s">
        <v>136</v>
      </c>
      <c r="M39">
        <v>-102.47744</v>
      </c>
      <c r="N39">
        <v>40.002839999999999</v>
      </c>
      <c r="O39" t="s">
        <v>40</v>
      </c>
      <c r="Q39" t="s">
        <v>40</v>
      </c>
      <c r="S39" t="s">
        <v>40</v>
      </c>
      <c r="U39" t="s">
        <v>40</v>
      </c>
      <c r="W39" t="s">
        <v>40</v>
      </c>
      <c r="Y39" t="s">
        <v>40</v>
      </c>
      <c r="AA39" t="s">
        <v>40</v>
      </c>
      <c r="AC39" t="str">
        <f>VLOOKUP(A39,'Basin Blanks Report'!$B$1:$F$222,3,FALSE)</f>
        <v>DENVER JULESBURG BASIN</v>
      </c>
      <c r="AD39" t="str">
        <f t="shared" si="0"/>
        <v>Non-Gathering</v>
      </c>
      <c r="AE39" t="s">
        <v>2064</v>
      </c>
      <c r="AF39" t="e">
        <f>VLOOKUP(A39,#REF!, 7, FALSE)</f>
        <v>#REF!</v>
      </c>
      <c r="AG39" t="e">
        <f>VLOOKUP(A39,#REF!, 8, FALSE)</f>
        <v>#REF!</v>
      </c>
      <c r="AI39" t="e">
        <f>VLOOKUP(A39,#REF!,40,FALSE)</f>
        <v>#REF!</v>
      </c>
    </row>
    <row r="40" spans="1:35" x14ac:dyDescent="0.25">
      <c r="A40">
        <v>400802279</v>
      </c>
      <c r="B40" t="s">
        <v>41</v>
      </c>
      <c r="C40">
        <v>10084</v>
      </c>
      <c r="D40" s="1">
        <v>42064</v>
      </c>
      <c r="E40" t="s">
        <v>42</v>
      </c>
      <c r="F40" t="s">
        <v>171</v>
      </c>
      <c r="G40" t="s">
        <v>44</v>
      </c>
      <c r="I40" t="s">
        <v>172</v>
      </c>
      <c r="J40" t="s">
        <v>173</v>
      </c>
      <c r="K40" t="s">
        <v>46</v>
      </c>
      <c r="L40" t="s">
        <v>60</v>
      </c>
      <c r="M40">
        <v>-104.89455</v>
      </c>
      <c r="N40">
        <v>37.171720000000001</v>
      </c>
      <c r="O40">
        <v>0</v>
      </c>
      <c r="Q40">
        <v>0</v>
      </c>
      <c r="S40">
        <v>1</v>
      </c>
      <c r="U40">
        <v>0</v>
      </c>
      <c r="W40">
        <v>0</v>
      </c>
      <c r="Y40" t="s">
        <v>40</v>
      </c>
      <c r="AA40" t="s">
        <v>40</v>
      </c>
      <c r="AC40" t="s">
        <v>1354</v>
      </c>
      <c r="AD40" t="str">
        <f t="shared" si="0"/>
        <v>Gathering</v>
      </c>
      <c r="AE40" t="s">
        <v>72</v>
      </c>
      <c r="AF40" t="e">
        <f>VLOOKUP(A40,#REF!, 7, FALSE)</f>
        <v>#REF!</v>
      </c>
      <c r="AG40" t="e">
        <f>VLOOKUP(A40,#REF!, 8, FALSE)</f>
        <v>#REF!</v>
      </c>
      <c r="AI40" t="e">
        <f>VLOOKUP(A40,#REF!,40,FALSE)</f>
        <v>#REF!</v>
      </c>
    </row>
    <row r="41" spans="1:35" x14ac:dyDescent="0.25">
      <c r="A41">
        <v>400802002</v>
      </c>
      <c r="B41" t="s">
        <v>174</v>
      </c>
      <c r="C41">
        <v>61250</v>
      </c>
      <c r="D41" s="1">
        <v>42065</v>
      </c>
      <c r="E41" t="s">
        <v>69</v>
      </c>
      <c r="F41" t="s">
        <v>175</v>
      </c>
      <c r="G41" t="s">
        <v>176</v>
      </c>
      <c r="I41" t="e">
        <v>#N/A</v>
      </c>
      <c r="J41" t="e">
        <v>#N/A</v>
      </c>
      <c r="K41" t="s">
        <v>72</v>
      </c>
      <c r="L41" t="s">
        <v>72</v>
      </c>
      <c r="M41">
        <v>-102.90285</v>
      </c>
      <c r="N41">
        <v>38.860129999999998</v>
      </c>
      <c r="O41">
        <v>15</v>
      </c>
      <c r="Q41">
        <v>0</v>
      </c>
      <c r="S41">
        <v>0</v>
      </c>
      <c r="U41">
        <v>0</v>
      </c>
      <c r="W41">
        <v>0</v>
      </c>
      <c r="Y41" t="s">
        <v>40</v>
      </c>
      <c r="AA41" t="s">
        <v>40</v>
      </c>
      <c r="AC41" t="s">
        <v>1356</v>
      </c>
      <c r="AD41" t="str">
        <f t="shared" si="0"/>
        <v>Non-Gathering</v>
      </c>
      <c r="AE41" t="s">
        <v>72</v>
      </c>
      <c r="AF41" t="e">
        <f>VLOOKUP(A41,#REF!, 7, FALSE)</f>
        <v>#REF!</v>
      </c>
      <c r="AG41" t="e">
        <f>VLOOKUP(A41,#REF!, 8, FALSE)</f>
        <v>#REF!</v>
      </c>
      <c r="AI41" t="e">
        <f>VLOOKUP(A41,#REF!,40,FALSE)</f>
        <v>#REF!</v>
      </c>
    </row>
    <row r="42" spans="1:35" x14ac:dyDescent="0.25">
      <c r="A42">
        <v>400802314</v>
      </c>
      <c r="B42" t="s">
        <v>82</v>
      </c>
      <c r="C42">
        <v>100322</v>
      </c>
      <c r="D42" s="1">
        <v>42065</v>
      </c>
      <c r="E42" t="s">
        <v>56</v>
      </c>
      <c r="F42" t="s">
        <v>177</v>
      </c>
      <c r="G42" t="s">
        <v>51</v>
      </c>
      <c r="I42" t="s">
        <v>178</v>
      </c>
      <c r="J42" t="s">
        <v>179</v>
      </c>
      <c r="K42" t="s">
        <v>115</v>
      </c>
      <c r="L42" t="s">
        <v>116</v>
      </c>
      <c r="M42">
        <v>-104.447221</v>
      </c>
      <c r="N42">
        <v>40.514722999999996</v>
      </c>
      <c r="O42">
        <v>0</v>
      </c>
      <c r="Q42">
        <v>0</v>
      </c>
      <c r="S42" t="s">
        <v>40</v>
      </c>
      <c r="U42">
        <v>0</v>
      </c>
      <c r="W42">
        <v>0</v>
      </c>
      <c r="Y42" t="s">
        <v>40</v>
      </c>
      <c r="AA42" t="s">
        <v>40</v>
      </c>
      <c r="AC42" t="str">
        <f>VLOOKUP(A42,'Basin Blanks Report'!$B$1:$F$222,3,FALSE)</f>
        <v>DENVER JULESBURG BASIN</v>
      </c>
      <c r="AD42" t="str">
        <f t="shared" si="0"/>
        <v>Non-Gathering</v>
      </c>
      <c r="AE42" t="s">
        <v>2063</v>
      </c>
      <c r="AF42" t="e">
        <f>VLOOKUP(A42,#REF!, 7, FALSE)</f>
        <v>#REF!</v>
      </c>
      <c r="AG42" t="e">
        <f>VLOOKUP(A42,#REF!, 8, FALSE)</f>
        <v>#REF!</v>
      </c>
      <c r="AI42" t="e">
        <f>VLOOKUP(A42,#REF!,40,FALSE)</f>
        <v>#REF!</v>
      </c>
    </row>
    <row r="43" spans="1:35" x14ac:dyDescent="0.25">
      <c r="A43">
        <v>400802484</v>
      </c>
      <c r="B43" t="s">
        <v>82</v>
      </c>
      <c r="C43">
        <v>100322</v>
      </c>
      <c r="D43" s="1">
        <v>42065</v>
      </c>
      <c r="E43" t="s">
        <v>56</v>
      </c>
      <c r="F43" t="s">
        <v>180</v>
      </c>
      <c r="G43" t="s">
        <v>51</v>
      </c>
      <c r="I43" t="s">
        <v>181</v>
      </c>
      <c r="J43" t="s">
        <v>182</v>
      </c>
      <c r="K43" t="s">
        <v>72</v>
      </c>
      <c r="L43" t="s">
        <v>72</v>
      </c>
      <c r="M43">
        <v>-104.3553</v>
      </c>
      <c r="N43">
        <v>40.457799999999999</v>
      </c>
      <c r="O43">
        <v>0</v>
      </c>
      <c r="Q43">
        <v>0</v>
      </c>
      <c r="S43" t="s">
        <v>40</v>
      </c>
      <c r="U43">
        <v>0</v>
      </c>
      <c r="W43">
        <v>0</v>
      </c>
      <c r="Y43" t="s">
        <v>40</v>
      </c>
      <c r="AA43" t="s">
        <v>40</v>
      </c>
      <c r="AC43" t="str">
        <f>VLOOKUP(A43,'Basin Blanks Report'!$B$1:$F$222,3,FALSE)</f>
        <v>DENVER JULESBURG BASIN</v>
      </c>
      <c r="AD43" t="str">
        <f t="shared" si="0"/>
        <v>Non-Gathering</v>
      </c>
      <c r="AE43" t="s">
        <v>72</v>
      </c>
      <c r="AF43" t="e">
        <f>VLOOKUP(A43,#REF!, 7, FALSE)</f>
        <v>#REF!</v>
      </c>
      <c r="AG43" t="e">
        <f>VLOOKUP(A43,#REF!, 8, FALSE)</f>
        <v>#REF!</v>
      </c>
      <c r="AI43" t="e">
        <f>VLOOKUP(A43,#REF!,40,FALSE)</f>
        <v>#REF!</v>
      </c>
    </row>
    <row r="44" spans="1:35" x14ac:dyDescent="0.25">
      <c r="A44">
        <v>400804447</v>
      </c>
      <c r="B44" t="s">
        <v>73</v>
      </c>
      <c r="C44">
        <v>16700</v>
      </c>
      <c r="D44" s="1">
        <v>42068</v>
      </c>
      <c r="E44" t="s">
        <v>69</v>
      </c>
      <c r="F44" t="s">
        <v>183</v>
      </c>
      <c r="G44" t="s">
        <v>75</v>
      </c>
      <c r="I44" t="e">
        <v>#N/A</v>
      </c>
      <c r="J44" t="e">
        <v>#N/A</v>
      </c>
      <c r="K44" t="s">
        <v>72</v>
      </c>
      <c r="L44" t="s">
        <v>72</v>
      </c>
      <c r="M44">
        <v>-108.84090999999999</v>
      </c>
      <c r="N44">
        <v>40.115259999999999</v>
      </c>
      <c r="O44">
        <v>0</v>
      </c>
      <c r="Q44">
        <v>0</v>
      </c>
      <c r="S44">
        <v>162.88999999999999</v>
      </c>
      <c r="U44">
        <v>0</v>
      </c>
      <c r="W44">
        <v>0</v>
      </c>
      <c r="Y44">
        <v>0</v>
      </c>
      <c r="AA44">
        <v>0</v>
      </c>
      <c r="AC44" t="s">
        <v>1355</v>
      </c>
      <c r="AD44" t="str">
        <f t="shared" si="0"/>
        <v>Non-Gathering</v>
      </c>
      <c r="AE44" t="s">
        <v>2063</v>
      </c>
      <c r="AF44" t="e">
        <f>VLOOKUP(A44,#REF!, 7, FALSE)</f>
        <v>#REF!</v>
      </c>
      <c r="AG44" t="e">
        <f>VLOOKUP(A44,#REF!, 8, FALSE)</f>
        <v>#REF!</v>
      </c>
      <c r="AI44" t="e">
        <f>VLOOKUP(A44,#REF!,40,FALSE)</f>
        <v>#REF!</v>
      </c>
    </row>
    <row r="45" spans="1:35" x14ac:dyDescent="0.25">
      <c r="A45">
        <v>400805034</v>
      </c>
      <c r="B45" t="s">
        <v>184</v>
      </c>
      <c r="C45">
        <v>10172</v>
      </c>
      <c r="D45" s="1">
        <v>42068</v>
      </c>
      <c r="E45" t="s">
        <v>69</v>
      </c>
      <c r="F45" t="s">
        <v>185</v>
      </c>
      <c r="G45" t="s">
        <v>75</v>
      </c>
      <c r="I45" t="s">
        <v>186</v>
      </c>
      <c r="J45" t="s">
        <v>187</v>
      </c>
      <c r="K45" t="s">
        <v>79</v>
      </c>
      <c r="L45" t="s">
        <v>80</v>
      </c>
      <c r="M45">
        <v>-108.37075</v>
      </c>
      <c r="N45">
        <v>39.991140000000001</v>
      </c>
      <c r="O45">
        <v>0</v>
      </c>
      <c r="Q45">
        <v>0</v>
      </c>
      <c r="S45">
        <v>5</v>
      </c>
      <c r="U45">
        <v>0</v>
      </c>
      <c r="W45">
        <v>0</v>
      </c>
      <c r="Y45" t="s">
        <v>40</v>
      </c>
      <c r="AA45" t="s">
        <v>40</v>
      </c>
      <c r="AC45" t="str">
        <f>VLOOKUP(A45,'Basin Blanks Report'!$B$1:$F$222,3,FALSE)</f>
        <v>PICEANCE BASIN</v>
      </c>
      <c r="AD45" t="str">
        <f t="shared" si="0"/>
        <v>Non-Gathering</v>
      </c>
      <c r="AE45" t="s">
        <v>72</v>
      </c>
      <c r="AF45" t="e">
        <f>VLOOKUP(A45,#REF!, 7, FALSE)</f>
        <v>#REF!</v>
      </c>
      <c r="AG45" t="e">
        <f>VLOOKUP(A45,#REF!, 8, FALSE)</f>
        <v>#REF!</v>
      </c>
      <c r="AI45" t="e">
        <f>VLOOKUP(A45,#REF!,40,FALSE)</f>
        <v>#REF!</v>
      </c>
    </row>
    <row r="46" spans="1:35" x14ac:dyDescent="0.25">
      <c r="A46">
        <v>400805806</v>
      </c>
      <c r="B46" t="s">
        <v>104</v>
      </c>
      <c r="C46">
        <v>10489</v>
      </c>
      <c r="D46" s="1">
        <v>42069</v>
      </c>
      <c r="E46" t="s">
        <v>33</v>
      </c>
      <c r="F46" t="s">
        <v>188</v>
      </c>
      <c r="G46" t="s">
        <v>71</v>
      </c>
      <c r="I46" t="e">
        <v>#N/A</v>
      </c>
      <c r="J46" t="e">
        <v>#N/A</v>
      </c>
      <c r="K46" t="s">
        <v>79</v>
      </c>
      <c r="L46" t="s">
        <v>1914</v>
      </c>
      <c r="M46">
        <v>-102.6074</v>
      </c>
      <c r="N46">
        <v>40.266739999999999</v>
      </c>
      <c r="O46" t="s">
        <v>40</v>
      </c>
      <c r="Q46" t="s">
        <v>40</v>
      </c>
      <c r="S46" t="s">
        <v>40</v>
      </c>
      <c r="U46" t="s">
        <v>40</v>
      </c>
      <c r="W46" t="s">
        <v>40</v>
      </c>
      <c r="Y46" t="s">
        <v>40</v>
      </c>
      <c r="AA46" t="s">
        <v>40</v>
      </c>
      <c r="AC46" t="str">
        <f>VLOOKUP(A46,'Basin Blanks Report'!$B$1:$F$222,3,FALSE)</f>
        <v>DENVER JULESBURG BASIN</v>
      </c>
      <c r="AD46" t="str">
        <f t="shared" si="0"/>
        <v>Non-Gathering</v>
      </c>
      <c r="AE46" t="s">
        <v>2063</v>
      </c>
      <c r="AF46" t="e">
        <f>VLOOKUP(A46,#REF!, 7, FALSE)</f>
        <v>#REF!</v>
      </c>
      <c r="AG46" t="e">
        <f>VLOOKUP(A46,#REF!, 8, FALSE)</f>
        <v>#REF!</v>
      </c>
      <c r="AI46" t="e">
        <f>VLOOKUP(A46,#REF!,40,FALSE)</f>
        <v>#REF!</v>
      </c>
    </row>
    <row r="47" spans="1:35" x14ac:dyDescent="0.25">
      <c r="A47">
        <v>400807497</v>
      </c>
      <c r="B47" t="s">
        <v>48</v>
      </c>
      <c r="C47">
        <v>4680</v>
      </c>
      <c r="D47" s="1">
        <v>42073</v>
      </c>
      <c r="E47" t="s">
        <v>49</v>
      </c>
      <c r="F47" t="s">
        <v>189</v>
      </c>
      <c r="G47" t="s">
        <v>51</v>
      </c>
      <c r="I47" t="s">
        <v>190</v>
      </c>
      <c r="J47">
        <v>0</v>
      </c>
      <c r="K47" t="s">
        <v>115</v>
      </c>
      <c r="L47" t="s">
        <v>116</v>
      </c>
      <c r="M47">
        <v>-104.3955</v>
      </c>
      <c r="N47">
        <v>40.096699999999998</v>
      </c>
      <c r="O47">
        <v>0</v>
      </c>
      <c r="Q47">
        <v>1</v>
      </c>
      <c r="S47">
        <v>0</v>
      </c>
      <c r="U47">
        <v>0</v>
      </c>
      <c r="W47">
        <v>0</v>
      </c>
      <c r="Y47" t="s">
        <v>40</v>
      </c>
      <c r="AA47" t="s">
        <v>40</v>
      </c>
      <c r="AC47" t="str">
        <f>VLOOKUP(A47,'Basin Blanks Report'!$B$1:$F$222,3,FALSE)</f>
        <v>DENVER JULESBURG BASIN</v>
      </c>
      <c r="AD47" t="str">
        <f t="shared" si="0"/>
        <v>Non-Gathering</v>
      </c>
      <c r="AE47" t="s">
        <v>2063</v>
      </c>
      <c r="AF47" t="e">
        <f>VLOOKUP(A47,#REF!, 7, FALSE)</f>
        <v>#REF!</v>
      </c>
      <c r="AG47" t="e">
        <f>VLOOKUP(A47,#REF!, 8, FALSE)</f>
        <v>#REF!</v>
      </c>
      <c r="AI47" t="e">
        <f>VLOOKUP(A47,#REF!,40,FALSE)</f>
        <v>#REF!</v>
      </c>
    </row>
    <row r="48" spans="1:35" x14ac:dyDescent="0.25">
      <c r="A48">
        <v>400807606</v>
      </c>
      <c r="B48" t="s">
        <v>82</v>
      </c>
      <c r="C48">
        <v>100322</v>
      </c>
      <c r="D48" s="1">
        <v>42073</v>
      </c>
      <c r="E48" t="s">
        <v>69</v>
      </c>
      <c r="F48" t="s">
        <v>191</v>
      </c>
      <c r="G48" t="s">
        <v>51</v>
      </c>
      <c r="I48" t="s">
        <v>192</v>
      </c>
      <c r="J48" t="s">
        <v>193</v>
      </c>
      <c r="K48" t="s">
        <v>72</v>
      </c>
      <c r="L48" t="s">
        <v>72</v>
      </c>
      <c r="M48">
        <v>-104.67037999999999</v>
      </c>
      <c r="N48">
        <v>40.325150000000001</v>
      </c>
      <c r="O48" t="s">
        <v>40</v>
      </c>
      <c r="Q48">
        <v>0</v>
      </c>
      <c r="S48" t="s">
        <v>40</v>
      </c>
      <c r="U48">
        <v>0</v>
      </c>
      <c r="W48">
        <v>0</v>
      </c>
      <c r="Y48" t="s">
        <v>40</v>
      </c>
      <c r="AA48" t="s">
        <v>40</v>
      </c>
      <c r="AC48" t="str">
        <f>VLOOKUP(A48,'Basin Blanks Report'!$B$1:$F$222,3,FALSE)</f>
        <v>DENVER JULESBURG BASIN</v>
      </c>
      <c r="AD48" t="str">
        <f t="shared" si="0"/>
        <v>Non-Gathering</v>
      </c>
      <c r="AE48" t="s">
        <v>72</v>
      </c>
      <c r="AF48" t="e">
        <f>VLOOKUP(A48,#REF!, 7, FALSE)</f>
        <v>#REF!</v>
      </c>
      <c r="AG48" t="e">
        <f>VLOOKUP(A48,#REF!, 8, FALSE)</f>
        <v>#REF!</v>
      </c>
      <c r="AI48" t="e">
        <f>VLOOKUP(A48,#REF!,40,FALSE)</f>
        <v>#REF!</v>
      </c>
    </row>
    <row r="49" spans="1:35" x14ac:dyDescent="0.25">
      <c r="A49">
        <v>400808000</v>
      </c>
      <c r="B49" t="s">
        <v>82</v>
      </c>
      <c r="C49">
        <v>100322</v>
      </c>
      <c r="D49" s="1">
        <v>42073</v>
      </c>
      <c r="E49" t="s">
        <v>69</v>
      </c>
      <c r="F49" t="s">
        <v>194</v>
      </c>
      <c r="G49" t="s">
        <v>51</v>
      </c>
      <c r="I49" t="s">
        <v>195</v>
      </c>
      <c r="J49" t="s">
        <v>196</v>
      </c>
      <c r="K49" t="s">
        <v>72</v>
      </c>
      <c r="L49" t="s">
        <v>72</v>
      </c>
      <c r="M49">
        <v>-104.55987</v>
      </c>
      <c r="N49">
        <v>40.268909999999998</v>
      </c>
      <c r="O49">
        <v>0</v>
      </c>
      <c r="Q49" t="s">
        <v>40</v>
      </c>
      <c r="S49" t="s">
        <v>40</v>
      </c>
      <c r="U49">
        <v>0</v>
      </c>
      <c r="W49">
        <v>0</v>
      </c>
      <c r="Y49" t="s">
        <v>40</v>
      </c>
      <c r="AA49" t="s">
        <v>40</v>
      </c>
      <c r="AC49" t="str">
        <f>VLOOKUP(A49,'Basin Blanks Report'!$B$1:$F$222,3,FALSE)</f>
        <v>DENVER JULESBURG BASIN</v>
      </c>
      <c r="AD49" t="str">
        <f t="shared" si="0"/>
        <v>Non-Gathering</v>
      </c>
      <c r="AE49" t="s">
        <v>72</v>
      </c>
      <c r="AF49" t="e">
        <f>VLOOKUP(A49,#REF!, 7, FALSE)</f>
        <v>#REF!</v>
      </c>
      <c r="AG49" t="e">
        <f>VLOOKUP(A49,#REF!, 8, FALSE)</f>
        <v>#REF!</v>
      </c>
      <c r="AI49" t="e">
        <f>VLOOKUP(A49,#REF!,40,FALSE)</f>
        <v>#REF!</v>
      </c>
    </row>
    <row r="50" spans="1:35" x14ac:dyDescent="0.25">
      <c r="A50">
        <v>400808090</v>
      </c>
      <c r="B50" t="s">
        <v>197</v>
      </c>
      <c r="C50">
        <v>10456</v>
      </c>
      <c r="D50" s="1">
        <v>42074</v>
      </c>
      <c r="E50" t="s">
        <v>33</v>
      </c>
      <c r="F50" t="s">
        <v>198</v>
      </c>
      <c r="G50" t="s">
        <v>71</v>
      </c>
      <c r="I50" t="s">
        <v>199</v>
      </c>
      <c r="J50" t="s">
        <v>200</v>
      </c>
      <c r="K50" t="s">
        <v>79</v>
      </c>
      <c r="L50" t="s">
        <v>2075</v>
      </c>
      <c r="M50">
        <v>-102.32966999999999</v>
      </c>
      <c r="N50">
        <v>39.9818</v>
      </c>
      <c r="O50">
        <v>0</v>
      </c>
      <c r="Q50">
        <v>0</v>
      </c>
      <c r="S50">
        <v>3</v>
      </c>
      <c r="U50">
        <v>0</v>
      </c>
      <c r="W50">
        <v>0</v>
      </c>
      <c r="Y50" t="s">
        <v>40</v>
      </c>
      <c r="AA50" t="s">
        <v>40</v>
      </c>
      <c r="AC50" t="str">
        <f>VLOOKUP(A50,'Basin Blanks Report'!$B$1:$F$222,3,FALSE)</f>
        <v>DENVER JULESBURG BASIN</v>
      </c>
      <c r="AD50" t="str">
        <f t="shared" si="0"/>
        <v>Non-Gathering</v>
      </c>
      <c r="AE50" t="s">
        <v>2063</v>
      </c>
      <c r="AF50" t="e">
        <f>VLOOKUP(A50,#REF!, 7, FALSE)</f>
        <v>#REF!</v>
      </c>
      <c r="AG50" t="e">
        <f>VLOOKUP(A50,#REF!, 8, FALSE)</f>
        <v>#REF!</v>
      </c>
      <c r="AI50" t="e">
        <f>VLOOKUP(A50,#REF!,40,FALSE)</f>
        <v>#REF!</v>
      </c>
    </row>
    <row r="51" spans="1:35" x14ac:dyDescent="0.25">
      <c r="A51">
        <v>400808146</v>
      </c>
      <c r="B51" t="s">
        <v>82</v>
      </c>
      <c r="C51">
        <v>100322</v>
      </c>
      <c r="D51" s="1">
        <v>42074</v>
      </c>
      <c r="E51" t="s">
        <v>69</v>
      </c>
      <c r="F51" t="s">
        <v>201</v>
      </c>
      <c r="G51" t="s">
        <v>51</v>
      </c>
      <c r="I51" t="s">
        <v>202</v>
      </c>
      <c r="J51" t="s">
        <v>203</v>
      </c>
      <c r="K51" t="s">
        <v>72</v>
      </c>
      <c r="L51" t="s">
        <v>72</v>
      </c>
      <c r="M51">
        <v>-104.6477</v>
      </c>
      <c r="N51">
        <v>40.358040000000003</v>
      </c>
      <c r="O51">
        <v>0</v>
      </c>
      <c r="Q51" t="s">
        <v>40</v>
      </c>
      <c r="S51" t="s">
        <v>40</v>
      </c>
      <c r="U51">
        <v>0</v>
      </c>
      <c r="W51">
        <v>0</v>
      </c>
      <c r="Y51" t="s">
        <v>40</v>
      </c>
      <c r="AA51" t="s">
        <v>40</v>
      </c>
      <c r="AC51" t="str">
        <f>VLOOKUP(A51,'Basin Blanks Report'!$B$1:$F$222,3,FALSE)</f>
        <v>DENVER JULESBURG BASIN</v>
      </c>
      <c r="AD51" t="str">
        <f t="shared" si="0"/>
        <v>Non-Gathering</v>
      </c>
      <c r="AE51" t="s">
        <v>72</v>
      </c>
      <c r="AF51" t="e">
        <f>VLOOKUP(A51,#REF!, 7, FALSE)</f>
        <v>#REF!</v>
      </c>
      <c r="AG51" t="e">
        <f>VLOOKUP(A51,#REF!, 8, FALSE)</f>
        <v>#REF!</v>
      </c>
      <c r="AI51" t="e">
        <f>VLOOKUP(A51,#REF!,40,FALSE)</f>
        <v>#REF!</v>
      </c>
    </row>
    <row r="52" spans="1:35" x14ac:dyDescent="0.25">
      <c r="A52">
        <v>400808425</v>
      </c>
      <c r="B52" t="s">
        <v>141</v>
      </c>
      <c r="C52">
        <v>47120</v>
      </c>
      <c r="D52" s="1">
        <v>42075</v>
      </c>
      <c r="E52" t="s">
        <v>56</v>
      </c>
      <c r="F52" t="s">
        <v>204</v>
      </c>
      <c r="G52" t="s">
        <v>51</v>
      </c>
      <c r="I52" t="s">
        <v>205</v>
      </c>
      <c r="J52" t="s">
        <v>206</v>
      </c>
      <c r="K52" t="s">
        <v>115</v>
      </c>
      <c r="L52" t="s">
        <v>226</v>
      </c>
      <c r="M52">
        <v>-104.692232</v>
      </c>
      <c r="N52">
        <v>40.192706999999999</v>
      </c>
      <c r="O52" t="s">
        <v>40</v>
      </c>
      <c r="Q52">
        <v>0</v>
      </c>
      <c r="S52" t="s">
        <v>40</v>
      </c>
      <c r="U52">
        <v>0</v>
      </c>
      <c r="W52">
        <v>0</v>
      </c>
      <c r="Y52" t="s">
        <v>40</v>
      </c>
      <c r="AA52" t="s">
        <v>40</v>
      </c>
      <c r="AC52" t="str">
        <f>VLOOKUP(A52,'Basin Blanks Report'!$B$1:$F$222,3,FALSE)</f>
        <v>DENVER JULESBURG BASIN</v>
      </c>
      <c r="AD52" t="str">
        <f t="shared" si="0"/>
        <v>Non-Gathering</v>
      </c>
      <c r="AE52" t="s">
        <v>2063</v>
      </c>
      <c r="AF52" t="e">
        <f>VLOOKUP(A52,#REF!, 7, FALSE)</f>
        <v>#REF!</v>
      </c>
      <c r="AG52" t="e">
        <f>VLOOKUP(A52,#REF!, 8, FALSE)</f>
        <v>#REF!</v>
      </c>
      <c r="AI52" t="e">
        <f>VLOOKUP(A52,#REF!,40,FALSE)</f>
        <v>#REF!</v>
      </c>
    </row>
    <row r="53" spans="1:35" x14ac:dyDescent="0.25">
      <c r="A53">
        <v>400808558</v>
      </c>
      <c r="B53" t="s">
        <v>207</v>
      </c>
      <c r="C53">
        <v>8960</v>
      </c>
      <c r="D53" s="1">
        <v>42075</v>
      </c>
      <c r="E53" t="s">
        <v>69</v>
      </c>
      <c r="F53" t="s">
        <v>208</v>
      </c>
      <c r="G53" t="s">
        <v>209</v>
      </c>
      <c r="I53" t="e">
        <v>#N/A</v>
      </c>
      <c r="J53" t="e">
        <v>#N/A</v>
      </c>
      <c r="K53" t="s">
        <v>72</v>
      </c>
      <c r="L53" t="s">
        <v>72</v>
      </c>
      <c r="M53">
        <v>-106.240976</v>
      </c>
      <c r="N53">
        <v>40.781137999999999</v>
      </c>
      <c r="O53">
        <v>7</v>
      </c>
      <c r="Q53">
        <v>0</v>
      </c>
      <c r="S53">
        <v>0</v>
      </c>
      <c r="U53">
        <v>0</v>
      </c>
      <c r="W53">
        <v>0</v>
      </c>
      <c r="Y53" t="s">
        <v>40</v>
      </c>
      <c r="AA53" t="s">
        <v>40</v>
      </c>
      <c r="AC53" t="s">
        <v>1357</v>
      </c>
      <c r="AD53" t="str">
        <f t="shared" si="0"/>
        <v>Non-Gathering</v>
      </c>
      <c r="AE53" t="s">
        <v>72</v>
      </c>
      <c r="AF53" t="e">
        <f>VLOOKUP(A53,#REF!, 7, FALSE)</f>
        <v>#REF!</v>
      </c>
      <c r="AG53" t="e">
        <f>VLOOKUP(A53,#REF!, 8, FALSE)</f>
        <v>#REF!</v>
      </c>
      <c r="AI53" t="e">
        <f>VLOOKUP(A53,#REF!,40,FALSE)</f>
        <v>#REF!</v>
      </c>
    </row>
    <row r="54" spans="1:35" x14ac:dyDescent="0.25">
      <c r="A54">
        <v>400808815</v>
      </c>
      <c r="B54" t="s">
        <v>41</v>
      </c>
      <c r="C54">
        <v>10084</v>
      </c>
      <c r="D54" s="1">
        <v>42075</v>
      </c>
      <c r="E54" t="s">
        <v>42</v>
      </c>
      <c r="F54" t="s">
        <v>210</v>
      </c>
      <c r="G54" t="s">
        <v>44</v>
      </c>
      <c r="I54" t="s">
        <v>210</v>
      </c>
      <c r="J54" t="s">
        <v>211</v>
      </c>
      <c r="K54" t="s">
        <v>72</v>
      </c>
      <c r="L54" t="s">
        <v>72</v>
      </c>
      <c r="M54">
        <v>-104.89831</v>
      </c>
      <c r="N54">
        <v>37.181310000000003</v>
      </c>
      <c r="O54">
        <v>0</v>
      </c>
      <c r="Q54">
        <v>0</v>
      </c>
      <c r="S54">
        <v>10</v>
      </c>
      <c r="U54">
        <v>0</v>
      </c>
      <c r="W54">
        <v>0</v>
      </c>
      <c r="Y54" t="s">
        <v>40</v>
      </c>
      <c r="AA54" t="s">
        <v>40</v>
      </c>
      <c r="AC54" t="s">
        <v>1354</v>
      </c>
      <c r="AD54" t="str">
        <f t="shared" si="0"/>
        <v>Gathering</v>
      </c>
      <c r="AE54" t="s">
        <v>72</v>
      </c>
      <c r="AF54" t="e">
        <f>VLOOKUP(A54,#REF!, 7, FALSE)</f>
        <v>#REF!</v>
      </c>
      <c r="AG54" t="e">
        <f>VLOOKUP(A54,#REF!, 8, FALSE)</f>
        <v>#REF!</v>
      </c>
      <c r="AI54" t="e">
        <f>VLOOKUP(A54,#REF!,40,FALSE)</f>
        <v>#REF!</v>
      </c>
    </row>
    <row r="55" spans="1:35" x14ac:dyDescent="0.25">
      <c r="A55">
        <v>400808858</v>
      </c>
      <c r="B55" t="s">
        <v>141</v>
      </c>
      <c r="C55">
        <v>47120</v>
      </c>
      <c r="D55" s="1">
        <v>42075</v>
      </c>
      <c r="E55" t="s">
        <v>56</v>
      </c>
      <c r="F55" t="s">
        <v>212</v>
      </c>
      <c r="G55" t="s">
        <v>51</v>
      </c>
      <c r="I55" t="s">
        <v>213</v>
      </c>
      <c r="J55" t="s">
        <v>214</v>
      </c>
      <c r="K55" t="s">
        <v>72</v>
      </c>
      <c r="L55" t="s">
        <v>72</v>
      </c>
      <c r="M55">
        <v>-104.99460999999999</v>
      </c>
      <c r="N55">
        <v>40.029170000000001</v>
      </c>
      <c r="O55">
        <v>0</v>
      </c>
      <c r="Q55" t="s">
        <v>40</v>
      </c>
      <c r="S55" t="s">
        <v>40</v>
      </c>
      <c r="U55">
        <v>0</v>
      </c>
      <c r="W55">
        <v>0</v>
      </c>
      <c r="Y55" t="s">
        <v>40</v>
      </c>
      <c r="AA55" t="s">
        <v>40</v>
      </c>
      <c r="AC55" t="str">
        <f>VLOOKUP(A55,'Basin Blanks Report'!$B$1:$F$222,3,FALSE)</f>
        <v>DENVER JULESBURG BASIN</v>
      </c>
      <c r="AD55" t="str">
        <f t="shared" si="0"/>
        <v>Non-Gathering</v>
      </c>
      <c r="AE55" t="s">
        <v>72</v>
      </c>
      <c r="AF55" t="e">
        <f>VLOOKUP(A55,#REF!, 7, FALSE)</f>
        <v>#REF!</v>
      </c>
      <c r="AG55" t="e">
        <f>VLOOKUP(A55,#REF!, 8, FALSE)</f>
        <v>#REF!</v>
      </c>
      <c r="AI55" t="e">
        <f>VLOOKUP(A55,#REF!,40,FALSE)</f>
        <v>#REF!</v>
      </c>
    </row>
    <row r="56" spans="1:35" x14ac:dyDescent="0.25">
      <c r="A56">
        <v>400812277</v>
      </c>
      <c r="B56" t="s">
        <v>82</v>
      </c>
      <c r="C56">
        <v>100322</v>
      </c>
      <c r="D56" s="1">
        <v>42081</v>
      </c>
      <c r="E56" t="s">
        <v>69</v>
      </c>
      <c r="F56" t="s">
        <v>215</v>
      </c>
      <c r="G56" t="s">
        <v>51</v>
      </c>
      <c r="I56" t="s">
        <v>216</v>
      </c>
      <c r="J56" t="s">
        <v>217</v>
      </c>
      <c r="K56" t="s">
        <v>72</v>
      </c>
      <c r="L56" t="s">
        <v>72</v>
      </c>
      <c r="M56">
        <v>-104.547566</v>
      </c>
      <c r="N56">
        <v>40.286102</v>
      </c>
      <c r="O56" t="s">
        <v>40</v>
      </c>
      <c r="Q56">
        <v>0</v>
      </c>
      <c r="S56">
        <v>0</v>
      </c>
      <c r="U56">
        <v>0</v>
      </c>
      <c r="W56">
        <v>0</v>
      </c>
      <c r="Y56" t="s">
        <v>40</v>
      </c>
      <c r="AA56" t="s">
        <v>40</v>
      </c>
      <c r="AC56" t="str">
        <f>VLOOKUP(A56,'Basin Blanks Report'!$B$1:$F$222,3,FALSE)</f>
        <v>DENVER JULESBURG BASIN</v>
      </c>
      <c r="AD56" t="str">
        <f t="shared" si="0"/>
        <v>Non-Gathering</v>
      </c>
      <c r="AE56" t="s">
        <v>72</v>
      </c>
      <c r="AF56" t="e">
        <f>VLOOKUP(A56,#REF!, 7, FALSE)</f>
        <v>#REF!</v>
      </c>
      <c r="AG56" t="e">
        <f>VLOOKUP(A56,#REF!, 8, FALSE)</f>
        <v>#REF!</v>
      </c>
      <c r="AI56" t="e">
        <f>VLOOKUP(A56,#REF!,40,FALSE)</f>
        <v>#REF!</v>
      </c>
    </row>
    <row r="57" spans="1:35" x14ac:dyDescent="0.25">
      <c r="A57">
        <v>400812313</v>
      </c>
      <c r="B57" t="s">
        <v>41</v>
      </c>
      <c r="C57">
        <v>10084</v>
      </c>
      <c r="D57" s="1">
        <v>42081</v>
      </c>
      <c r="E57" t="s">
        <v>42</v>
      </c>
      <c r="F57" t="s">
        <v>218</v>
      </c>
      <c r="G57" t="s">
        <v>44</v>
      </c>
      <c r="I57" t="s">
        <v>219</v>
      </c>
      <c r="J57" t="s">
        <v>220</v>
      </c>
      <c r="K57" t="s">
        <v>79</v>
      </c>
      <c r="L57" t="s">
        <v>80</v>
      </c>
      <c r="M57">
        <v>-104.64479</v>
      </c>
      <c r="N57">
        <v>37.21743</v>
      </c>
      <c r="O57">
        <v>0</v>
      </c>
      <c r="Q57">
        <v>0</v>
      </c>
      <c r="S57">
        <v>2</v>
      </c>
      <c r="U57">
        <v>0</v>
      </c>
      <c r="W57">
        <v>0</v>
      </c>
      <c r="Y57" t="s">
        <v>40</v>
      </c>
      <c r="AA57" t="s">
        <v>40</v>
      </c>
      <c r="AC57" t="s">
        <v>1354</v>
      </c>
      <c r="AD57" t="str">
        <f t="shared" si="0"/>
        <v>Gathering</v>
      </c>
      <c r="AE57" t="s">
        <v>2064</v>
      </c>
      <c r="AF57" t="e">
        <f>VLOOKUP(A57,#REF!, 7, FALSE)</f>
        <v>#REF!</v>
      </c>
      <c r="AG57" t="e">
        <f>VLOOKUP(A57,#REF!, 8, FALSE)</f>
        <v>#REF!</v>
      </c>
      <c r="AI57" t="e">
        <f>VLOOKUP(A57,#REF!,40,FALSE)</f>
        <v>#REF!</v>
      </c>
    </row>
    <row r="58" spans="1:35" x14ac:dyDescent="0.25">
      <c r="A58">
        <v>400812766</v>
      </c>
      <c r="B58" t="s">
        <v>221</v>
      </c>
      <c r="C58">
        <v>96155</v>
      </c>
      <c r="D58" s="1">
        <v>42082</v>
      </c>
      <c r="E58" t="s">
        <v>56</v>
      </c>
      <c r="F58" t="s">
        <v>222</v>
      </c>
      <c r="G58" t="s">
        <v>51</v>
      </c>
      <c r="I58" t="s">
        <v>223</v>
      </c>
      <c r="J58" t="s">
        <v>224</v>
      </c>
      <c r="K58" t="s">
        <v>115</v>
      </c>
      <c r="L58" t="s">
        <v>116</v>
      </c>
      <c r="M58">
        <v>-103.9059</v>
      </c>
      <c r="N58">
        <v>40.836342999999999</v>
      </c>
      <c r="O58" t="s">
        <v>40</v>
      </c>
      <c r="Q58">
        <v>0</v>
      </c>
      <c r="S58" t="s">
        <v>40</v>
      </c>
      <c r="U58">
        <v>0</v>
      </c>
      <c r="W58">
        <v>0</v>
      </c>
      <c r="Y58" t="s">
        <v>40</v>
      </c>
      <c r="AA58" t="s">
        <v>40</v>
      </c>
      <c r="AC58" t="str">
        <f>VLOOKUP(A58,'Basin Blanks Report'!$B$1:$F$222,3,FALSE)</f>
        <v>DENVER JULESBURG BASIN</v>
      </c>
      <c r="AD58" t="str">
        <f t="shared" si="0"/>
        <v>Non-Gathering</v>
      </c>
      <c r="AE58" t="s">
        <v>2063</v>
      </c>
      <c r="AF58" t="e">
        <f>VLOOKUP(A58,#REF!, 7, FALSE)</f>
        <v>#REF!</v>
      </c>
      <c r="AG58" t="e">
        <f>VLOOKUP(A58,#REF!, 8, FALSE)</f>
        <v>#REF!</v>
      </c>
      <c r="AI58" t="e">
        <f>VLOOKUP(A58,#REF!,40,FALSE)</f>
        <v>#REF!</v>
      </c>
    </row>
    <row r="59" spans="1:35" x14ac:dyDescent="0.25">
      <c r="A59">
        <v>400815996</v>
      </c>
      <c r="B59" t="s">
        <v>73</v>
      </c>
      <c r="C59">
        <v>16700</v>
      </c>
      <c r="D59" s="1">
        <v>42089</v>
      </c>
      <c r="E59" t="s">
        <v>69</v>
      </c>
      <c r="F59" t="s">
        <v>225</v>
      </c>
      <c r="G59" t="s">
        <v>75</v>
      </c>
      <c r="I59" t="e">
        <v>#N/A</v>
      </c>
      <c r="J59" t="e">
        <v>#N/A</v>
      </c>
      <c r="K59" t="s">
        <v>115</v>
      </c>
      <c r="L59" t="s">
        <v>226</v>
      </c>
      <c r="M59">
        <v>-108.92149999999999</v>
      </c>
      <c r="N59">
        <v>40.137700000000002</v>
      </c>
      <c r="O59">
        <v>1</v>
      </c>
      <c r="Q59">
        <v>0</v>
      </c>
      <c r="S59">
        <v>104</v>
      </c>
      <c r="U59">
        <v>0</v>
      </c>
      <c r="W59">
        <v>0</v>
      </c>
      <c r="Y59">
        <v>0</v>
      </c>
      <c r="AA59">
        <v>0</v>
      </c>
      <c r="AC59" t="s">
        <v>1355</v>
      </c>
      <c r="AD59" t="str">
        <f t="shared" si="0"/>
        <v>Non-Gathering</v>
      </c>
      <c r="AE59" t="s">
        <v>2063</v>
      </c>
      <c r="AF59" t="e">
        <f>VLOOKUP(A59,#REF!, 7, FALSE)</f>
        <v>#REF!</v>
      </c>
      <c r="AG59" t="e">
        <f>VLOOKUP(A59,#REF!, 8, FALSE)</f>
        <v>#REF!</v>
      </c>
      <c r="AI59" t="e">
        <f>VLOOKUP(A59,#REF!,40,FALSE)</f>
        <v>#REF!</v>
      </c>
    </row>
    <row r="60" spans="1:35" x14ac:dyDescent="0.25">
      <c r="A60">
        <v>400817777</v>
      </c>
      <c r="B60" t="s">
        <v>227</v>
      </c>
      <c r="C60">
        <v>10000</v>
      </c>
      <c r="D60" s="1">
        <v>42089</v>
      </c>
      <c r="E60" t="s">
        <v>42</v>
      </c>
      <c r="F60" t="s">
        <v>228</v>
      </c>
      <c r="G60" t="s">
        <v>229</v>
      </c>
      <c r="I60" t="s">
        <v>230</v>
      </c>
      <c r="J60" t="s">
        <v>40</v>
      </c>
      <c r="K60" t="s">
        <v>1494</v>
      </c>
      <c r="L60" t="s">
        <v>54</v>
      </c>
      <c r="M60">
        <v>-107.620744</v>
      </c>
      <c r="N60">
        <v>37.190789000000002</v>
      </c>
      <c r="O60">
        <v>0</v>
      </c>
      <c r="Q60">
        <v>0</v>
      </c>
      <c r="S60">
        <v>4</v>
      </c>
      <c r="U60">
        <v>0</v>
      </c>
      <c r="W60">
        <v>0</v>
      </c>
      <c r="Y60" t="s">
        <v>40</v>
      </c>
      <c r="AA60" t="s">
        <v>40</v>
      </c>
      <c r="AC60" t="s">
        <v>1358</v>
      </c>
      <c r="AD60" t="str">
        <f t="shared" si="0"/>
        <v>Gathering</v>
      </c>
      <c r="AE60" t="s">
        <v>2064</v>
      </c>
      <c r="AF60" t="e">
        <f>VLOOKUP(A60,#REF!, 7, FALSE)</f>
        <v>#REF!</v>
      </c>
      <c r="AG60" t="e">
        <f>VLOOKUP(A60,#REF!, 8, FALSE)</f>
        <v>#REF!</v>
      </c>
      <c r="AI60" t="e">
        <f>VLOOKUP(A60,#REF!,40,FALSE)</f>
        <v>#REF!</v>
      </c>
    </row>
    <row r="61" spans="1:35" x14ac:dyDescent="0.25">
      <c r="A61">
        <v>400816413</v>
      </c>
      <c r="B61" t="s">
        <v>231</v>
      </c>
      <c r="C61">
        <v>66571</v>
      </c>
      <c r="D61" s="1">
        <v>42090</v>
      </c>
      <c r="E61" t="s">
        <v>56</v>
      </c>
      <c r="F61" t="s">
        <v>232</v>
      </c>
      <c r="G61" t="s">
        <v>120</v>
      </c>
      <c r="I61" t="e">
        <v>#N/A</v>
      </c>
      <c r="J61" t="e">
        <v>#N/A</v>
      </c>
      <c r="K61" t="s">
        <v>115</v>
      </c>
      <c r="L61" t="s">
        <v>329</v>
      </c>
      <c r="M61">
        <v>-108.260339</v>
      </c>
      <c r="N61">
        <v>39.399084000000002</v>
      </c>
      <c r="O61" t="s">
        <v>40</v>
      </c>
      <c r="Q61" t="s">
        <v>40</v>
      </c>
      <c r="S61" t="s">
        <v>40</v>
      </c>
      <c r="U61" t="s">
        <v>40</v>
      </c>
      <c r="W61" t="s">
        <v>40</v>
      </c>
      <c r="Y61" t="s">
        <v>40</v>
      </c>
      <c r="AA61" t="s">
        <v>40</v>
      </c>
      <c r="AC61" t="s">
        <v>1355</v>
      </c>
      <c r="AD61" t="str">
        <f t="shared" si="0"/>
        <v>Non-Gathering</v>
      </c>
      <c r="AE61" t="s">
        <v>2063</v>
      </c>
      <c r="AF61" t="e">
        <f>VLOOKUP(A61,#REF!, 7, FALSE)</f>
        <v>#REF!</v>
      </c>
      <c r="AG61" t="e">
        <f>VLOOKUP(A61,#REF!, 8, FALSE)</f>
        <v>#REF!</v>
      </c>
      <c r="AI61" t="e">
        <f>VLOOKUP(A61,#REF!,40,FALSE)</f>
        <v>#REF!</v>
      </c>
    </row>
    <row r="62" spans="1:35" x14ac:dyDescent="0.25">
      <c r="A62">
        <v>400816473</v>
      </c>
      <c r="B62" t="s">
        <v>82</v>
      </c>
      <c r="C62">
        <v>100322</v>
      </c>
      <c r="D62" s="1">
        <v>42090</v>
      </c>
      <c r="E62" t="s">
        <v>49</v>
      </c>
      <c r="F62" t="s">
        <v>233</v>
      </c>
      <c r="G62" t="s">
        <v>51</v>
      </c>
      <c r="I62" t="s">
        <v>234</v>
      </c>
      <c r="J62" t="s">
        <v>235</v>
      </c>
      <c r="K62" t="s">
        <v>72</v>
      </c>
      <c r="L62" t="s">
        <v>72</v>
      </c>
      <c r="M62">
        <v>-104.94889000000001</v>
      </c>
      <c r="N62">
        <v>40.056429999999999</v>
      </c>
      <c r="O62">
        <v>0</v>
      </c>
      <c r="Q62">
        <v>0</v>
      </c>
      <c r="S62" t="s">
        <v>40</v>
      </c>
      <c r="U62">
        <v>0</v>
      </c>
      <c r="W62">
        <v>0</v>
      </c>
      <c r="Y62" t="s">
        <v>40</v>
      </c>
      <c r="AA62" t="s">
        <v>40</v>
      </c>
      <c r="AC62" t="str">
        <f>VLOOKUP(A62,'Basin Blanks Report'!$B$1:$F$222,3,FALSE)</f>
        <v>DENVER JULESBURG BASIN</v>
      </c>
      <c r="AD62" t="str">
        <f t="shared" si="0"/>
        <v>Non-Gathering</v>
      </c>
      <c r="AE62" t="s">
        <v>72</v>
      </c>
      <c r="AF62" t="e">
        <f>VLOOKUP(A62,#REF!, 7, FALSE)</f>
        <v>#REF!</v>
      </c>
      <c r="AG62" t="e">
        <f>VLOOKUP(A62,#REF!, 8, FALSE)</f>
        <v>#REF!</v>
      </c>
      <c r="AI62" t="e">
        <f>VLOOKUP(A62,#REF!,40,FALSE)</f>
        <v>#REF!</v>
      </c>
    </row>
    <row r="63" spans="1:35" x14ac:dyDescent="0.25">
      <c r="A63">
        <v>400818062</v>
      </c>
      <c r="B63" t="s">
        <v>236</v>
      </c>
      <c r="C63">
        <v>66561</v>
      </c>
      <c r="D63" s="1">
        <v>42090</v>
      </c>
      <c r="E63" t="s">
        <v>56</v>
      </c>
      <c r="F63" t="s">
        <v>237</v>
      </c>
      <c r="G63" t="s">
        <v>120</v>
      </c>
      <c r="I63" t="s">
        <v>238</v>
      </c>
      <c r="J63" t="s">
        <v>239</v>
      </c>
      <c r="K63" t="s">
        <v>115</v>
      </c>
      <c r="L63" t="s">
        <v>329</v>
      </c>
      <c r="M63">
        <v>-108.260339</v>
      </c>
      <c r="N63">
        <v>39.399084000000002</v>
      </c>
      <c r="O63">
        <v>0</v>
      </c>
      <c r="Q63">
        <v>0</v>
      </c>
      <c r="S63">
        <v>45</v>
      </c>
      <c r="U63">
        <v>0</v>
      </c>
      <c r="W63">
        <v>0</v>
      </c>
      <c r="Y63" t="s">
        <v>40</v>
      </c>
      <c r="AA63" t="s">
        <v>40</v>
      </c>
      <c r="AC63" t="s">
        <v>1355</v>
      </c>
      <c r="AD63" t="str">
        <f t="shared" si="0"/>
        <v>Non-Gathering</v>
      </c>
      <c r="AE63" t="s">
        <v>2063</v>
      </c>
      <c r="AF63" t="e">
        <f>VLOOKUP(A63,#REF!, 7, FALSE)</f>
        <v>#REF!</v>
      </c>
      <c r="AG63" t="e">
        <f>VLOOKUP(A63,#REF!, 8, FALSE)</f>
        <v>#REF!</v>
      </c>
      <c r="AI63" t="e">
        <f>VLOOKUP(A63,#REF!,40,FALSE)</f>
        <v>#REF!</v>
      </c>
    </row>
    <row r="64" spans="1:35" x14ac:dyDescent="0.25">
      <c r="A64">
        <v>400818017</v>
      </c>
      <c r="B64" t="s">
        <v>41</v>
      </c>
      <c r="C64">
        <v>10084</v>
      </c>
      <c r="D64" s="1">
        <v>42093</v>
      </c>
      <c r="E64" t="s">
        <v>42</v>
      </c>
      <c r="F64" t="s">
        <v>240</v>
      </c>
      <c r="G64" t="s">
        <v>44</v>
      </c>
      <c r="I64" t="s">
        <v>241</v>
      </c>
      <c r="J64" t="s">
        <v>242</v>
      </c>
      <c r="K64" t="s">
        <v>79</v>
      </c>
      <c r="L64" t="s">
        <v>80</v>
      </c>
      <c r="M64">
        <v>-104.81452</v>
      </c>
      <c r="N64">
        <v>37.136090000000003</v>
      </c>
      <c r="O64">
        <v>0</v>
      </c>
      <c r="Q64">
        <v>0</v>
      </c>
      <c r="S64">
        <v>10</v>
      </c>
      <c r="U64">
        <v>0</v>
      </c>
      <c r="W64">
        <v>0</v>
      </c>
      <c r="Y64" t="s">
        <v>40</v>
      </c>
      <c r="AA64" t="s">
        <v>40</v>
      </c>
      <c r="AC64" t="s">
        <v>1354</v>
      </c>
      <c r="AD64" t="str">
        <f t="shared" si="0"/>
        <v>Gathering</v>
      </c>
      <c r="AE64" t="s">
        <v>72</v>
      </c>
      <c r="AF64" t="e">
        <f>VLOOKUP(A64,#REF!, 7, FALSE)</f>
        <v>#REF!</v>
      </c>
      <c r="AG64" t="e">
        <f>VLOOKUP(A64,#REF!, 8, FALSE)</f>
        <v>#REF!</v>
      </c>
      <c r="AI64" t="e">
        <f>VLOOKUP(A64,#REF!,40,FALSE)</f>
        <v>#REF!</v>
      </c>
    </row>
    <row r="65" spans="1:35" x14ac:dyDescent="0.25">
      <c r="A65">
        <v>400818078</v>
      </c>
      <c r="B65" t="s">
        <v>231</v>
      </c>
      <c r="C65">
        <v>66571</v>
      </c>
      <c r="D65" s="1">
        <v>42093</v>
      </c>
      <c r="E65" t="s">
        <v>49</v>
      </c>
      <c r="F65" t="s">
        <v>243</v>
      </c>
      <c r="G65" t="s">
        <v>120</v>
      </c>
      <c r="I65" t="s">
        <v>244</v>
      </c>
      <c r="J65" t="s">
        <v>245</v>
      </c>
      <c r="K65" t="s">
        <v>38</v>
      </c>
      <c r="L65" t="s">
        <v>136</v>
      </c>
      <c r="M65">
        <v>-108.232625</v>
      </c>
      <c r="N65">
        <v>39.534315999999997</v>
      </c>
      <c r="O65">
        <v>0</v>
      </c>
      <c r="Q65">
        <v>0</v>
      </c>
      <c r="S65">
        <v>106</v>
      </c>
      <c r="U65">
        <v>0</v>
      </c>
      <c r="W65">
        <v>0</v>
      </c>
      <c r="Y65" t="s">
        <v>40</v>
      </c>
      <c r="AA65" t="s">
        <v>40</v>
      </c>
      <c r="AC65" t="s">
        <v>1355</v>
      </c>
      <c r="AD65" t="str">
        <f t="shared" si="0"/>
        <v>Gathering</v>
      </c>
      <c r="AE65" t="s">
        <v>2063</v>
      </c>
      <c r="AF65" t="e">
        <f>VLOOKUP(A65,#REF!, 7, FALSE)</f>
        <v>#REF!</v>
      </c>
      <c r="AG65" t="e">
        <f>VLOOKUP(A65,#REF!, 8, FALSE)</f>
        <v>#REF!</v>
      </c>
      <c r="AI65" t="e">
        <f>VLOOKUP(A65,#REF!,40,FALSE)</f>
        <v>#REF!</v>
      </c>
    </row>
    <row r="66" spans="1:35" x14ac:dyDescent="0.25">
      <c r="A66">
        <v>400819394</v>
      </c>
      <c r="B66" t="s">
        <v>246</v>
      </c>
      <c r="C66">
        <v>10459</v>
      </c>
      <c r="D66" s="1">
        <v>42093</v>
      </c>
      <c r="E66" t="s">
        <v>56</v>
      </c>
      <c r="F66" t="s">
        <v>247</v>
      </c>
      <c r="G66" t="s">
        <v>248</v>
      </c>
      <c r="I66" t="e">
        <v>#N/A</v>
      </c>
      <c r="J66" t="e">
        <v>#N/A</v>
      </c>
      <c r="K66" t="s">
        <v>72</v>
      </c>
      <c r="L66" t="s">
        <v>72</v>
      </c>
      <c r="M66">
        <v>-105.06547999999999</v>
      </c>
      <c r="N66">
        <v>39.974629999999998</v>
      </c>
      <c r="O66">
        <v>0</v>
      </c>
      <c r="Q66" t="s">
        <v>40</v>
      </c>
      <c r="S66">
        <v>0</v>
      </c>
      <c r="U66">
        <v>0</v>
      </c>
      <c r="W66">
        <v>0</v>
      </c>
      <c r="Y66" t="s">
        <v>40</v>
      </c>
      <c r="AA66" t="s">
        <v>40</v>
      </c>
      <c r="AC66" t="s">
        <v>1374</v>
      </c>
      <c r="AD66" t="str">
        <f t="shared" ref="AD66:AD129" si="1">IF(OR(IFERROR(SEARCH("gathering",F66)&gt;0,FALSE),IFERROR(SEARCH("gathering",I66)&gt;0,FALSE)),"Gathering","Non-Gathering")</f>
        <v>Non-Gathering</v>
      </c>
      <c r="AE66" t="s">
        <v>72</v>
      </c>
      <c r="AF66" t="e">
        <f>VLOOKUP(A66,#REF!, 7, FALSE)</f>
        <v>#REF!</v>
      </c>
      <c r="AG66" t="e">
        <f>VLOOKUP(A66,#REF!, 8, FALSE)</f>
        <v>#REF!</v>
      </c>
      <c r="AI66" t="e">
        <f>VLOOKUP(A66,#REF!,40,FALSE)</f>
        <v>#REF!</v>
      </c>
    </row>
    <row r="67" spans="1:35" x14ac:dyDescent="0.25">
      <c r="A67">
        <v>400819636</v>
      </c>
      <c r="B67" t="s">
        <v>227</v>
      </c>
      <c r="C67">
        <v>10000</v>
      </c>
      <c r="D67" s="1">
        <v>42093</v>
      </c>
      <c r="E67" t="s">
        <v>42</v>
      </c>
      <c r="F67" t="s">
        <v>249</v>
      </c>
      <c r="G67" t="s">
        <v>250</v>
      </c>
      <c r="I67" t="s">
        <v>251</v>
      </c>
      <c r="J67" t="s">
        <v>40</v>
      </c>
      <c r="K67" t="s">
        <v>72</v>
      </c>
      <c r="L67" t="s">
        <v>72</v>
      </c>
      <c r="M67">
        <v>-107.42971</v>
      </c>
      <c r="N67">
        <v>37.03349</v>
      </c>
      <c r="O67">
        <v>0</v>
      </c>
      <c r="Q67">
        <v>0</v>
      </c>
      <c r="S67" t="s">
        <v>40</v>
      </c>
      <c r="U67">
        <v>0</v>
      </c>
      <c r="W67">
        <v>0</v>
      </c>
      <c r="Y67" t="s">
        <v>40</v>
      </c>
      <c r="AA67" t="s">
        <v>40</v>
      </c>
      <c r="AC67" t="s">
        <v>1358</v>
      </c>
      <c r="AD67" t="str">
        <f t="shared" si="1"/>
        <v>Gathering</v>
      </c>
      <c r="AE67" t="s">
        <v>72</v>
      </c>
      <c r="AF67" t="e">
        <f>VLOOKUP(A67,#REF!, 7, FALSE)</f>
        <v>#REF!</v>
      </c>
      <c r="AG67" t="e">
        <f>VLOOKUP(A67,#REF!, 8, FALSE)</f>
        <v>#REF!</v>
      </c>
      <c r="AI67" t="e">
        <f>VLOOKUP(A67,#REF!,40,FALSE)</f>
        <v>#REF!</v>
      </c>
    </row>
    <row r="68" spans="1:35" x14ac:dyDescent="0.25">
      <c r="A68">
        <v>400818139</v>
      </c>
      <c r="B68" t="s">
        <v>82</v>
      </c>
      <c r="C68">
        <v>100322</v>
      </c>
      <c r="D68" s="1">
        <v>42094</v>
      </c>
      <c r="E68" t="s">
        <v>69</v>
      </c>
      <c r="F68" t="s">
        <v>252</v>
      </c>
      <c r="G68" t="s">
        <v>51</v>
      </c>
      <c r="I68" t="s">
        <v>253</v>
      </c>
      <c r="J68" t="s">
        <v>254</v>
      </c>
      <c r="K68" t="s">
        <v>72</v>
      </c>
      <c r="L68" t="s">
        <v>72</v>
      </c>
      <c r="M68">
        <v>-104.561919</v>
      </c>
      <c r="N68">
        <v>40.319293000000002</v>
      </c>
      <c r="O68">
        <v>0</v>
      </c>
      <c r="Q68" t="s">
        <v>40</v>
      </c>
      <c r="S68">
        <v>0</v>
      </c>
      <c r="U68">
        <v>0</v>
      </c>
      <c r="W68">
        <v>0</v>
      </c>
      <c r="Y68" t="s">
        <v>40</v>
      </c>
      <c r="AA68" t="s">
        <v>40</v>
      </c>
      <c r="AC68" t="str">
        <f>VLOOKUP(A68,'Basin Blanks Report'!$B$1:$F$222,3,FALSE)</f>
        <v>DENVER JULESBURG BASIN</v>
      </c>
      <c r="AD68" t="str">
        <f t="shared" si="1"/>
        <v>Non-Gathering</v>
      </c>
      <c r="AE68" t="s">
        <v>72</v>
      </c>
      <c r="AF68" t="e">
        <f>VLOOKUP(A68,#REF!, 7, FALSE)</f>
        <v>#REF!</v>
      </c>
      <c r="AG68" t="e">
        <f>VLOOKUP(A68,#REF!, 8, FALSE)</f>
        <v>#REF!</v>
      </c>
      <c r="AI68" t="e">
        <f>VLOOKUP(A68,#REF!,40,FALSE)</f>
        <v>#REF!</v>
      </c>
    </row>
    <row r="69" spans="1:35" x14ac:dyDescent="0.25">
      <c r="A69">
        <v>400820924</v>
      </c>
      <c r="B69" t="s">
        <v>231</v>
      </c>
      <c r="C69">
        <v>66571</v>
      </c>
      <c r="D69" s="1">
        <v>42099</v>
      </c>
      <c r="E69" t="s">
        <v>118</v>
      </c>
      <c r="F69" t="s">
        <v>255</v>
      </c>
      <c r="G69" t="s">
        <v>120</v>
      </c>
      <c r="I69" t="s">
        <v>256</v>
      </c>
      <c r="J69" t="s">
        <v>257</v>
      </c>
      <c r="K69" t="s">
        <v>133</v>
      </c>
      <c r="L69" t="s">
        <v>134</v>
      </c>
      <c r="M69">
        <v>-108.23262</v>
      </c>
      <c r="N69">
        <v>39.531810999999998</v>
      </c>
      <c r="O69">
        <v>0</v>
      </c>
      <c r="Q69">
        <v>59</v>
      </c>
      <c r="S69">
        <v>81</v>
      </c>
      <c r="U69">
        <v>0</v>
      </c>
      <c r="W69">
        <v>0</v>
      </c>
      <c r="Y69" t="s">
        <v>40</v>
      </c>
      <c r="AA69" t="s">
        <v>40</v>
      </c>
      <c r="AC69" t="s">
        <v>1355</v>
      </c>
      <c r="AD69" t="str">
        <f t="shared" si="1"/>
        <v>Non-Gathering</v>
      </c>
      <c r="AE69" t="s">
        <v>72</v>
      </c>
      <c r="AF69" t="e">
        <f>VLOOKUP(A69,#REF!, 7, FALSE)</f>
        <v>#REF!</v>
      </c>
      <c r="AG69" t="e">
        <f>VLOOKUP(A69,#REF!, 8, FALSE)</f>
        <v>#REF!</v>
      </c>
      <c r="AI69" t="e">
        <f>VLOOKUP(A69,#REF!,40,FALSE)</f>
        <v>#REF!</v>
      </c>
    </row>
    <row r="70" spans="1:35" x14ac:dyDescent="0.25">
      <c r="A70">
        <v>400821099</v>
      </c>
      <c r="B70" t="s">
        <v>82</v>
      </c>
      <c r="C70">
        <v>100322</v>
      </c>
      <c r="D70" s="1">
        <v>42099</v>
      </c>
      <c r="E70" t="s">
        <v>69</v>
      </c>
      <c r="F70" t="s">
        <v>258</v>
      </c>
      <c r="G70" t="s">
        <v>51</v>
      </c>
      <c r="I70" t="s">
        <v>84</v>
      </c>
      <c r="J70" t="s">
        <v>259</v>
      </c>
      <c r="K70" t="s">
        <v>72</v>
      </c>
      <c r="L70" t="s">
        <v>72</v>
      </c>
      <c r="M70">
        <v>-104.58971</v>
      </c>
      <c r="N70">
        <v>40.186489999999999</v>
      </c>
      <c r="O70">
        <v>0</v>
      </c>
      <c r="Q70" t="s">
        <v>40</v>
      </c>
      <c r="S70" t="s">
        <v>40</v>
      </c>
      <c r="U70">
        <v>0</v>
      </c>
      <c r="W70">
        <v>0</v>
      </c>
      <c r="Y70" t="s">
        <v>40</v>
      </c>
      <c r="AA70" t="s">
        <v>40</v>
      </c>
      <c r="AC70" t="str">
        <f>VLOOKUP(A70,'Basin Blanks Report'!$B$1:$F$222,3,FALSE)</f>
        <v>DENVER JULESBURG BASIN</v>
      </c>
      <c r="AD70" t="str">
        <f t="shared" si="1"/>
        <v>Non-Gathering</v>
      </c>
      <c r="AE70" t="s">
        <v>72</v>
      </c>
      <c r="AF70" t="e">
        <f>VLOOKUP(A70,#REF!, 7, FALSE)</f>
        <v>#REF!</v>
      </c>
      <c r="AG70" t="e">
        <f>VLOOKUP(A70,#REF!, 8, FALSE)</f>
        <v>#REF!</v>
      </c>
      <c r="AI70" t="e">
        <f>VLOOKUP(A70,#REF!,40,FALSE)</f>
        <v>#REF!</v>
      </c>
    </row>
    <row r="71" spans="1:35" x14ac:dyDescent="0.25">
      <c r="A71">
        <v>400821348</v>
      </c>
      <c r="B71" t="s">
        <v>41</v>
      </c>
      <c r="C71">
        <v>10084</v>
      </c>
      <c r="D71" s="1">
        <v>42100</v>
      </c>
      <c r="E71" t="s">
        <v>42</v>
      </c>
      <c r="F71" t="s">
        <v>260</v>
      </c>
      <c r="G71" t="s">
        <v>44</v>
      </c>
      <c r="I71" t="s">
        <v>260</v>
      </c>
      <c r="J71" t="s">
        <v>261</v>
      </c>
      <c r="K71" t="s">
        <v>79</v>
      </c>
      <c r="L71" t="s">
        <v>262</v>
      </c>
      <c r="M71">
        <v>-104.85887</v>
      </c>
      <c r="N71">
        <v>37.150370000000002</v>
      </c>
      <c r="O71">
        <v>0</v>
      </c>
      <c r="Q71">
        <v>0</v>
      </c>
      <c r="S71">
        <v>5</v>
      </c>
      <c r="U71">
        <v>0</v>
      </c>
      <c r="W71">
        <v>0</v>
      </c>
      <c r="Y71" t="s">
        <v>40</v>
      </c>
      <c r="AA71" t="s">
        <v>40</v>
      </c>
      <c r="AC71" t="s">
        <v>1354</v>
      </c>
      <c r="AD71" t="str">
        <f t="shared" si="1"/>
        <v>Non-Gathering</v>
      </c>
      <c r="AE71" t="s">
        <v>72</v>
      </c>
      <c r="AF71" t="e">
        <f>VLOOKUP(A71,#REF!, 7, FALSE)</f>
        <v>#REF!</v>
      </c>
      <c r="AG71" t="e">
        <f>VLOOKUP(A71,#REF!, 8, FALSE)</f>
        <v>#REF!</v>
      </c>
      <c r="AI71" t="e">
        <f>VLOOKUP(A71,#REF!,40,FALSE)</f>
        <v>#REF!</v>
      </c>
    </row>
    <row r="72" spans="1:35" x14ac:dyDescent="0.25">
      <c r="A72">
        <v>400826699</v>
      </c>
      <c r="B72" t="s">
        <v>110</v>
      </c>
      <c r="C72">
        <v>47121</v>
      </c>
      <c r="D72" s="1">
        <v>42100</v>
      </c>
      <c r="E72" t="s">
        <v>49</v>
      </c>
      <c r="F72" t="s">
        <v>263</v>
      </c>
      <c r="G72" t="s">
        <v>51</v>
      </c>
      <c r="H72" t="s">
        <v>96</v>
      </c>
      <c r="I72" t="s">
        <v>264</v>
      </c>
      <c r="J72" t="s">
        <v>265</v>
      </c>
      <c r="K72" t="s">
        <v>72</v>
      </c>
      <c r="L72" t="s">
        <v>72</v>
      </c>
      <c r="M72">
        <v>-105.001161</v>
      </c>
      <c r="N72">
        <v>40.087304000000003</v>
      </c>
      <c r="O72">
        <v>0</v>
      </c>
      <c r="Q72" t="s">
        <v>40</v>
      </c>
      <c r="S72">
        <v>0</v>
      </c>
      <c r="U72">
        <v>0</v>
      </c>
      <c r="W72">
        <v>0</v>
      </c>
      <c r="Y72" t="s">
        <v>40</v>
      </c>
      <c r="AA72" t="s">
        <v>40</v>
      </c>
      <c r="AC72" t="str">
        <f>VLOOKUP(A72,'Basin Blanks Report'!$B$1:$F$222,3,FALSE)</f>
        <v>DENVER JULESBURG BASIN</v>
      </c>
      <c r="AD72" t="str">
        <f t="shared" si="1"/>
        <v>Gathering</v>
      </c>
      <c r="AE72" t="s">
        <v>72</v>
      </c>
      <c r="AF72" t="e">
        <f>VLOOKUP(A72,#REF!, 7, FALSE)</f>
        <v>#REF!</v>
      </c>
      <c r="AG72" t="e">
        <f>VLOOKUP(A72,#REF!, 8, FALSE)</f>
        <v>#REF!</v>
      </c>
      <c r="AI72" t="e">
        <f>VLOOKUP(A72,#REF!,40,FALSE)</f>
        <v>#REF!</v>
      </c>
    </row>
    <row r="73" spans="1:35" x14ac:dyDescent="0.25">
      <c r="A73">
        <v>400823479</v>
      </c>
      <c r="B73" t="s">
        <v>141</v>
      </c>
      <c r="C73">
        <v>47120</v>
      </c>
      <c r="D73" s="1">
        <v>42104</v>
      </c>
      <c r="E73" t="s">
        <v>56</v>
      </c>
      <c r="F73" t="s">
        <v>266</v>
      </c>
      <c r="G73" t="s">
        <v>112</v>
      </c>
      <c r="I73" t="s">
        <v>267</v>
      </c>
      <c r="J73" t="s">
        <v>268</v>
      </c>
      <c r="K73" t="s">
        <v>72</v>
      </c>
      <c r="L73" t="s">
        <v>72</v>
      </c>
      <c r="M73">
        <v>-104.74999</v>
      </c>
      <c r="N73">
        <v>39.899697000000003</v>
      </c>
      <c r="O73">
        <v>1</v>
      </c>
      <c r="Q73">
        <v>0</v>
      </c>
      <c r="S73">
        <v>1</v>
      </c>
      <c r="U73">
        <v>0</v>
      </c>
      <c r="W73">
        <v>0</v>
      </c>
      <c r="Y73" t="s">
        <v>40</v>
      </c>
      <c r="AA73" t="s">
        <v>40</v>
      </c>
      <c r="AC73" t="s">
        <v>1374</v>
      </c>
      <c r="AD73" t="str">
        <f t="shared" si="1"/>
        <v>Non-Gathering</v>
      </c>
      <c r="AE73" t="s">
        <v>72</v>
      </c>
      <c r="AF73" t="e">
        <f>VLOOKUP(A73,#REF!, 7, FALSE)</f>
        <v>#REF!</v>
      </c>
      <c r="AG73" t="e">
        <f>VLOOKUP(A73,#REF!, 8, FALSE)</f>
        <v>#REF!</v>
      </c>
      <c r="AI73" t="e">
        <f>VLOOKUP(A73,#REF!,40,FALSE)</f>
        <v>#REF!</v>
      </c>
    </row>
    <row r="74" spans="1:35" x14ac:dyDescent="0.25">
      <c r="A74">
        <v>400824016</v>
      </c>
      <c r="B74" t="s">
        <v>73</v>
      </c>
      <c r="C74">
        <v>16700</v>
      </c>
      <c r="D74" s="1">
        <v>42105</v>
      </c>
      <c r="E74" t="s">
        <v>69</v>
      </c>
      <c r="F74" t="s">
        <v>269</v>
      </c>
      <c r="G74" t="s">
        <v>75</v>
      </c>
      <c r="I74" t="e">
        <v>#N/A</v>
      </c>
      <c r="J74" t="e">
        <v>#N/A</v>
      </c>
      <c r="K74" t="s">
        <v>72</v>
      </c>
      <c r="L74" t="s">
        <v>72</v>
      </c>
      <c r="M74">
        <v>-108.84675799999999</v>
      </c>
      <c r="N74">
        <v>40.122892</v>
      </c>
      <c r="O74">
        <v>0</v>
      </c>
      <c r="Q74">
        <v>0</v>
      </c>
      <c r="S74">
        <v>29</v>
      </c>
      <c r="U74">
        <v>0</v>
      </c>
      <c r="W74">
        <v>0</v>
      </c>
      <c r="Y74">
        <v>0</v>
      </c>
      <c r="AA74">
        <v>0</v>
      </c>
      <c r="AC74" t="s">
        <v>1355</v>
      </c>
      <c r="AD74" t="str">
        <f t="shared" si="1"/>
        <v>Non-Gathering</v>
      </c>
      <c r="AE74" t="s">
        <v>2063</v>
      </c>
      <c r="AF74" t="e">
        <f>VLOOKUP(A74,#REF!, 7, FALSE)</f>
        <v>#REF!</v>
      </c>
      <c r="AG74" t="e">
        <f>VLOOKUP(A74,#REF!, 8, FALSE)</f>
        <v>#REF!</v>
      </c>
      <c r="AI74" t="e">
        <f>VLOOKUP(A74,#REF!,40,FALSE)</f>
        <v>#REF!</v>
      </c>
    </row>
    <row r="75" spans="1:35" x14ac:dyDescent="0.25">
      <c r="A75">
        <v>400824273</v>
      </c>
      <c r="B75" t="s">
        <v>48</v>
      </c>
      <c r="C75">
        <v>4680</v>
      </c>
      <c r="D75" s="1">
        <v>42107</v>
      </c>
      <c r="E75" t="s">
        <v>49</v>
      </c>
      <c r="F75" t="s">
        <v>270</v>
      </c>
      <c r="G75" t="s">
        <v>51</v>
      </c>
      <c r="I75" t="s">
        <v>271</v>
      </c>
      <c r="J75" t="s">
        <v>272</v>
      </c>
      <c r="K75" t="s">
        <v>133</v>
      </c>
      <c r="L75" t="s">
        <v>134</v>
      </c>
      <c r="M75">
        <v>-105.02862</v>
      </c>
      <c r="N75">
        <v>40.110080000000004</v>
      </c>
      <c r="O75">
        <v>0</v>
      </c>
      <c r="Q75">
        <v>4</v>
      </c>
      <c r="S75">
        <v>0</v>
      </c>
      <c r="U75">
        <v>0</v>
      </c>
      <c r="W75">
        <v>0</v>
      </c>
      <c r="Y75" t="s">
        <v>40</v>
      </c>
      <c r="AA75" t="s">
        <v>40</v>
      </c>
      <c r="AC75" t="str">
        <f>VLOOKUP(A75,'Basin Blanks Report'!$B$1:$F$222,3,FALSE)</f>
        <v>DENVER JULESBURG BASIN</v>
      </c>
      <c r="AD75" t="str">
        <f t="shared" si="1"/>
        <v>Non-Gathering</v>
      </c>
      <c r="AE75" t="s">
        <v>72</v>
      </c>
      <c r="AF75" t="e">
        <f>VLOOKUP(A75,#REF!, 7, FALSE)</f>
        <v>#REF!</v>
      </c>
      <c r="AG75" t="e">
        <f>VLOOKUP(A75,#REF!, 8, FALSE)</f>
        <v>#REF!</v>
      </c>
      <c r="AI75" t="e">
        <f>VLOOKUP(A75,#REF!,40,FALSE)</f>
        <v>#REF!</v>
      </c>
    </row>
    <row r="76" spans="1:35" x14ac:dyDescent="0.25">
      <c r="A76">
        <v>400825358</v>
      </c>
      <c r="B76" t="s">
        <v>157</v>
      </c>
      <c r="C76">
        <v>69175</v>
      </c>
      <c r="D76" s="1">
        <v>42108</v>
      </c>
      <c r="E76" t="s">
        <v>56</v>
      </c>
      <c r="F76" t="s">
        <v>273</v>
      </c>
      <c r="G76" t="s">
        <v>51</v>
      </c>
      <c r="H76" t="s">
        <v>96</v>
      </c>
      <c r="I76" t="s">
        <v>274</v>
      </c>
      <c r="J76" t="s">
        <v>275</v>
      </c>
      <c r="K76" t="s">
        <v>72</v>
      </c>
      <c r="L76" t="s">
        <v>72</v>
      </c>
      <c r="M76">
        <v>-104.51974300000001</v>
      </c>
      <c r="N76">
        <v>40.187742</v>
      </c>
      <c r="O76">
        <v>0</v>
      </c>
      <c r="Q76" t="s">
        <v>40</v>
      </c>
      <c r="S76" t="s">
        <v>40</v>
      </c>
      <c r="U76">
        <v>0</v>
      </c>
      <c r="W76">
        <v>0</v>
      </c>
      <c r="Y76" t="s">
        <v>40</v>
      </c>
      <c r="AA76" t="s">
        <v>40</v>
      </c>
      <c r="AC76" t="str">
        <f>VLOOKUP(A76,'Basin Blanks Report'!$B$1:$F$222,3,FALSE)</f>
        <v>DENVER JULESBURG BASIN</v>
      </c>
      <c r="AD76" t="str">
        <f t="shared" si="1"/>
        <v>Non-Gathering</v>
      </c>
      <c r="AE76" t="s">
        <v>72</v>
      </c>
      <c r="AF76" t="e">
        <f>VLOOKUP(A76,#REF!, 7, FALSE)</f>
        <v>#REF!</v>
      </c>
      <c r="AG76" t="e">
        <f>VLOOKUP(A76,#REF!, 8, FALSE)</f>
        <v>#REF!</v>
      </c>
      <c r="AI76" t="e">
        <f>VLOOKUP(A76,#REF!,40,FALSE)</f>
        <v>#REF!</v>
      </c>
    </row>
    <row r="77" spans="1:35" x14ac:dyDescent="0.25">
      <c r="A77">
        <v>400826074</v>
      </c>
      <c r="B77" t="s">
        <v>276</v>
      </c>
      <c r="C77">
        <v>96850</v>
      </c>
      <c r="D77" s="1">
        <v>42108</v>
      </c>
      <c r="E77" t="s">
        <v>56</v>
      </c>
      <c r="F77" t="s">
        <v>277</v>
      </c>
      <c r="G77" t="s">
        <v>120</v>
      </c>
      <c r="I77" t="s">
        <v>278</v>
      </c>
      <c r="J77" t="s">
        <v>279</v>
      </c>
      <c r="K77" t="s">
        <v>115</v>
      </c>
      <c r="L77" t="s">
        <v>226</v>
      </c>
      <c r="M77">
        <v>-108.081796</v>
      </c>
      <c r="N77">
        <v>39.472147</v>
      </c>
      <c r="O77">
        <v>0</v>
      </c>
      <c r="Q77" t="s">
        <v>40</v>
      </c>
      <c r="S77" t="s">
        <v>40</v>
      </c>
      <c r="U77">
        <v>0</v>
      </c>
      <c r="W77">
        <v>0</v>
      </c>
      <c r="Y77" t="s">
        <v>40</v>
      </c>
      <c r="AA77" t="s">
        <v>40</v>
      </c>
      <c r="AC77" t="s">
        <v>1355</v>
      </c>
      <c r="AD77" t="str">
        <f t="shared" si="1"/>
        <v>Non-Gathering</v>
      </c>
      <c r="AE77" t="s">
        <v>2063</v>
      </c>
      <c r="AF77" t="e">
        <f>VLOOKUP(A77,#REF!, 7, FALSE)</f>
        <v>#REF!</v>
      </c>
      <c r="AG77" t="e">
        <f>VLOOKUP(A77,#REF!, 8, FALSE)</f>
        <v>#REF!</v>
      </c>
      <c r="AI77" t="e">
        <f>VLOOKUP(A77,#REF!,40,FALSE)</f>
        <v>#REF!</v>
      </c>
    </row>
    <row r="78" spans="1:35" x14ac:dyDescent="0.25">
      <c r="A78">
        <v>400827243</v>
      </c>
      <c r="B78" t="s">
        <v>82</v>
      </c>
      <c r="C78">
        <v>100322</v>
      </c>
      <c r="D78" s="1">
        <v>42111</v>
      </c>
      <c r="E78" t="s">
        <v>56</v>
      </c>
      <c r="F78" t="s">
        <v>280</v>
      </c>
      <c r="G78" t="s">
        <v>51</v>
      </c>
      <c r="I78" t="s">
        <v>281</v>
      </c>
      <c r="J78" t="s">
        <v>282</v>
      </c>
      <c r="K78" t="s">
        <v>72</v>
      </c>
      <c r="L78" t="s">
        <v>72</v>
      </c>
      <c r="M78">
        <v>-104.88036</v>
      </c>
      <c r="N78">
        <v>40.262309999999999</v>
      </c>
      <c r="O78">
        <v>0</v>
      </c>
      <c r="Q78" t="s">
        <v>40</v>
      </c>
      <c r="S78">
        <v>0</v>
      </c>
      <c r="U78">
        <v>0</v>
      </c>
      <c r="W78">
        <v>0</v>
      </c>
      <c r="Y78" t="s">
        <v>40</v>
      </c>
      <c r="AA78" t="s">
        <v>40</v>
      </c>
      <c r="AC78" t="str">
        <f>VLOOKUP(A78,'Basin Blanks Report'!$B$1:$F$222,3,FALSE)</f>
        <v>DENVER JULESBURG BASIN</v>
      </c>
      <c r="AD78" t="str">
        <f t="shared" si="1"/>
        <v>Non-Gathering</v>
      </c>
      <c r="AE78" t="s">
        <v>72</v>
      </c>
      <c r="AF78" t="e">
        <f>VLOOKUP(A78,#REF!, 7, FALSE)</f>
        <v>#REF!</v>
      </c>
      <c r="AG78" t="e">
        <f>VLOOKUP(A78,#REF!, 8, FALSE)</f>
        <v>#REF!</v>
      </c>
      <c r="AI78" t="e">
        <f>VLOOKUP(A78,#REF!,40,FALSE)</f>
        <v>#REF!</v>
      </c>
    </row>
    <row r="79" spans="1:35" x14ac:dyDescent="0.25">
      <c r="A79">
        <v>400829125</v>
      </c>
      <c r="B79" t="s">
        <v>48</v>
      </c>
      <c r="C79">
        <v>4680</v>
      </c>
      <c r="D79" s="1">
        <v>42115</v>
      </c>
      <c r="E79" t="s">
        <v>49</v>
      </c>
      <c r="F79" t="s">
        <v>283</v>
      </c>
      <c r="G79" t="s">
        <v>51</v>
      </c>
      <c r="I79" t="s">
        <v>284</v>
      </c>
      <c r="J79" t="s">
        <v>285</v>
      </c>
      <c r="K79" t="s">
        <v>115</v>
      </c>
      <c r="L79" t="s">
        <v>116</v>
      </c>
      <c r="M79">
        <v>-105.02276000000001</v>
      </c>
      <c r="N79">
        <v>40.284041999999999</v>
      </c>
      <c r="O79">
        <v>0</v>
      </c>
      <c r="Q79">
        <v>2</v>
      </c>
      <c r="S79">
        <v>0</v>
      </c>
      <c r="U79">
        <v>0</v>
      </c>
      <c r="W79">
        <v>0</v>
      </c>
      <c r="Y79" t="s">
        <v>40</v>
      </c>
      <c r="AA79" t="s">
        <v>40</v>
      </c>
      <c r="AC79" t="str">
        <f>VLOOKUP(A79,'Basin Blanks Report'!$B$1:$F$222,3,FALSE)</f>
        <v>DENVER JULESBURG BASIN</v>
      </c>
      <c r="AD79" t="str">
        <f t="shared" si="1"/>
        <v>Non-Gathering</v>
      </c>
      <c r="AE79" t="s">
        <v>2063</v>
      </c>
      <c r="AF79" t="e">
        <f>VLOOKUP(A79,#REF!, 7, FALSE)</f>
        <v>#REF!</v>
      </c>
      <c r="AG79" t="e">
        <f>VLOOKUP(A79,#REF!, 8, FALSE)</f>
        <v>#REF!</v>
      </c>
      <c r="AI79" t="e">
        <f>VLOOKUP(A79,#REF!,40,FALSE)</f>
        <v>#REF!</v>
      </c>
    </row>
    <row r="80" spans="1:35" x14ac:dyDescent="0.25">
      <c r="A80">
        <v>400830122</v>
      </c>
      <c r="B80" t="s">
        <v>82</v>
      </c>
      <c r="C80">
        <v>100322</v>
      </c>
      <c r="D80" s="1">
        <v>42116</v>
      </c>
      <c r="E80" t="s">
        <v>56</v>
      </c>
      <c r="F80" t="s">
        <v>286</v>
      </c>
      <c r="G80" t="s">
        <v>51</v>
      </c>
      <c r="I80" t="s">
        <v>287</v>
      </c>
      <c r="J80" t="s">
        <v>288</v>
      </c>
      <c r="K80" t="s">
        <v>72</v>
      </c>
      <c r="L80" t="s">
        <v>72</v>
      </c>
      <c r="M80">
        <v>-104.7915</v>
      </c>
      <c r="N80">
        <v>40.269500000000001</v>
      </c>
      <c r="O80">
        <v>0</v>
      </c>
      <c r="Q80" t="s">
        <v>40</v>
      </c>
      <c r="S80">
        <v>0</v>
      </c>
      <c r="U80">
        <v>0</v>
      </c>
      <c r="W80">
        <v>0</v>
      </c>
      <c r="Y80" t="s">
        <v>40</v>
      </c>
      <c r="AA80" t="s">
        <v>40</v>
      </c>
      <c r="AC80" t="str">
        <f>VLOOKUP(A80,'Basin Blanks Report'!$B$1:$F$222,3,FALSE)</f>
        <v>DENVER JULESBURG BASIN</v>
      </c>
      <c r="AD80" t="str">
        <f t="shared" si="1"/>
        <v>Non-Gathering</v>
      </c>
      <c r="AE80" t="s">
        <v>72</v>
      </c>
      <c r="AF80" t="e">
        <f>VLOOKUP(A80,#REF!, 7, FALSE)</f>
        <v>#REF!</v>
      </c>
      <c r="AG80" t="e">
        <f>VLOOKUP(A80,#REF!, 8, FALSE)</f>
        <v>#REF!</v>
      </c>
      <c r="AI80" t="e">
        <f>VLOOKUP(A80,#REF!,40,FALSE)</f>
        <v>#REF!</v>
      </c>
    </row>
    <row r="81" spans="1:35" x14ac:dyDescent="0.25">
      <c r="A81">
        <v>400829815</v>
      </c>
      <c r="B81" t="s">
        <v>141</v>
      </c>
      <c r="C81">
        <v>47120</v>
      </c>
      <c r="D81" s="1">
        <v>42117</v>
      </c>
      <c r="E81" t="s">
        <v>56</v>
      </c>
      <c r="F81" t="s">
        <v>289</v>
      </c>
      <c r="G81" t="s">
        <v>51</v>
      </c>
      <c r="H81" t="s">
        <v>96</v>
      </c>
      <c r="I81" t="s">
        <v>290</v>
      </c>
      <c r="J81" t="s">
        <v>291</v>
      </c>
      <c r="K81" t="s">
        <v>72</v>
      </c>
      <c r="L81" t="s">
        <v>72</v>
      </c>
      <c r="M81">
        <v>-104.807022</v>
      </c>
      <c r="N81">
        <v>40.247199999999999</v>
      </c>
      <c r="O81">
        <v>0</v>
      </c>
      <c r="Q81" t="s">
        <v>40</v>
      </c>
      <c r="S81" t="s">
        <v>40</v>
      </c>
      <c r="U81">
        <v>0</v>
      </c>
      <c r="W81">
        <v>0</v>
      </c>
      <c r="Y81" t="s">
        <v>40</v>
      </c>
      <c r="AA81" t="s">
        <v>40</v>
      </c>
      <c r="AC81" t="str">
        <f>VLOOKUP(A81,'Basin Blanks Report'!$B$1:$F$222,3,FALSE)</f>
        <v>DENVER JULESBURG BASIN</v>
      </c>
      <c r="AD81" t="str">
        <f t="shared" si="1"/>
        <v>Non-Gathering</v>
      </c>
      <c r="AE81" t="s">
        <v>72</v>
      </c>
      <c r="AF81" t="e">
        <f>VLOOKUP(A81,#REF!, 7, FALSE)</f>
        <v>#REF!</v>
      </c>
      <c r="AG81" t="e">
        <f>VLOOKUP(A81,#REF!, 8, FALSE)</f>
        <v>#REF!</v>
      </c>
      <c r="AI81" t="e">
        <f>VLOOKUP(A81,#REF!,40,FALSE)</f>
        <v>#REF!</v>
      </c>
    </row>
    <row r="82" spans="1:35" x14ac:dyDescent="0.25">
      <c r="A82">
        <v>400829988</v>
      </c>
      <c r="B82" t="s">
        <v>73</v>
      </c>
      <c r="C82">
        <v>16700</v>
      </c>
      <c r="D82" s="1">
        <v>42117</v>
      </c>
      <c r="E82" t="s">
        <v>69</v>
      </c>
      <c r="F82" t="s">
        <v>292</v>
      </c>
      <c r="G82" t="s">
        <v>75</v>
      </c>
      <c r="I82" t="e">
        <v>#N/A</v>
      </c>
      <c r="J82" t="e">
        <v>#N/A</v>
      </c>
      <c r="K82" t="s">
        <v>79</v>
      </c>
      <c r="L82" t="s">
        <v>1914</v>
      </c>
      <c r="M82">
        <v>-108.902</v>
      </c>
      <c r="N82">
        <v>40.147300000000001</v>
      </c>
      <c r="O82">
        <v>0</v>
      </c>
      <c r="Q82">
        <v>0</v>
      </c>
      <c r="S82">
        <v>30.1</v>
      </c>
      <c r="U82">
        <v>0</v>
      </c>
      <c r="W82">
        <v>0</v>
      </c>
      <c r="Y82">
        <v>0</v>
      </c>
      <c r="AA82">
        <v>0</v>
      </c>
      <c r="AC82" t="s">
        <v>1355</v>
      </c>
      <c r="AD82" t="str">
        <f t="shared" si="1"/>
        <v>Non-Gathering</v>
      </c>
      <c r="AE82" t="s">
        <v>72</v>
      </c>
      <c r="AF82" t="e">
        <f>VLOOKUP(A82,#REF!, 7, FALSE)</f>
        <v>#REF!</v>
      </c>
      <c r="AG82" t="e">
        <f>VLOOKUP(A82,#REF!, 8, FALSE)</f>
        <v>#REF!</v>
      </c>
      <c r="AI82" t="e">
        <f>VLOOKUP(A82,#REF!,40,FALSE)</f>
        <v>#REF!</v>
      </c>
    </row>
    <row r="83" spans="1:35" x14ac:dyDescent="0.25">
      <c r="A83">
        <v>400831556</v>
      </c>
      <c r="B83" t="s">
        <v>87</v>
      </c>
      <c r="C83">
        <v>10112</v>
      </c>
      <c r="D83" s="1">
        <v>42117</v>
      </c>
      <c r="E83" t="s">
        <v>69</v>
      </c>
      <c r="F83" t="s">
        <v>293</v>
      </c>
      <c r="G83" t="s">
        <v>75</v>
      </c>
      <c r="I83" t="s">
        <v>294</v>
      </c>
      <c r="J83" t="s">
        <v>295</v>
      </c>
      <c r="K83" t="s">
        <v>72</v>
      </c>
      <c r="L83" t="s">
        <v>72</v>
      </c>
      <c r="M83">
        <v>-109.0314</v>
      </c>
      <c r="N83">
        <v>39.723489999999998</v>
      </c>
      <c r="O83">
        <v>0</v>
      </c>
      <c r="Q83">
        <v>0</v>
      </c>
      <c r="S83">
        <v>10</v>
      </c>
      <c r="U83">
        <v>0</v>
      </c>
      <c r="W83">
        <v>0</v>
      </c>
      <c r="Y83" t="s">
        <v>40</v>
      </c>
      <c r="AA83" t="s">
        <v>40</v>
      </c>
      <c r="AC83" t="s">
        <v>1371</v>
      </c>
      <c r="AD83" t="str">
        <f t="shared" si="1"/>
        <v>Non-Gathering</v>
      </c>
      <c r="AE83" t="s">
        <v>72</v>
      </c>
      <c r="AF83" t="e">
        <f>VLOOKUP(A83,#REF!, 7, FALSE)</f>
        <v>#REF!</v>
      </c>
      <c r="AG83" t="e">
        <f>VLOOKUP(A83,#REF!, 8, FALSE)</f>
        <v>#REF!</v>
      </c>
      <c r="AI83" t="e">
        <f>VLOOKUP(A83,#REF!,40,FALSE)</f>
        <v>#REF!</v>
      </c>
    </row>
    <row r="84" spans="1:35" x14ac:dyDescent="0.25">
      <c r="A84">
        <v>400833480</v>
      </c>
      <c r="B84" t="s">
        <v>87</v>
      </c>
      <c r="C84">
        <v>10112</v>
      </c>
      <c r="D84" s="1">
        <v>42122</v>
      </c>
      <c r="E84" t="s">
        <v>69</v>
      </c>
      <c r="F84" t="s">
        <v>296</v>
      </c>
      <c r="G84" t="s">
        <v>51</v>
      </c>
      <c r="I84" t="s">
        <v>297</v>
      </c>
      <c r="J84" t="s">
        <v>298</v>
      </c>
      <c r="K84" t="s">
        <v>72</v>
      </c>
      <c r="L84" t="s">
        <v>72</v>
      </c>
      <c r="M84">
        <v>-104.99175</v>
      </c>
      <c r="N84">
        <v>40.116607999999999</v>
      </c>
      <c r="O84" t="s">
        <v>40</v>
      </c>
      <c r="Q84" t="s">
        <v>40</v>
      </c>
      <c r="S84" t="s">
        <v>40</v>
      </c>
      <c r="U84">
        <v>0</v>
      </c>
      <c r="W84">
        <v>0</v>
      </c>
      <c r="Y84" t="s">
        <v>40</v>
      </c>
      <c r="AA84" t="s">
        <v>40</v>
      </c>
      <c r="AC84" t="str">
        <f>VLOOKUP(A84,'Basin Blanks Report'!$B$1:$F$222,3,FALSE)</f>
        <v>DENVER JULESBURG BASIN</v>
      </c>
      <c r="AD84" t="str">
        <f t="shared" si="1"/>
        <v>Non-Gathering</v>
      </c>
      <c r="AE84" t="s">
        <v>72</v>
      </c>
      <c r="AF84" t="e">
        <f>VLOOKUP(A84,#REF!, 7, FALSE)</f>
        <v>#REF!</v>
      </c>
      <c r="AG84" t="e">
        <f>VLOOKUP(A84,#REF!, 8, FALSE)</f>
        <v>#REF!</v>
      </c>
      <c r="AI84" t="e">
        <f>VLOOKUP(A84,#REF!,40,FALSE)</f>
        <v>#REF!</v>
      </c>
    </row>
    <row r="85" spans="1:35" x14ac:dyDescent="0.25">
      <c r="A85">
        <v>400834258</v>
      </c>
      <c r="B85" t="s">
        <v>73</v>
      </c>
      <c r="C85">
        <v>16700</v>
      </c>
      <c r="D85" s="1">
        <v>42122</v>
      </c>
      <c r="E85" t="s">
        <v>69</v>
      </c>
      <c r="F85" t="s">
        <v>299</v>
      </c>
      <c r="G85" t="s">
        <v>75</v>
      </c>
      <c r="I85" t="e">
        <v>#N/A</v>
      </c>
      <c r="J85" t="e">
        <v>#N/A</v>
      </c>
      <c r="K85" t="s">
        <v>115</v>
      </c>
      <c r="L85" t="s">
        <v>226</v>
      </c>
      <c r="M85">
        <v>-108.7891</v>
      </c>
      <c r="N85">
        <v>40.108600000000003</v>
      </c>
      <c r="O85">
        <v>0</v>
      </c>
      <c r="Q85">
        <v>0</v>
      </c>
      <c r="S85">
        <v>28.1</v>
      </c>
      <c r="U85">
        <v>0</v>
      </c>
      <c r="W85">
        <v>0</v>
      </c>
      <c r="Y85">
        <v>0</v>
      </c>
      <c r="AA85">
        <v>0</v>
      </c>
      <c r="AC85" t="s">
        <v>1355</v>
      </c>
      <c r="AD85" t="str">
        <f t="shared" si="1"/>
        <v>Non-Gathering</v>
      </c>
      <c r="AE85" t="s">
        <v>2063</v>
      </c>
      <c r="AF85" t="e">
        <f>VLOOKUP(A85,#REF!, 7, FALSE)</f>
        <v>#REF!</v>
      </c>
      <c r="AG85" t="e">
        <f>VLOOKUP(A85,#REF!, 8, FALSE)</f>
        <v>#REF!</v>
      </c>
      <c r="AI85" t="e">
        <f>VLOOKUP(A85,#REF!,40,FALSE)</f>
        <v>#REF!</v>
      </c>
    </row>
    <row r="86" spans="1:35" x14ac:dyDescent="0.25">
      <c r="A86">
        <v>400833949</v>
      </c>
      <c r="B86" t="s">
        <v>129</v>
      </c>
      <c r="C86">
        <v>46290</v>
      </c>
      <c r="D86" s="1">
        <v>42124</v>
      </c>
      <c r="E86" t="s">
        <v>69</v>
      </c>
      <c r="F86" t="s">
        <v>300</v>
      </c>
      <c r="G86" t="s">
        <v>51</v>
      </c>
      <c r="I86" t="e">
        <v>#N/A</v>
      </c>
      <c r="J86" t="e">
        <v>#N/A</v>
      </c>
      <c r="K86" t="s">
        <v>72</v>
      </c>
      <c r="L86" t="s">
        <v>72</v>
      </c>
      <c r="M86">
        <v>-104.85138999999999</v>
      </c>
      <c r="N86">
        <v>40.082299999999996</v>
      </c>
      <c r="O86">
        <v>0</v>
      </c>
      <c r="Q86" t="s">
        <v>40</v>
      </c>
      <c r="S86" t="s">
        <v>40</v>
      </c>
      <c r="U86">
        <v>0</v>
      </c>
      <c r="W86">
        <v>0</v>
      </c>
      <c r="Y86" t="s">
        <v>40</v>
      </c>
      <c r="AA86" t="s">
        <v>40</v>
      </c>
      <c r="AC86" t="str">
        <f>VLOOKUP(A86,'Basin Blanks Report'!$B$1:$F$222,3,FALSE)</f>
        <v>DENVER JULESBURG BASIN</v>
      </c>
      <c r="AD86" t="str">
        <f t="shared" si="1"/>
        <v>Non-Gathering</v>
      </c>
      <c r="AE86" t="s">
        <v>72</v>
      </c>
      <c r="AF86" t="e">
        <f>VLOOKUP(A86,#REF!, 7, FALSE)</f>
        <v>#REF!</v>
      </c>
      <c r="AG86" t="e">
        <f>VLOOKUP(A86,#REF!, 8, FALSE)</f>
        <v>#REF!</v>
      </c>
      <c r="AI86" t="e">
        <f>VLOOKUP(A86,#REF!,40,FALSE)</f>
        <v>#REF!</v>
      </c>
    </row>
    <row r="87" spans="1:35" x14ac:dyDescent="0.25">
      <c r="A87">
        <v>400834447</v>
      </c>
      <c r="B87" t="s">
        <v>73</v>
      </c>
      <c r="C87">
        <v>16700</v>
      </c>
      <c r="D87" s="1">
        <v>42125</v>
      </c>
      <c r="E87" t="s">
        <v>69</v>
      </c>
      <c r="F87" t="s">
        <v>301</v>
      </c>
      <c r="G87" t="s">
        <v>75</v>
      </c>
      <c r="I87" t="e">
        <v>#N/A</v>
      </c>
      <c r="J87" t="e">
        <v>#N/A</v>
      </c>
      <c r="K87" t="s">
        <v>115</v>
      </c>
      <c r="L87" t="s">
        <v>226</v>
      </c>
      <c r="M87">
        <v>-108.9091</v>
      </c>
      <c r="N87">
        <v>40.139099999999999</v>
      </c>
      <c r="O87">
        <v>0</v>
      </c>
      <c r="Q87">
        <v>0</v>
      </c>
      <c r="S87">
        <v>97.4</v>
      </c>
      <c r="U87">
        <v>0</v>
      </c>
      <c r="W87">
        <v>0</v>
      </c>
      <c r="Y87">
        <v>0</v>
      </c>
      <c r="AA87">
        <v>0</v>
      </c>
      <c r="AC87" t="s">
        <v>1355</v>
      </c>
      <c r="AD87" t="str">
        <f t="shared" si="1"/>
        <v>Non-Gathering</v>
      </c>
      <c r="AE87" t="s">
        <v>2063</v>
      </c>
      <c r="AF87" t="e">
        <f>VLOOKUP(A87,#REF!, 7, FALSE)</f>
        <v>#REF!</v>
      </c>
      <c r="AG87" t="e">
        <f>VLOOKUP(A87,#REF!, 8, FALSE)</f>
        <v>#REF!</v>
      </c>
      <c r="AI87" t="e">
        <f>VLOOKUP(A87,#REF!,40,FALSE)</f>
        <v>#REF!</v>
      </c>
    </row>
    <row r="88" spans="1:35" x14ac:dyDescent="0.25">
      <c r="A88">
        <v>400835400</v>
      </c>
      <c r="B88" t="s">
        <v>41</v>
      </c>
      <c r="C88">
        <v>10084</v>
      </c>
      <c r="D88" s="1">
        <v>42125</v>
      </c>
      <c r="E88" t="s">
        <v>42</v>
      </c>
      <c r="F88" t="s">
        <v>302</v>
      </c>
      <c r="G88" t="s">
        <v>44</v>
      </c>
      <c r="I88" t="s">
        <v>303</v>
      </c>
      <c r="J88" t="s">
        <v>304</v>
      </c>
      <c r="K88" t="s">
        <v>92</v>
      </c>
      <c r="L88" t="s">
        <v>54</v>
      </c>
      <c r="M88">
        <v>-104.78180999999999</v>
      </c>
      <c r="N88">
        <v>37.232149999999997</v>
      </c>
      <c r="O88">
        <v>0</v>
      </c>
      <c r="Q88">
        <v>0</v>
      </c>
      <c r="S88">
        <v>10</v>
      </c>
      <c r="U88">
        <v>0</v>
      </c>
      <c r="W88">
        <v>0</v>
      </c>
      <c r="Y88" t="s">
        <v>40</v>
      </c>
      <c r="AA88" t="s">
        <v>40</v>
      </c>
      <c r="AC88" t="s">
        <v>1354</v>
      </c>
      <c r="AD88" t="str">
        <f t="shared" si="1"/>
        <v>Non-Gathering</v>
      </c>
      <c r="AE88" t="s">
        <v>72</v>
      </c>
      <c r="AF88" t="e">
        <f>VLOOKUP(A88,#REF!, 7, FALSE)</f>
        <v>#REF!</v>
      </c>
      <c r="AG88" t="e">
        <f>VLOOKUP(A88,#REF!, 8, FALSE)</f>
        <v>#REF!</v>
      </c>
      <c r="AI88" t="e">
        <f>VLOOKUP(A88,#REF!,40,FALSE)</f>
        <v>#REF!</v>
      </c>
    </row>
    <row r="89" spans="1:35" x14ac:dyDescent="0.25">
      <c r="A89">
        <v>400836230</v>
      </c>
      <c r="B89" t="s">
        <v>305</v>
      </c>
      <c r="C89">
        <v>16695</v>
      </c>
      <c r="D89" s="1">
        <v>42128</v>
      </c>
      <c r="E89" t="s">
        <v>126</v>
      </c>
      <c r="F89" t="s">
        <v>306</v>
      </c>
      <c r="G89" t="s">
        <v>229</v>
      </c>
      <c r="I89" t="s">
        <v>307</v>
      </c>
      <c r="J89" t="s">
        <v>308</v>
      </c>
      <c r="K89" t="s">
        <v>72</v>
      </c>
      <c r="L89" t="s">
        <v>72</v>
      </c>
      <c r="M89">
        <v>-107.83065000000001</v>
      </c>
      <c r="N89">
        <v>37.238999999999997</v>
      </c>
      <c r="O89">
        <v>0</v>
      </c>
      <c r="Q89">
        <v>0</v>
      </c>
      <c r="S89">
        <v>84</v>
      </c>
      <c r="U89">
        <v>0</v>
      </c>
      <c r="W89">
        <v>0</v>
      </c>
      <c r="Y89" t="s">
        <v>40</v>
      </c>
      <c r="AA89" t="s">
        <v>40</v>
      </c>
      <c r="AC89" t="s">
        <v>1358</v>
      </c>
      <c r="AD89" t="str">
        <f t="shared" si="1"/>
        <v>Non-Gathering</v>
      </c>
      <c r="AE89" t="s">
        <v>72</v>
      </c>
      <c r="AF89" t="e">
        <f>VLOOKUP(A89,#REF!, 7, FALSE)</f>
        <v>#REF!</v>
      </c>
      <c r="AG89" t="e">
        <f>VLOOKUP(A89,#REF!, 8, FALSE)</f>
        <v>#REF!</v>
      </c>
      <c r="AI89" t="e">
        <f>VLOOKUP(A89,#REF!,40,FALSE)</f>
        <v>#REF!</v>
      </c>
    </row>
    <row r="90" spans="1:35" x14ac:dyDescent="0.25">
      <c r="A90">
        <v>400836478</v>
      </c>
      <c r="B90" t="s">
        <v>48</v>
      </c>
      <c r="C90">
        <v>4680</v>
      </c>
      <c r="D90" s="1">
        <v>42128</v>
      </c>
      <c r="E90" t="s">
        <v>49</v>
      </c>
      <c r="F90" t="s">
        <v>309</v>
      </c>
      <c r="G90" t="s">
        <v>51</v>
      </c>
      <c r="I90" t="e">
        <v>#N/A</v>
      </c>
      <c r="J90" t="e">
        <v>#N/A</v>
      </c>
      <c r="K90" t="s">
        <v>72</v>
      </c>
      <c r="L90" t="s">
        <v>72</v>
      </c>
      <c r="M90">
        <v>-104.696969</v>
      </c>
      <c r="N90">
        <v>40.528160999999997</v>
      </c>
      <c r="O90" t="s">
        <v>40</v>
      </c>
      <c r="Q90" t="s">
        <v>40</v>
      </c>
      <c r="S90" t="s">
        <v>40</v>
      </c>
      <c r="U90">
        <v>0</v>
      </c>
      <c r="W90">
        <v>0</v>
      </c>
      <c r="Y90" t="s">
        <v>40</v>
      </c>
      <c r="AA90" t="s">
        <v>40</v>
      </c>
      <c r="AC90" t="str">
        <f>VLOOKUP(A90,'Basin Blanks Report'!$B$1:$F$222,3,FALSE)</f>
        <v>DENVER JULESBURG BASIN</v>
      </c>
      <c r="AD90" t="str">
        <f t="shared" si="1"/>
        <v>Non-Gathering</v>
      </c>
      <c r="AE90" t="s">
        <v>72</v>
      </c>
      <c r="AF90" t="e">
        <f>VLOOKUP(A90,#REF!, 7, FALSE)</f>
        <v>#REF!</v>
      </c>
      <c r="AG90" t="e">
        <f>VLOOKUP(A90,#REF!, 8, FALSE)</f>
        <v>#REF!</v>
      </c>
      <c r="AI90" t="e">
        <f>VLOOKUP(A90,#REF!,40,FALSE)</f>
        <v>#REF!</v>
      </c>
    </row>
    <row r="91" spans="1:35" x14ac:dyDescent="0.25">
      <c r="A91">
        <v>400836759</v>
      </c>
      <c r="B91" t="s">
        <v>310</v>
      </c>
      <c r="C91">
        <v>26580</v>
      </c>
      <c r="D91" s="1">
        <v>42128</v>
      </c>
      <c r="E91" t="s">
        <v>49</v>
      </c>
      <c r="F91" t="s">
        <v>311</v>
      </c>
      <c r="G91" t="s">
        <v>229</v>
      </c>
      <c r="I91" t="s">
        <v>312</v>
      </c>
      <c r="J91" t="s">
        <v>313</v>
      </c>
      <c r="K91" t="s">
        <v>115</v>
      </c>
      <c r="L91" t="s">
        <v>116</v>
      </c>
      <c r="M91">
        <v>-107.849997</v>
      </c>
      <c r="N91">
        <v>37.105891999999997</v>
      </c>
      <c r="O91">
        <v>0</v>
      </c>
      <c r="Q91">
        <v>0</v>
      </c>
      <c r="S91">
        <v>29</v>
      </c>
      <c r="U91">
        <v>0</v>
      </c>
      <c r="W91">
        <v>0</v>
      </c>
      <c r="Y91">
        <v>0</v>
      </c>
      <c r="AA91">
        <v>0</v>
      </c>
      <c r="AC91" t="s">
        <v>1358</v>
      </c>
      <c r="AD91" t="str">
        <f t="shared" si="1"/>
        <v>Non-Gathering</v>
      </c>
      <c r="AE91" t="s">
        <v>2063</v>
      </c>
      <c r="AF91" t="e">
        <f>VLOOKUP(A91,#REF!, 7, FALSE)</f>
        <v>#REF!</v>
      </c>
      <c r="AG91" t="e">
        <f>VLOOKUP(A91,#REF!, 8, FALSE)</f>
        <v>#REF!</v>
      </c>
      <c r="AI91" t="e">
        <f>VLOOKUP(A91,#REF!,40,FALSE)</f>
        <v>#REF!</v>
      </c>
    </row>
    <row r="92" spans="1:35" x14ac:dyDescent="0.25">
      <c r="A92">
        <v>400836521</v>
      </c>
      <c r="B92" t="s">
        <v>82</v>
      </c>
      <c r="C92">
        <v>100322</v>
      </c>
      <c r="D92" s="1">
        <v>42129</v>
      </c>
      <c r="E92" t="s">
        <v>56</v>
      </c>
      <c r="F92" t="s">
        <v>314</v>
      </c>
      <c r="G92" t="s">
        <v>51</v>
      </c>
      <c r="I92" t="s">
        <v>315</v>
      </c>
      <c r="J92" t="s">
        <v>316</v>
      </c>
      <c r="K92" t="s">
        <v>72</v>
      </c>
      <c r="L92" t="s">
        <v>72</v>
      </c>
      <c r="M92">
        <v>-104.476176</v>
      </c>
      <c r="N92">
        <v>40.514420000000001</v>
      </c>
      <c r="O92">
        <v>0</v>
      </c>
      <c r="Q92">
        <v>0</v>
      </c>
      <c r="S92" t="s">
        <v>40</v>
      </c>
      <c r="U92">
        <v>0</v>
      </c>
      <c r="W92">
        <v>0</v>
      </c>
      <c r="Y92" t="s">
        <v>40</v>
      </c>
      <c r="AA92" t="s">
        <v>40</v>
      </c>
      <c r="AC92" t="str">
        <f>VLOOKUP(A92,'Basin Blanks Report'!$B$1:$F$222,3,FALSE)</f>
        <v>DENVER JULESBURG BASIN</v>
      </c>
      <c r="AD92" t="str">
        <f t="shared" si="1"/>
        <v>Non-Gathering</v>
      </c>
      <c r="AE92" t="s">
        <v>72</v>
      </c>
      <c r="AF92" t="e">
        <f>VLOOKUP(A92,#REF!, 7, FALSE)</f>
        <v>#REF!</v>
      </c>
      <c r="AG92" t="e">
        <f>VLOOKUP(A92,#REF!, 8, FALSE)</f>
        <v>#REF!</v>
      </c>
      <c r="AI92" t="e">
        <f>VLOOKUP(A92,#REF!,40,FALSE)</f>
        <v>#REF!</v>
      </c>
    </row>
    <row r="93" spans="1:35" x14ac:dyDescent="0.25">
      <c r="A93">
        <v>400837778</v>
      </c>
      <c r="B93" t="s">
        <v>48</v>
      </c>
      <c r="C93">
        <v>4680</v>
      </c>
      <c r="D93" s="1">
        <v>42132</v>
      </c>
      <c r="E93" t="s">
        <v>69</v>
      </c>
      <c r="F93" t="s">
        <v>317</v>
      </c>
      <c r="G93" t="s">
        <v>51</v>
      </c>
      <c r="I93" t="s">
        <v>318</v>
      </c>
      <c r="J93" t="s">
        <v>319</v>
      </c>
      <c r="K93" t="s">
        <v>133</v>
      </c>
      <c r="L93" t="s">
        <v>103</v>
      </c>
      <c r="M93">
        <v>-104.49172</v>
      </c>
      <c r="N93">
        <v>40.193950000000001</v>
      </c>
      <c r="O93">
        <v>0</v>
      </c>
      <c r="Q93">
        <v>1</v>
      </c>
      <c r="S93">
        <v>0</v>
      </c>
      <c r="U93">
        <v>0</v>
      </c>
      <c r="W93">
        <v>0</v>
      </c>
      <c r="Y93" t="s">
        <v>40</v>
      </c>
      <c r="AA93" t="s">
        <v>40</v>
      </c>
      <c r="AC93" t="str">
        <f>VLOOKUP(A93,'Basin Blanks Report'!$B$1:$F$222,3,FALSE)</f>
        <v>DENVER JULESBURG BASIN</v>
      </c>
      <c r="AD93" t="str">
        <f t="shared" si="1"/>
        <v>Non-Gathering</v>
      </c>
      <c r="AE93" t="s">
        <v>72</v>
      </c>
      <c r="AF93" t="e">
        <f>VLOOKUP(A93,#REF!, 7, FALSE)</f>
        <v>#REF!</v>
      </c>
      <c r="AG93" t="e">
        <f>VLOOKUP(A93,#REF!, 8, FALSE)</f>
        <v>#REF!</v>
      </c>
      <c r="AI93" t="e">
        <f>VLOOKUP(A93,#REF!,40,FALSE)</f>
        <v>#REF!</v>
      </c>
    </row>
    <row r="94" spans="1:35" x14ac:dyDescent="0.25">
      <c r="A94">
        <v>400837814</v>
      </c>
      <c r="B94" t="s">
        <v>141</v>
      </c>
      <c r="C94">
        <v>47120</v>
      </c>
      <c r="D94" s="1">
        <v>42133</v>
      </c>
      <c r="E94" t="s">
        <v>33</v>
      </c>
      <c r="F94" t="s">
        <v>320</v>
      </c>
      <c r="G94" t="s">
        <v>51</v>
      </c>
      <c r="I94" t="s">
        <v>321</v>
      </c>
      <c r="J94" t="s">
        <v>322</v>
      </c>
      <c r="K94" t="s">
        <v>133</v>
      </c>
      <c r="L94" t="s">
        <v>103</v>
      </c>
      <c r="M94">
        <v>-105.005217</v>
      </c>
      <c r="N94">
        <v>40.263820000000003</v>
      </c>
      <c r="O94">
        <v>1</v>
      </c>
      <c r="Q94">
        <v>0</v>
      </c>
      <c r="S94">
        <v>0</v>
      </c>
      <c r="U94">
        <v>0</v>
      </c>
      <c r="W94">
        <v>0</v>
      </c>
      <c r="Y94" t="s">
        <v>40</v>
      </c>
      <c r="AA94" t="s">
        <v>40</v>
      </c>
      <c r="AC94" t="str">
        <f>VLOOKUP(A94,'Basin Blanks Report'!$B$1:$F$222,3,FALSE)</f>
        <v>DENVER JULESBURG BASIN</v>
      </c>
      <c r="AD94" t="str">
        <f t="shared" si="1"/>
        <v>Non-Gathering</v>
      </c>
      <c r="AE94" t="s">
        <v>72</v>
      </c>
      <c r="AF94" t="e">
        <f>VLOOKUP(A94,#REF!, 7, FALSE)</f>
        <v>#REF!</v>
      </c>
      <c r="AG94" t="e">
        <f>VLOOKUP(A94,#REF!, 8, FALSE)</f>
        <v>#REF!</v>
      </c>
      <c r="AI94" t="e">
        <f>VLOOKUP(A94,#REF!,40,FALSE)</f>
        <v>#REF!</v>
      </c>
    </row>
    <row r="95" spans="1:35" x14ac:dyDescent="0.25">
      <c r="A95">
        <v>400838502</v>
      </c>
      <c r="B95" t="s">
        <v>129</v>
      </c>
      <c r="C95">
        <v>46290</v>
      </c>
      <c r="D95" s="1">
        <v>42136</v>
      </c>
      <c r="E95" t="s">
        <v>33</v>
      </c>
      <c r="F95" t="s">
        <v>323</v>
      </c>
      <c r="G95" t="s">
        <v>51</v>
      </c>
      <c r="I95" t="s">
        <v>324</v>
      </c>
      <c r="J95" t="s">
        <v>325</v>
      </c>
      <c r="K95" t="s">
        <v>72</v>
      </c>
      <c r="L95" t="s">
        <v>72</v>
      </c>
      <c r="M95">
        <v>-104.786903</v>
      </c>
      <c r="N95">
        <v>40.140188000000002</v>
      </c>
      <c r="O95">
        <v>0</v>
      </c>
      <c r="Q95" t="s">
        <v>40</v>
      </c>
      <c r="S95">
        <v>0</v>
      </c>
      <c r="U95">
        <v>0</v>
      </c>
      <c r="W95">
        <v>0</v>
      </c>
      <c r="Y95" t="s">
        <v>40</v>
      </c>
      <c r="AA95" t="s">
        <v>40</v>
      </c>
      <c r="AC95" t="str">
        <f>VLOOKUP(A95,'Basin Blanks Report'!$B$1:$F$222,3,FALSE)</f>
        <v>DENVER JULESBURG BASIN</v>
      </c>
      <c r="AD95" t="str">
        <f t="shared" si="1"/>
        <v>Non-Gathering</v>
      </c>
      <c r="AE95" t="s">
        <v>72</v>
      </c>
      <c r="AF95" t="e">
        <f>VLOOKUP(A95,#REF!, 7, FALSE)</f>
        <v>#REF!</v>
      </c>
      <c r="AG95" t="e">
        <f>VLOOKUP(A95,#REF!, 8, FALSE)</f>
        <v>#REF!</v>
      </c>
      <c r="AI95" t="e">
        <f>VLOOKUP(A95,#REF!,40,FALSE)</f>
        <v>#REF!</v>
      </c>
    </row>
    <row r="96" spans="1:35" x14ac:dyDescent="0.25">
      <c r="A96">
        <v>400838706</v>
      </c>
      <c r="B96" t="s">
        <v>64</v>
      </c>
      <c r="C96">
        <v>100264</v>
      </c>
      <c r="D96" s="1">
        <v>42136</v>
      </c>
      <c r="E96" t="s">
        <v>118</v>
      </c>
      <c r="F96" t="s">
        <v>326</v>
      </c>
      <c r="G96" t="s">
        <v>44</v>
      </c>
      <c r="I96" t="s">
        <v>327</v>
      </c>
      <c r="J96" t="s">
        <v>328</v>
      </c>
      <c r="K96" t="s">
        <v>115</v>
      </c>
      <c r="L96" t="s">
        <v>329</v>
      </c>
      <c r="M96">
        <v>-104.937727</v>
      </c>
      <c r="N96">
        <v>37.064124999999997</v>
      </c>
      <c r="O96">
        <v>0</v>
      </c>
      <c r="Q96">
        <v>0</v>
      </c>
      <c r="S96">
        <v>14</v>
      </c>
      <c r="U96">
        <v>0</v>
      </c>
      <c r="W96">
        <v>0</v>
      </c>
      <c r="Y96" t="s">
        <v>40</v>
      </c>
      <c r="AA96" t="s">
        <v>40</v>
      </c>
      <c r="AC96" t="s">
        <v>1354</v>
      </c>
      <c r="AD96" t="str">
        <f t="shared" si="1"/>
        <v>Non-Gathering</v>
      </c>
      <c r="AE96" t="s">
        <v>2063</v>
      </c>
      <c r="AF96" t="e">
        <f>VLOOKUP(A96,#REF!, 7, FALSE)</f>
        <v>#REF!</v>
      </c>
      <c r="AG96" t="e">
        <f>VLOOKUP(A96,#REF!, 8, FALSE)</f>
        <v>#REF!</v>
      </c>
      <c r="AI96" t="e">
        <f>VLOOKUP(A96,#REF!,40,FALSE)</f>
        <v>#REF!</v>
      </c>
    </row>
    <row r="97" spans="1:35" x14ac:dyDescent="0.25">
      <c r="A97">
        <v>400839162</v>
      </c>
      <c r="B97" t="s">
        <v>41</v>
      </c>
      <c r="C97">
        <v>10084</v>
      </c>
      <c r="D97" s="1">
        <v>42137</v>
      </c>
      <c r="E97" t="s">
        <v>42</v>
      </c>
      <c r="F97" t="s">
        <v>330</v>
      </c>
      <c r="G97" t="s">
        <v>44</v>
      </c>
      <c r="I97" t="s">
        <v>331</v>
      </c>
      <c r="J97" t="s">
        <v>332</v>
      </c>
      <c r="K97" t="s">
        <v>72</v>
      </c>
      <c r="L97" t="s">
        <v>72</v>
      </c>
      <c r="M97">
        <v>-104.86389</v>
      </c>
      <c r="N97">
        <v>37.189509999999999</v>
      </c>
      <c r="O97">
        <v>0</v>
      </c>
      <c r="Q97">
        <v>0</v>
      </c>
      <c r="S97">
        <v>182</v>
      </c>
      <c r="U97">
        <v>0</v>
      </c>
      <c r="W97">
        <v>0</v>
      </c>
      <c r="Y97" t="s">
        <v>40</v>
      </c>
      <c r="AA97" t="s">
        <v>40</v>
      </c>
      <c r="AC97" t="s">
        <v>1354</v>
      </c>
      <c r="AD97" t="str">
        <f t="shared" si="1"/>
        <v>Gathering</v>
      </c>
      <c r="AE97" t="s">
        <v>72</v>
      </c>
      <c r="AF97" t="e">
        <f>VLOOKUP(A97,#REF!, 7, FALSE)</f>
        <v>#REF!</v>
      </c>
      <c r="AG97" t="e">
        <f>VLOOKUP(A97,#REF!, 8, FALSE)</f>
        <v>#REF!</v>
      </c>
      <c r="AI97" t="e">
        <f>VLOOKUP(A97,#REF!,40,FALSE)</f>
        <v>#REF!</v>
      </c>
    </row>
    <row r="98" spans="1:35" x14ac:dyDescent="0.25">
      <c r="A98">
        <v>400839515</v>
      </c>
      <c r="B98" t="s">
        <v>87</v>
      </c>
      <c r="C98">
        <v>10112</v>
      </c>
      <c r="D98" s="1">
        <v>42137</v>
      </c>
      <c r="E98" t="s">
        <v>49</v>
      </c>
      <c r="F98" t="s">
        <v>333</v>
      </c>
      <c r="G98" t="s">
        <v>71</v>
      </c>
      <c r="I98" t="s">
        <v>334</v>
      </c>
      <c r="J98" t="s">
        <v>335</v>
      </c>
      <c r="K98" t="s">
        <v>72</v>
      </c>
      <c r="L98" t="s">
        <v>72</v>
      </c>
      <c r="M98">
        <v>-102.583658</v>
      </c>
      <c r="N98">
        <v>40.091363999999999</v>
      </c>
      <c r="O98">
        <v>0</v>
      </c>
      <c r="Q98">
        <v>0</v>
      </c>
      <c r="S98">
        <v>13</v>
      </c>
      <c r="U98">
        <v>0</v>
      </c>
      <c r="W98">
        <v>0</v>
      </c>
      <c r="Y98" t="s">
        <v>40</v>
      </c>
      <c r="AA98" t="s">
        <v>40</v>
      </c>
      <c r="AC98" t="str">
        <f>VLOOKUP(A98,'Basin Blanks Report'!$B$1:$F$222,3,FALSE)</f>
        <v>DENVER JULESBURG BASIN</v>
      </c>
      <c r="AD98" t="str">
        <f t="shared" si="1"/>
        <v>Non-Gathering</v>
      </c>
      <c r="AE98" t="s">
        <v>72</v>
      </c>
      <c r="AF98" t="e">
        <f>VLOOKUP(A98,#REF!, 7, FALSE)</f>
        <v>#REF!</v>
      </c>
      <c r="AG98" t="e">
        <f>VLOOKUP(A98,#REF!, 8, FALSE)</f>
        <v>#REF!</v>
      </c>
      <c r="AI98" t="e">
        <f>VLOOKUP(A98,#REF!,40,FALSE)</f>
        <v>#REF!</v>
      </c>
    </row>
    <row r="99" spans="1:35" x14ac:dyDescent="0.25">
      <c r="A99">
        <v>400839599</v>
      </c>
      <c r="B99" t="s">
        <v>336</v>
      </c>
      <c r="C99">
        <v>10433</v>
      </c>
      <c r="D99" s="1">
        <v>42137</v>
      </c>
      <c r="E99" t="s">
        <v>118</v>
      </c>
      <c r="F99" t="s">
        <v>337</v>
      </c>
      <c r="G99" t="s">
        <v>338</v>
      </c>
      <c r="I99" t="e">
        <v>#N/A</v>
      </c>
      <c r="J99" t="e">
        <v>#N/A</v>
      </c>
      <c r="K99" t="s">
        <v>72</v>
      </c>
      <c r="L99" t="s">
        <v>72</v>
      </c>
      <c r="M99">
        <v>-107.935669</v>
      </c>
      <c r="N99">
        <v>39.259390000000003</v>
      </c>
      <c r="O99">
        <v>0</v>
      </c>
      <c r="Q99">
        <v>0</v>
      </c>
      <c r="S99">
        <v>180</v>
      </c>
      <c r="U99">
        <v>0</v>
      </c>
      <c r="W99">
        <v>0</v>
      </c>
      <c r="Y99">
        <v>0</v>
      </c>
      <c r="AA99">
        <v>0</v>
      </c>
      <c r="AC99" t="s">
        <v>1355</v>
      </c>
      <c r="AD99" t="str">
        <f t="shared" si="1"/>
        <v>Non-Gathering</v>
      </c>
      <c r="AE99" t="s">
        <v>72</v>
      </c>
      <c r="AF99" t="e">
        <f>VLOOKUP(A99,#REF!, 7, FALSE)</f>
        <v>#REF!</v>
      </c>
      <c r="AG99" t="e">
        <f>VLOOKUP(A99,#REF!, 8, FALSE)</f>
        <v>#REF!</v>
      </c>
      <c r="AI99" t="e">
        <f>VLOOKUP(A99,#REF!,40,FALSE)</f>
        <v>#REF!</v>
      </c>
    </row>
    <row r="100" spans="1:35" x14ac:dyDescent="0.25">
      <c r="A100">
        <v>400840990</v>
      </c>
      <c r="B100" t="s">
        <v>82</v>
      </c>
      <c r="C100">
        <v>100322</v>
      </c>
      <c r="D100" s="1">
        <v>42139</v>
      </c>
      <c r="E100" t="s">
        <v>69</v>
      </c>
      <c r="F100" t="s">
        <v>339</v>
      </c>
      <c r="G100" t="s">
        <v>51</v>
      </c>
      <c r="I100" t="s">
        <v>84</v>
      </c>
      <c r="J100" t="s">
        <v>340</v>
      </c>
      <c r="K100" t="s">
        <v>72</v>
      </c>
      <c r="L100" t="s">
        <v>72</v>
      </c>
      <c r="M100">
        <v>-104.53421</v>
      </c>
      <c r="N100">
        <v>40.332340000000002</v>
      </c>
      <c r="O100">
        <v>0</v>
      </c>
      <c r="Q100" t="s">
        <v>40</v>
      </c>
      <c r="S100" t="s">
        <v>40</v>
      </c>
      <c r="U100">
        <v>0</v>
      </c>
      <c r="W100">
        <v>0</v>
      </c>
      <c r="Y100" t="s">
        <v>40</v>
      </c>
      <c r="AA100" t="s">
        <v>40</v>
      </c>
      <c r="AC100" t="str">
        <f>VLOOKUP(A100,'Basin Blanks Report'!$B$1:$F$222,3,FALSE)</f>
        <v>DENVER JULESBURG BASIN</v>
      </c>
      <c r="AD100" t="str">
        <f t="shared" si="1"/>
        <v>Non-Gathering</v>
      </c>
      <c r="AE100" t="s">
        <v>72</v>
      </c>
      <c r="AF100" t="e">
        <f>VLOOKUP(A100,#REF!, 7, FALSE)</f>
        <v>#REF!</v>
      </c>
      <c r="AG100" t="e">
        <f>VLOOKUP(A100,#REF!, 8, FALSE)</f>
        <v>#REF!</v>
      </c>
      <c r="AI100" t="e">
        <f>VLOOKUP(A100,#REF!,40,FALSE)</f>
        <v>#REF!</v>
      </c>
    </row>
    <row r="101" spans="1:35" x14ac:dyDescent="0.25">
      <c r="A101">
        <v>400843348</v>
      </c>
      <c r="B101" t="s">
        <v>55</v>
      </c>
      <c r="C101">
        <v>10071</v>
      </c>
      <c r="D101" s="1">
        <v>42139</v>
      </c>
      <c r="E101" t="s">
        <v>56</v>
      </c>
      <c r="F101" t="s">
        <v>342</v>
      </c>
      <c r="G101" t="s">
        <v>51</v>
      </c>
      <c r="I101" t="e">
        <v>#N/A</v>
      </c>
      <c r="J101" t="e">
        <v>#N/A</v>
      </c>
      <c r="K101" t="s">
        <v>115</v>
      </c>
      <c r="L101" t="s">
        <v>116</v>
      </c>
      <c r="M101">
        <v>-104.2582</v>
      </c>
      <c r="N101">
        <v>40.551459999999999</v>
      </c>
      <c r="O101" t="s">
        <v>40</v>
      </c>
      <c r="Q101" t="s">
        <v>40</v>
      </c>
      <c r="S101" t="s">
        <v>40</v>
      </c>
      <c r="U101" t="s">
        <v>40</v>
      </c>
      <c r="W101" t="s">
        <v>40</v>
      </c>
      <c r="Y101" t="s">
        <v>40</v>
      </c>
      <c r="AA101" t="s">
        <v>40</v>
      </c>
      <c r="AC101" t="str">
        <f>VLOOKUP(A101,'Basin Blanks Report'!$B$1:$F$222,3,FALSE)</f>
        <v>DENVER JULESBURG BASIN</v>
      </c>
      <c r="AD101" t="str">
        <f t="shared" si="1"/>
        <v>Non-Gathering</v>
      </c>
      <c r="AE101" t="s">
        <v>2063</v>
      </c>
      <c r="AF101" t="e">
        <f>VLOOKUP(A101,#REF!, 7, FALSE)</f>
        <v>#REF!</v>
      </c>
      <c r="AG101" t="e">
        <f>VLOOKUP(A101,#REF!, 8, FALSE)</f>
        <v>#REF!</v>
      </c>
      <c r="AI101" t="e">
        <f>VLOOKUP(A101,#REF!,40,FALSE)</f>
        <v>#REF!</v>
      </c>
    </row>
    <row r="102" spans="1:35" x14ac:dyDescent="0.25">
      <c r="A102">
        <v>400841165</v>
      </c>
      <c r="B102" t="s">
        <v>343</v>
      </c>
      <c r="C102">
        <v>10312</v>
      </c>
      <c r="D102" s="1">
        <v>42140</v>
      </c>
      <c r="E102" t="s">
        <v>69</v>
      </c>
      <c r="F102" t="s">
        <v>344</v>
      </c>
      <c r="G102" t="s">
        <v>345</v>
      </c>
      <c r="I102" t="e">
        <v>#N/A</v>
      </c>
      <c r="J102" t="e">
        <v>#N/A</v>
      </c>
      <c r="K102" t="s">
        <v>115</v>
      </c>
      <c r="L102" t="s">
        <v>226</v>
      </c>
      <c r="M102">
        <v>-105.05359</v>
      </c>
      <c r="N102">
        <v>40.637189999999997</v>
      </c>
      <c r="O102">
        <v>5</v>
      </c>
      <c r="Q102">
        <v>0</v>
      </c>
      <c r="S102">
        <v>10</v>
      </c>
      <c r="U102">
        <v>0</v>
      </c>
      <c r="W102">
        <v>0</v>
      </c>
      <c r="Y102" t="s">
        <v>40</v>
      </c>
      <c r="AA102" t="s">
        <v>40</v>
      </c>
      <c r="AC102" t="s">
        <v>1356</v>
      </c>
      <c r="AD102" t="str">
        <f t="shared" si="1"/>
        <v>Non-Gathering</v>
      </c>
      <c r="AE102" t="s">
        <v>2063</v>
      </c>
      <c r="AF102" t="e">
        <f>VLOOKUP(A102,#REF!, 7, FALSE)</f>
        <v>#REF!</v>
      </c>
      <c r="AG102" t="e">
        <f>VLOOKUP(A102,#REF!, 8, FALSE)</f>
        <v>#REF!</v>
      </c>
      <c r="AI102" t="e">
        <f>VLOOKUP(A102,#REF!,40,FALSE)</f>
        <v>#REF!</v>
      </c>
    </row>
    <row r="103" spans="1:35" x14ac:dyDescent="0.25">
      <c r="A103">
        <v>400841541</v>
      </c>
      <c r="B103" t="s">
        <v>73</v>
      </c>
      <c r="C103">
        <v>16700</v>
      </c>
      <c r="D103" s="1">
        <v>42140</v>
      </c>
      <c r="E103" t="s">
        <v>69</v>
      </c>
      <c r="F103" t="s">
        <v>346</v>
      </c>
      <c r="G103" t="s">
        <v>75</v>
      </c>
      <c r="I103" t="e">
        <v>#N/A</v>
      </c>
      <c r="J103" t="e">
        <v>#N/A</v>
      </c>
      <c r="K103" t="s">
        <v>72</v>
      </c>
      <c r="L103" t="s">
        <v>72</v>
      </c>
      <c r="M103">
        <v>-108.9165</v>
      </c>
      <c r="N103">
        <v>40.130299999999998</v>
      </c>
      <c r="O103">
        <v>0</v>
      </c>
      <c r="Q103">
        <v>0</v>
      </c>
      <c r="S103">
        <v>721.4</v>
      </c>
      <c r="U103">
        <v>0</v>
      </c>
      <c r="W103">
        <v>0</v>
      </c>
      <c r="Y103">
        <v>0</v>
      </c>
      <c r="AA103">
        <v>0</v>
      </c>
      <c r="AC103" t="s">
        <v>1355</v>
      </c>
      <c r="AD103" t="str">
        <f t="shared" si="1"/>
        <v>Non-Gathering</v>
      </c>
      <c r="AE103" t="s">
        <v>72</v>
      </c>
      <c r="AF103" t="e">
        <f>VLOOKUP(A103,#REF!, 7, FALSE)</f>
        <v>#REF!</v>
      </c>
      <c r="AG103" t="e">
        <f>VLOOKUP(A103,#REF!, 8, FALSE)</f>
        <v>#REF!</v>
      </c>
      <c r="AI103" t="e">
        <f>VLOOKUP(A103,#REF!,40,FALSE)</f>
        <v>#REF!</v>
      </c>
    </row>
    <row r="104" spans="1:35" x14ac:dyDescent="0.25">
      <c r="A104">
        <v>400844391</v>
      </c>
      <c r="B104" t="s">
        <v>55</v>
      </c>
      <c r="C104">
        <v>10071</v>
      </c>
      <c r="D104" s="1">
        <v>42145</v>
      </c>
      <c r="E104" t="s">
        <v>56</v>
      </c>
      <c r="F104" t="s">
        <v>347</v>
      </c>
      <c r="G104" t="s">
        <v>51</v>
      </c>
      <c r="I104" t="s">
        <v>348</v>
      </c>
      <c r="J104" t="s">
        <v>349</v>
      </c>
      <c r="K104" t="s">
        <v>115</v>
      </c>
      <c r="L104" t="s">
        <v>116</v>
      </c>
      <c r="M104">
        <v>-104.25771</v>
      </c>
      <c r="N104">
        <v>40.551929999999999</v>
      </c>
      <c r="O104">
        <v>0</v>
      </c>
      <c r="Q104" t="s">
        <v>40</v>
      </c>
      <c r="S104">
        <v>0</v>
      </c>
      <c r="U104">
        <v>0</v>
      </c>
      <c r="W104">
        <v>0</v>
      </c>
      <c r="Y104" t="s">
        <v>40</v>
      </c>
      <c r="AA104" t="s">
        <v>40</v>
      </c>
      <c r="AC104" t="str">
        <f>VLOOKUP(A104,'Basin Blanks Report'!$B$1:$F$222,3,FALSE)</f>
        <v>DENVER JULESBURG BASIN</v>
      </c>
      <c r="AD104" t="str">
        <f t="shared" si="1"/>
        <v>Non-Gathering</v>
      </c>
      <c r="AE104" t="s">
        <v>2063</v>
      </c>
      <c r="AF104" t="e">
        <f>VLOOKUP(A104,#REF!, 7, FALSE)</f>
        <v>#REF!</v>
      </c>
      <c r="AG104" t="e">
        <f>VLOOKUP(A104,#REF!, 8, FALSE)</f>
        <v>#REF!</v>
      </c>
      <c r="AI104" t="e">
        <f>VLOOKUP(A104,#REF!,40,FALSE)</f>
        <v>#REF!</v>
      </c>
    </row>
    <row r="105" spans="1:35" x14ac:dyDescent="0.25">
      <c r="A105">
        <v>400845736</v>
      </c>
      <c r="B105" t="s">
        <v>350</v>
      </c>
      <c r="C105">
        <v>13980</v>
      </c>
      <c r="D105" s="1">
        <v>42146</v>
      </c>
      <c r="E105" t="s">
        <v>126</v>
      </c>
      <c r="F105" t="s">
        <v>351</v>
      </c>
      <c r="G105" t="s">
        <v>75</v>
      </c>
      <c r="I105" t="e">
        <v>#N/A</v>
      </c>
      <c r="J105" t="e">
        <v>#N/A</v>
      </c>
      <c r="K105" t="s">
        <v>79</v>
      </c>
      <c r="L105" t="s">
        <v>80</v>
      </c>
      <c r="M105">
        <v>-108.770149</v>
      </c>
      <c r="N105">
        <v>39.952874999999999</v>
      </c>
      <c r="O105" t="s">
        <v>40</v>
      </c>
      <c r="Q105" t="s">
        <v>40</v>
      </c>
      <c r="S105" t="s">
        <v>40</v>
      </c>
      <c r="U105" t="s">
        <v>40</v>
      </c>
      <c r="W105" t="s">
        <v>40</v>
      </c>
      <c r="Y105" t="s">
        <v>40</v>
      </c>
      <c r="AA105" t="s">
        <v>40</v>
      </c>
      <c r="AC105" t="s">
        <v>1371</v>
      </c>
      <c r="AD105" t="str">
        <f t="shared" si="1"/>
        <v>Gathering</v>
      </c>
      <c r="AE105" t="s">
        <v>72</v>
      </c>
      <c r="AF105" t="e">
        <f>VLOOKUP(A105,#REF!, 7, FALSE)</f>
        <v>#REF!</v>
      </c>
      <c r="AG105" t="e">
        <f>VLOOKUP(A105,#REF!, 8, FALSE)</f>
        <v>#REF!</v>
      </c>
      <c r="AI105" t="e">
        <f>VLOOKUP(A105,#REF!,40,FALSE)</f>
        <v>#REF!</v>
      </c>
    </row>
    <row r="106" spans="1:35" x14ac:dyDescent="0.25">
      <c r="A106">
        <v>400844350</v>
      </c>
      <c r="B106" t="s">
        <v>352</v>
      </c>
      <c r="C106">
        <v>95960</v>
      </c>
      <c r="D106" s="1">
        <v>42149</v>
      </c>
      <c r="E106" t="s">
        <v>118</v>
      </c>
      <c r="F106" t="s">
        <v>353</v>
      </c>
      <c r="G106" t="s">
        <v>354</v>
      </c>
      <c r="I106" t="e">
        <v>#N/A</v>
      </c>
      <c r="J106" t="e">
        <v>#N/A</v>
      </c>
      <c r="K106" t="s">
        <v>46</v>
      </c>
      <c r="L106" t="s">
        <v>2068</v>
      </c>
      <c r="M106">
        <v>-108.31495</v>
      </c>
      <c r="N106">
        <v>40.947591000000003</v>
      </c>
      <c r="O106" t="s">
        <v>40</v>
      </c>
      <c r="Q106" t="s">
        <v>40</v>
      </c>
      <c r="S106" t="s">
        <v>40</v>
      </c>
      <c r="U106" t="s">
        <v>40</v>
      </c>
      <c r="W106" t="s">
        <v>40</v>
      </c>
      <c r="Y106" t="s">
        <v>40</v>
      </c>
      <c r="AA106" t="s">
        <v>40</v>
      </c>
      <c r="AC106" t="str">
        <f>VLOOKUP(A106,'Basin Blanks Report'!$B$1:$F$222,3,FALSE)</f>
        <v>SAND WASH BASIN</v>
      </c>
      <c r="AD106" t="str">
        <f t="shared" si="1"/>
        <v>Non-Gathering</v>
      </c>
      <c r="AE106" t="s">
        <v>2063</v>
      </c>
      <c r="AF106" t="e">
        <f>VLOOKUP(A106,#REF!, 7, FALSE)</f>
        <v>#REF!</v>
      </c>
      <c r="AG106" t="e">
        <f>VLOOKUP(A106,#REF!, 8, FALSE)</f>
        <v>#REF!</v>
      </c>
      <c r="AI106" t="e">
        <f>VLOOKUP(A106,#REF!,40,FALSE)</f>
        <v>#REF!</v>
      </c>
    </row>
    <row r="107" spans="1:35" x14ac:dyDescent="0.25">
      <c r="A107">
        <v>400845361</v>
      </c>
      <c r="B107" t="s">
        <v>141</v>
      </c>
      <c r="C107">
        <v>47120</v>
      </c>
      <c r="D107" s="1">
        <v>42149</v>
      </c>
      <c r="E107" t="s">
        <v>69</v>
      </c>
      <c r="F107" t="s">
        <v>355</v>
      </c>
      <c r="G107" t="s">
        <v>51</v>
      </c>
      <c r="I107" t="s">
        <v>356</v>
      </c>
      <c r="J107" t="s">
        <v>357</v>
      </c>
      <c r="K107" t="s">
        <v>115</v>
      </c>
      <c r="L107" t="s">
        <v>329</v>
      </c>
      <c r="M107">
        <v>-104.917672</v>
      </c>
      <c r="N107">
        <v>40.071919999999999</v>
      </c>
      <c r="O107">
        <v>0</v>
      </c>
      <c r="Q107">
        <v>5</v>
      </c>
      <c r="S107">
        <v>2</v>
      </c>
      <c r="U107">
        <v>0</v>
      </c>
      <c r="W107">
        <v>0</v>
      </c>
      <c r="Y107" t="s">
        <v>40</v>
      </c>
      <c r="AA107" t="s">
        <v>40</v>
      </c>
      <c r="AC107" t="str">
        <f>VLOOKUP(A107,'Basin Blanks Report'!$B$1:$F$222,3,FALSE)</f>
        <v>DENVER JULESBURG BASIN</v>
      </c>
      <c r="AD107" t="str">
        <f t="shared" si="1"/>
        <v>Non-Gathering</v>
      </c>
      <c r="AE107" t="s">
        <v>2063</v>
      </c>
      <c r="AF107" t="e">
        <f>VLOOKUP(A107,#REF!, 7, FALSE)</f>
        <v>#REF!</v>
      </c>
      <c r="AG107" t="e">
        <f>VLOOKUP(A107,#REF!, 8, FALSE)</f>
        <v>#REF!</v>
      </c>
      <c r="AI107" t="e">
        <f>VLOOKUP(A107,#REF!,40,FALSE)</f>
        <v>#REF!</v>
      </c>
    </row>
    <row r="108" spans="1:35" x14ac:dyDescent="0.25">
      <c r="A108">
        <v>400845210</v>
      </c>
      <c r="B108" t="s">
        <v>343</v>
      </c>
      <c r="C108">
        <v>10312</v>
      </c>
      <c r="D108" s="1">
        <v>42151</v>
      </c>
      <c r="E108" t="s">
        <v>69</v>
      </c>
      <c r="F108" t="s">
        <v>358</v>
      </c>
      <c r="G108" t="s">
        <v>345</v>
      </c>
      <c r="I108" t="e">
        <v>#N/A</v>
      </c>
      <c r="J108" t="e">
        <v>#N/A</v>
      </c>
      <c r="K108" t="s">
        <v>115</v>
      </c>
      <c r="L108" t="s">
        <v>116</v>
      </c>
      <c r="M108">
        <v>-105.05359</v>
      </c>
      <c r="N108">
        <v>40.637189999999997</v>
      </c>
      <c r="O108">
        <v>0.1</v>
      </c>
      <c r="Q108">
        <v>0</v>
      </c>
      <c r="S108">
        <v>450</v>
      </c>
      <c r="U108">
        <v>0</v>
      </c>
      <c r="W108">
        <v>0</v>
      </c>
      <c r="Y108">
        <v>0</v>
      </c>
      <c r="AA108">
        <v>0</v>
      </c>
      <c r="AC108" t="s">
        <v>1356</v>
      </c>
      <c r="AD108" t="str">
        <f t="shared" si="1"/>
        <v>Non-Gathering</v>
      </c>
      <c r="AE108" t="s">
        <v>2063</v>
      </c>
      <c r="AF108" t="e">
        <f>VLOOKUP(A108,#REF!, 7, FALSE)</f>
        <v>#REF!</v>
      </c>
      <c r="AG108" t="e">
        <f>VLOOKUP(A108,#REF!, 8, FALSE)</f>
        <v>#REF!</v>
      </c>
      <c r="AI108" t="e">
        <f>VLOOKUP(A108,#REF!,40,FALSE)</f>
        <v>#REF!</v>
      </c>
    </row>
    <row r="109" spans="1:35" x14ac:dyDescent="0.25">
      <c r="A109">
        <v>400846782</v>
      </c>
      <c r="B109" t="s">
        <v>104</v>
      </c>
      <c r="C109">
        <v>10489</v>
      </c>
      <c r="D109" s="1">
        <v>42156</v>
      </c>
      <c r="E109" t="s">
        <v>42</v>
      </c>
      <c r="F109" t="s">
        <v>359</v>
      </c>
      <c r="G109" t="s">
        <v>71</v>
      </c>
      <c r="I109" t="e">
        <v>#N/A</v>
      </c>
      <c r="J109" t="e">
        <v>#N/A</v>
      </c>
      <c r="K109" t="s">
        <v>38</v>
      </c>
      <c r="L109" t="s">
        <v>136</v>
      </c>
      <c r="M109">
        <v>-102.46799</v>
      </c>
      <c r="N109">
        <v>39.990110000000001</v>
      </c>
      <c r="O109">
        <v>0</v>
      </c>
      <c r="Q109">
        <v>0</v>
      </c>
      <c r="S109">
        <v>20</v>
      </c>
      <c r="U109">
        <v>0</v>
      </c>
      <c r="W109">
        <v>0</v>
      </c>
      <c r="Y109">
        <v>0</v>
      </c>
      <c r="AA109">
        <v>0</v>
      </c>
      <c r="AC109" t="str">
        <f>VLOOKUP(A109,'Basin Blanks Report'!$B$1:$F$222,3,FALSE)</f>
        <v>DENVER JULESBURG BASIN</v>
      </c>
      <c r="AD109" t="str">
        <f t="shared" si="1"/>
        <v>Non-Gathering</v>
      </c>
      <c r="AE109" t="s">
        <v>2064</v>
      </c>
      <c r="AF109" t="e">
        <f>VLOOKUP(A109,#REF!, 7, FALSE)</f>
        <v>#REF!</v>
      </c>
      <c r="AG109" t="e">
        <f>VLOOKUP(A109,#REF!, 8, FALSE)</f>
        <v>#REF!</v>
      </c>
      <c r="AI109" t="e">
        <f>VLOOKUP(A109,#REF!,40,FALSE)</f>
        <v>#REF!</v>
      </c>
    </row>
    <row r="110" spans="1:35" x14ac:dyDescent="0.25">
      <c r="A110">
        <v>400848068</v>
      </c>
      <c r="B110" t="s">
        <v>82</v>
      </c>
      <c r="C110">
        <v>100322</v>
      </c>
      <c r="D110" s="1">
        <v>42156</v>
      </c>
      <c r="E110" t="s">
        <v>56</v>
      </c>
      <c r="F110" t="s">
        <v>360</v>
      </c>
      <c r="G110" t="s">
        <v>51</v>
      </c>
      <c r="I110" t="s">
        <v>181</v>
      </c>
      <c r="J110" t="s">
        <v>361</v>
      </c>
      <c r="K110" t="s">
        <v>72</v>
      </c>
      <c r="L110" t="s">
        <v>72</v>
      </c>
      <c r="M110">
        <v>-104.51988900000001</v>
      </c>
      <c r="N110">
        <v>40.341085</v>
      </c>
      <c r="O110">
        <v>0</v>
      </c>
      <c r="Q110">
        <v>0</v>
      </c>
      <c r="S110" t="s">
        <v>40</v>
      </c>
      <c r="U110">
        <v>0</v>
      </c>
      <c r="W110">
        <v>0</v>
      </c>
      <c r="Y110" t="s">
        <v>40</v>
      </c>
      <c r="AA110" t="s">
        <v>40</v>
      </c>
      <c r="AC110" t="str">
        <f>VLOOKUP(A110,'Basin Blanks Report'!$B$1:$F$222,3,FALSE)</f>
        <v>DENVER JULESBURG BASIN</v>
      </c>
      <c r="AD110" t="str">
        <f t="shared" si="1"/>
        <v>Non-Gathering</v>
      </c>
      <c r="AE110" t="s">
        <v>72</v>
      </c>
      <c r="AF110" t="e">
        <f>VLOOKUP(A110,#REF!, 7, FALSE)</f>
        <v>#REF!</v>
      </c>
      <c r="AG110" t="e">
        <f>VLOOKUP(A110,#REF!, 8, FALSE)</f>
        <v>#REF!</v>
      </c>
      <c r="AI110" t="e">
        <f>VLOOKUP(A110,#REF!,40,FALSE)</f>
        <v>#REF!</v>
      </c>
    </row>
    <row r="111" spans="1:35" x14ac:dyDescent="0.25">
      <c r="A111">
        <v>400847988</v>
      </c>
      <c r="B111" t="s">
        <v>362</v>
      </c>
      <c r="C111">
        <v>100185</v>
      </c>
      <c r="D111" s="1">
        <v>42157</v>
      </c>
      <c r="E111" t="s">
        <v>42</v>
      </c>
      <c r="F111" t="s">
        <v>363</v>
      </c>
      <c r="G111" t="s">
        <v>120</v>
      </c>
      <c r="I111" t="e">
        <v>#N/A</v>
      </c>
      <c r="J111" t="e">
        <v>#N/A</v>
      </c>
      <c r="K111" t="s">
        <v>72</v>
      </c>
      <c r="L111" t="s">
        <v>72</v>
      </c>
      <c r="M111">
        <v>-108.09960700000001</v>
      </c>
      <c r="N111">
        <v>39.381641999999999</v>
      </c>
      <c r="O111">
        <v>0</v>
      </c>
      <c r="Q111">
        <v>0</v>
      </c>
      <c r="S111">
        <v>50</v>
      </c>
      <c r="U111">
        <v>0</v>
      </c>
      <c r="W111">
        <v>0</v>
      </c>
      <c r="Y111" t="s">
        <v>40</v>
      </c>
      <c r="AA111" t="s">
        <v>40</v>
      </c>
      <c r="AC111" t="s">
        <v>1355</v>
      </c>
      <c r="AD111" t="str">
        <f t="shared" si="1"/>
        <v>Non-Gathering</v>
      </c>
      <c r="AE111" t="s">
        <v>72</v>
      </c>
      <c r="AF111" t="e">
        <f>VLOOKUP(A111,#REF!, 7, FALSE)</f>
        <v>#REF!</v>
      </c>
      <c r="AG111" t="e">
        <f>VLOOKUP(A111,#REF!, 8, FALSE)</f>
        <v>#REF!</v>
      </c>
      <c r="AI111" t="e">
        <f>VLOOKUP(A111,#REF!,40,FALSE)</f>
        <v>#REF!</v>
      </c>
    </row>
    <row r="112" spans="1:35" x14ac:dyDescent="0.25">
      <c r="A112">
        <v>400848538</v>
      </c>
      <c r="B112" t="s">
        <v>104</v>
      </c>
      <c r="C112">
        <v>10489</v>
      </c>
      <c r="D112" s="1">
        <v>42158</v>
      </c>
      <c r="E112" t="s">
        <v>42</v>
      </c>
      <c r="F112" t="s">
        <v>364</v>
      </c>
      <c r="G112" t="s">
        <v>71</v>
      </c>
      <c r="I112" t="e">
        <v>#N/A</v>
      </c>
      <c r="J112" t="e">
        <v>#N/A</v>
      </c>
      <c r="K112" t="s">
        <v>72</v>
      </c>
      <c r="L112" t="s">
        <v>72</v>
      </c>
      <c r="M112">
        <v>-102.46907</v>
      </c>
      <c r="N112">
        <v>40.001950000000001</v>
      </c>
      <c r="O112">
        <v>0</v>
      </c>
      <c r="Q112">
        <v>0</v>
      </c>
      <c r="S112">
        <v>10</v>
      </c>
      <c r="U112">
        <v>0</v>
      </c>
      <c r="W112">
        <v>0</v>
      </c>
      <c r="Y112">
        <v>0</v>
      </c>
      <c r="AA112">
        <v>0</v>
      </c>
      <c r="AC112" t="str">
        <f>VLOOKUP(A112,'Basin Blanks Report'!$B$1:$F$222,3,FALSE)</f>
        <v>DENVER JULESBURG BASIN</v>
      </c>
      <c r="AD112" t="str">
        <f t="shared" si="1"/>
        <v>Non-Gathering</v>
      </c>
      <c r="AE112" t="s">
        <v>2064</v>
      </c>
      <c r="AF112" t="e">
        <f>VLOOKUP(A112,#REF!, 7, FALSE)</f>
        <v>#REF!</v>
      </c>
      <c r="AG112" t="e">
        <f>VLOOKUP(A112,#REF!, 8, FALSE)</f>
        <v>#REF!</v>
      </c>
      <c r="AI112" t="e">
        <f>VLOOKUP(A112,#REF!,40,FALSE)</f>
        <v>#REF!</v>
      </c>
    </row>
    <row r="113" spans="1:35" x14ac:dyDescent="0.25">
      <c r="A113">
        <v>400849330</v>
      </c>
      <c r="B113" t="s">
        <v>276</v>
      </c>
      <c r="C113">
        <v>96850</v>
      </c>
      <c r="D113" s="1">
        <v>42160</v>
      </c>
      <c r="E113" t="s">
        <v>118</v>
      </c>
      <c r="F113" t="s">
        <v>365</v>
      </c>
      <c r="G113" t="s">
        <v>120</v>
      </c>
      <c r="H113" t="s">
        <v>96</v>
      </c>
      <c r="I113" t="s">
        <v>365</v>
      </c>
      <c r="J113" t="s">
        <v>366</v>
      </c>
      <c r="K113" t="s">
        <v>115</v>
      </c>
      <c r="L113" t="s">
        <v>226</v>
      </c>
      <c r="M113">
        <v>-108.10617499999999</v>
      </c>
      <c r="N113">
        <v>39.471915000000003</v>
      </c>
      <c r="O113">
        <v>0</v>
      </c>
      <c r="Q113" t="s">
        <v>40</v>
      </c>
      <c r="S113" t="s">
        <v>40</v>
      </c>
      <c r="U113">
        <v>0</v>
      </c>
      <c r="W113">
        <v>0</v>
      </c>
      <c r="Y113" t="s">
        <v>40</v>
      </c>
      <c r="AA113" t="s">
        <v>40</v>
      </c>
      <c r="AC113" t="s">
        <v>1355</v>
      </c>
      <c r="AD113" t="str">
        <f t="shared" si="1"/>
        <v>Non-Gathering</v>
      </c>
      <c r="AE113" t="s">
        <v>2063</v>
      </c>
      <c r="AF113" t="e">
        <f>VLOOKUP(A113,#REF!, 7, FALSE)</f>
        <v>#REF!</v>
      </c>
      <c r="AG113" t="e">
        <f>VLOOKUP(A113,#REF!, 8, FALSE)</f>
        <v>#REF!</v>
      </c>
      <c r="AI113" t="e">
        <f>VLOOKUP(A113,#REF!,40,FALSE)</f>
        <v>#REF!</v>
      </c>
    </row>
    <row r="114" spans="1:35" x14ac:dyDescent="0.25">
      <c r="A114">
        <v>400850520</v>
      </c>
      <c r="B114" t="s">
        <v>48</v>
      </c>
      <c r="C114">
        <v>4680</v>
      </c>
      <c r="D114" s="1">
        <v>42160</v>
      </c>
      <c r="E114" t="s">
        <v>49</v>
      </c>
      <c r="F114" t="s">
        <v>367</v>
      </c>
      <c r="G114" t="s">
        <v>51</v>
      </c>
      <c r="I114" t="s">
        <v>368</v>
      </c>
      <c r="J114" t="s">
        <v>369</v>
      </c>
      <c r="K114" t="s">
        <v>115</v>
      </c>
      <c r="L114" t="s">
        <v>116</v>
      </c>
      <c r="M114">
        <v>-104.34492400000001</v>
      </c>
      <c r="N114">
        <v>40.191617999999998</v>
      </c>
      <c r="O114">
        <v>0</v>
      </c>
      <c r="Q114">
        <v>1</v>
      </c>
      <c r="S114">
        <v>0</v>
      </c>
      <c r="U114">
        <v>0</v>
      </c>
      <c r="W114">
        <v>0</v>
      </c>
      <c r="Y114" t="s">
        <v>40</v>
      </c>
      <c r="AA114" t="s">
        <v>40</v>
      </c>
      <c r="AC114" t="str">
        <f>VLOOKUP(A114,'Basin Blanks Report'!$B$1:$F$222,3,FALSE)</f>
        <v>DENVER JULESBURG BASIN</v>
      </c>
      <c r="AD114" t="str">
        <f t="shared" si="1"/>
        <v>Non-Gathering</v>
      </c>
      <c r="AE114" t="s">
        <v>2063</v>
      </c>
      <c r="AF114" t="e">
        <f>VLOOKUP(A114,#REF!, 7, FALSE)</f>
        <v>#REF!</v>
      </c>
      <c r="AG114" t="e">
        <f>VLOOKUP(A114,#REF!, 8, FALSE)</f>
        <v>#REF!</v>
      </c>
      <c r="AI114" t="e">
        <f>VLOOKUP(A114,#REF!,40,FALSE)</f>
        <v>#REF!</v>
      </c>
    </row>
    <row r="115" spans="1:35" x14ac:dyDescent="0.25">
      <c r="A115">
        <v>400854454</v>
      </c>
      <c r="B115" t="s">
        <v>41</v>
      </c>
      <c r="C115">
        <v>10084</v>
      </c>
      <c r="D115" s="1">
        <v>42168</v>
      </c>
      <c r="E115" t="s">
        <v>42</v>
      </c>
      <c r="F115" t="s">
        <v>370</v>
      </c>
      <c r="G115" t="s">
        <v>44</v>
      </c>
      <c r="I115" t="s">
        <v>371</v>
      </c>
      <c r="J115" t="s">
        <v>372</v>
      </c>
      <c r="K115" t="s">
        <v>38</v>
      </c>
      <c r="L115" t="s">
        <v>136</v>
      </c>
      <c r="M115">
        <v>-104.89624999999999</v>
      </c>
      <c r="N115">
        <v>37.246729999999999</v>
      </c>
      <c r="O115">
        <v>0</v>
      </c>
      <c r="Q115">
        <v>0</v>
      </c>
      <c r="S115">
        <v>550</v>
      </c>
      <c r="U115">
        <v>0</v>
      </c>
      <c r="W115">
        <v>0</v>
      </c>
      <c r="Y115" t="s">
        <v>40</v>
      </c>
      <c r="AA115" t="s">
        <v>40</v>
      </c>
      <c r="AC115" t="s">
        <v>1354</v>
      </c>
      <c r="AD115" t="str">
        <f t="shared" si="1"/>
        <v>Gathering</v>
      </c>
      <c r="AE115" t="s">
        <v>2064</v>
      </c>
      <c r="AF115" t="e">
        <f>VLOOKUP(A115,#REF!, 7, FALSE)</f>
        <v>#REF!</v>
      </c>
      <c r="AG115" t="e">
        <f>VLOOKUP(A115,#REF!, 8, FALSE)</f>
        <v>#REF!</v>
      </c>
      <c r="AI115" t="e">
        <f>VLOOKUP(A115,#REF!,40,FALSE)</f>
        <v>#REF!</v>
      </c>
    </row>
    <row r="116" spans="1:35" x14ac:dyDescent="0.25">
      <c r="A116">
        <v>400854610</v>
      </c>
      <c r="B116" t="s">
        <v>87</v>
      </c>
      <c r="C116">
        <v>10112</v>
      </c>
      <c r="D116" s="1">
        <v>42170</v>
      </c>
      <c r="E116" t="s">
        <v>69</v>
      </c>
      <c r="F116" t="s">
        <v>373</v>
      </c>
      <c r="G116" t="s">
        <v>51</v>
      </c>
      <c r="I116" t="s">
        <v>40</v>
      </c>
      <c r="J116" t="s">
        <v>40</v>
      </c>
      <c r="K116" t="s">
        <v>72</v>
      </c>
      <c r="L116" t="s">
        <v>72</v>
      </c>
      <c r="M116">
        <v>-103.86568</v>
      </c>
      <c r="N116">
        <v>40.63805</v>
      </c>
      <c r="O116" t="s">
        <v>40</v>
      </c>
      <c r="Q116">
        <v>0</v>
      </c>
      <c r="S116" t="s">
        <v>40</v>
      </c>
      <c r="U116">
        <v>0</v>
      </c>
      <c r="W116">
        <v>0</v>
      </c>
      <c r="Y116" t="s">
        <v>40</v>
      </c>
      <c r="AA116" t="s">
        <v>40</v>
      </c>
      <c r="AC116" t="str">
        <f>VLOOKUP(A116,'Basin Blanks Report'!$B$1:$F$222,3,FALSE)</f>
        <v>DENVER JULESBURG BASIN</v>
      </c>
      <c r="AD116" t="str">
        <f t="shared" si="1"/>
        <v>Non-Gathering</v>
      </c>
      <c r="AE116" t="s">
        <v>72</v>
      </c>
      <c r="AF116" t="e">
        <f>VLOOKUP(A116,#REF!, 7, FALSE)</f>
        <v>#REF!</v>
      </c>
      <c r="AG116" t="e">
        <f>VLOOKUP(A116,#REF!, 8, FALSE)</f>
        <v>#REF!</v>
      </c>
      <c r="AI116" t="e">
        <f>VLOOKUP(A116,#REF!,40,FALSE)</f>
        <v>#REF!</v>
      </c>
    </row>
    <row r="117" spans="1:35" x14ac:dyDescent="0.25">
      <c r="A117">
        <v>400855012</v>
      </c>
      <c r="B117" t="s">
        <v>82</v>
      </c>
      <c r="C117">
        <v>100322</v>
      </c>
      <c r="D117" s="1">
        <v>42172</v>
      </c>
      <c r="E117" t="s">
        <v>56</v>
      </c>
      <c r="F117" t="s">
        <v>374</v>
      </c>
      <c r="G117" t="s">
        <v>51</v>
      </c>
      <c r="I117" t="s">
        <v>375</v>
      </c>
      <c r="J117" t="s">
        <v>193</v>
      </c>
      <c r="K117" t="s">
        <v>38</v>
      </c>
      <c r="L117" t="s">
        <v>376</v>
      </c>
      <c r="M117">
        <v>-104.59183400000001</v>
      </c>
      <c r="N117">
        <v>40.100014999999999</v>
      </c>
      <c r="O117">
        <v>0</v>
      </c>
      <c r="Q117" t="s">
        <v>40</v>
      </c>
      <c r="S117" t="s">
        <v>40</v>
      </c>
      <c r="U117">
        <v>0</v>
      </c>
      <c r="W117">
        <v>0</v>
      </c>
      <c r="Y117" t="s">
        <v>40</v>
      </c>
      <c r="AA117" t="s">
        <v>40</v>
      </c>
      <c r="AC117" t="str">
        <f>VLOOKUP(A117,'Basin Blanks Report'!$B$1:$F$222,3,FALSE)</f>
        <v>DENVER JULESBURG BASIN</v>
      </c>
      <c r="AD117" t="str">
        <f t="shared" si="1"/>
        <v>Non-Gathering</v>
      </c>
      <c r="AE117" t="s">
        <v>2063</v>
      </c>
      <c r="AF117" t="e">
        <f>VLOOKUP(A117,#REF!, 7, FALSE)</f>
        <v>#REF!</v>
      </c>
      <c r="AG117" t="e">
        <f>VLOOKUP(A117,#REF!, 8, FALSE)</f>
        <v>#REF!</v>
      </c>
      <c r="AI117" t="e">
        <f>VLOOKUP(A117,#REF!,40,FALSE)</f>
        <v>#REF!</v>
      </c>
    </row>
    <row r="118" spans="1:35" x14ac:dyDescent="0.25">
      <c r="A118">
        <v>400856387</v>
      </c>
      <c r="B118" t="s">
        <v>82</v>
      </c>
      <c r="C118">
        <v>100322</v>
      </c>
      <c r="D118" s="1">
        <v>42173</v>
      </c>
      <c r="E118" t="s">
        <v>69</v>
      </c>
      <c r="F118" t="s">
        <v>377</v>
      </c>
      <c r="G118" t="s">
        <v>51</v>
      </c>
      <c r="I118" t="s">
        <v>378</v>
      </c>
      <c r="J118" t="s">
        <v>379</v>
      </c>
      <c r="K118" t="s">
        <v>72</v>
      </c>
      <c r="L118" t="s">
        <v>72</v>
      </c>
      <c r="M118">
        <v>-104.56050999999999</v>
      </c>
      <c r="N118">
        <v>40.333277000000002</v>
      </c>
      <c r="O118">
        <v>0</v>
      </c>
      <c r="Q118" t="s">
        <v>40</v>
      </c>
      <c r="S118">
        <v>0</v>
      </c>
      <c r="U118">
        <v>0</v>
      </c>
      <c r="W118">
        <v>0</v>
      </c>
      <c r="Y118" t="s">
        <v>40</v>
      </c>
      <c r="AA118" t="s">
        <v>40</v>
      </c>
      <c r="AC118" t="str">
        <f>VLOOKUP(A118,'Basin Blanks Report'!$B$1:$F$222,3,FALSE)</f>
        <v>DENVER JULESBURG BASIN</v>
      </c>
      <c r="AD118" t="str">
        <f t="shared" si="1"/>
        <v>Non-Gathering</v>
      </c>
      <c r="AE118" t="s">
        <v>72</v>
      </c>
      <c r="AF118" t="e">
        <f>VLOOKUP(A118,#REF!, 7, FALSE)</f>
        <v>#REF!</v>
      </c>
      <c r="AG118" t="e">
        <f>VLOOKUP(A118,#REF!, 8, FALSE)</f>
        <v>#REF!</v>
      </c>
      <c r="AI118" t="e">
        <f>VLOOKUP(A118,#REF!,40,FALSE)</f>
        <v>#REF!</v>
      </c>
    </row>
    <row r="119" spans="1:35" x14ac:dyDescent="0.25">
      <c r="A119">
        <v>400860427</v>
      </c>
      <c r="B119" t="s">
        <v>104</v>
      </c>
      <c r="C119">
        <v>10489</v>
      </c>
      <c r="D119" s="1">
        <v>42174</v>
      </c>
      <c r="E119" t="s">
        <v>42</v>
      </c>
      <c r="F119" t="s">
        <v>380</v>
      </c>
      <c r="G119" t="s">
        <v>71</v>
      </c>
      <c r="I119" t="e">
        <v>#N/A</v>
      </c>
      <c r="J119" t="e">
        <v>#N/A</v>
      </c>
      <c r="K119" t="s">
        <v>38</v>
      </c>
      <c r="L119" t="s">
        <v>136</v>
      </c>
      <c r="M119">
        <v>-102.53763600000001</v>
      </c>
      <c r="N119">
        <v>40.235353000000003</v>
      </c>
      <c r="O119">
        <v>0</v>
      </c>
      <c r="Q119">
        <v>0</v>
      </c>
      <c r="S119">
        <v>15</v>
      </c>
      <c r="U119">
        <v>0</v>
      </c>
      <c r="W119">
        <v>0</v>
      </c>
      <c r="Y119">
        <v>0</v>
      </c>
      <c r="AA119">
        <v>0</v>
      </c>
      <c r="AC119" t="str">
        <f>VLOOKUP(A119,'Basin Blanks Report'!$B$1:$F$222,3,FALSE)</f>
        <v>DENVER JULESBURG BASIN</v>
      </c>
      <c r="AD119" t="str">
        <f t="shared" si="1"/>
        <v>Non-Gathering</v>
      </c>
      <c r="AE119" t="s">
        <v>2064</v>
      </c>
      <c r="AF119" t="e">
        <f>VLOOKUP(A119,#REF!, 7, FALSE)</f>
        <v>#REF!</v>
      </c>
      <c r="AG119" t="e">
        <f>VLOOKUP(A119,#REF!, 8, FALSE)</f>
        <v>#REF!</v>
      </c>
      <c r="AI119" t="e">
        <f>VLOOKUP(A119,#REF!,40,FALSE)</f>
        <v>#REF!</v>
      </c>
    </row>
    <row r="120" spans="1:35" x14ac:dyDescent="0.25">
      <c r="A120">
        <v>400858658</v>
      </c>
      <c r="B120" t="s">
        <v>276</v>
      </c>
      <c r="C120">
        <v>96850</v>
      </c>
      <c r="D120" s="1">
        <v>42179</v>
      </c>
      <c r="E120" t="s">
        <v>49</v>
      </c>
      <c r="F120" t="s">
        <v>381</v>
      </c>
      <c r="G120" t="s">
        <v>120</v>
      </c>
      <c r="I120" t="s">
        <v>382</v>
      </c>
      <c r="J120" t="s">
        <v>383</v>
      </c>
      <c r="K120" t="s">
        <v>72</v>
      </c>
      <c r="L120" t="s">
        <v>72</v>
      </c>
      <c r="M120">
        <v>-107.945632</v>
      </c>
      <c r="N120">
        <v>39.465043000000001</v>
      </c>
      <c r="O120">
        <v>0</v>
      </c>
      <c r="Q120">
        <v>0</v>
      </c>
      <c r="S120">
        <v>5</v>
      </c>
      <c r="U120">
        <v>0</v>
      </c>
      <c r="W120">
        <v>0</v>
      </c>
      <c r="Y120" t="s">
        <v>40</v>
      </c>
      <c r="AA120" t="s">
        <v>40</v>
      </c>
      <c r="AC120" t="s">
        <v>1355</v>
      </c>
      <c r="AD120" t="str">
        <f t="shared" si="1"/>
        <v>Non-Gathering</v>
      </c>
      <c r="AE120" t="s">
        <v>72</v>
      </c>
      <c r="AF120" t="e">
        <f>VLOOKUP(A120,#REF!, 7, FALSE)</f>
        <v>#REF!</v>
      </c>
      <c r="AG120" t="e">
        <f>VLOOKUP(A120,#REF!, 8, FALSE)</f>
        <v>#REF!</v>
      </c>
      <c r="AI120" t="e">
        <f>VLOOKUP(A120,#REF!,40,FALSE)</f>
        <v>#REF!</v>
      </c>
    </row>
    <row r="121" spans="1:35" x14ac:dyDescent="0.25">
      <c r="A121">
        <v>400858921</v>
      </c>
      <c r="B121" t="s">
        <v>48</v>
      </c>
      <c r="C121">
        <v>4680</v>
      </c>
      <c r="D121" s="1">
        <v>42179</v>
      </c>
      <c r="E121" t="s">
        <v>49</v>
      </c>
      <c r="F121" t="s">
        <v>384</v>
      </c>
      <c r="G121" t="s">
        <v>51</v>
      </c>
      <c r="I121" t="s">
        <v>385</v>
      </c>
      <c r="J121" t="s">
        <v>386</v>
      </c>
      <c r="K121" t="s">
        <v>115</v>
      </c>
      <c r="L121" t="s">
        <v>226</v>
      </c>
      <c r="M121">
        <v>-104.909662</v>
      </c>
      <c r="N121">
        <v>40.386612</v>
      </c>
      <c r="O121">
        <v>0</v>
      </c>
      <c r="Q121">
        <v>3</v>
      </c>
      <c r="S121">
        <v>0</v>
      </c>
      <c r="U121">
        <v>0</v>
      </c>
      <c r="W121">
        <v>0</v>
      </c>
      <c r="Y121" t="s">
        <v>40</v>
      </c>
      <c r="AA121" t="s">
        <v>40</v>
      </c>
      <c r="AC121" t="str">
        <f>VLOOKUP(A121,'Basin Blanks Report'!$B$1:$F$222,3,FALSE)</f>
        <v>DENVER JULESBURG BASIN</v>
      </c>
      <c r="AD121" t="str">
        <f t="shared" si="1"/>
        <v>Non-Gathering</v>
      </c>
      <c r="AE121" t="s">
        <v>2063</v>
      </c>
      <c r="AF121" t="e">
        <f>VLOOKUP(A121,#REF!, 7, FALSE)</f>
        <v>#REF!</v>
      </c>
      <c r="AG121" t="e">
        <f>VLOOKUP(A121,#REF!, 8, FALSE)</f>
        <v>#REF!</v>
      </c>
      <c r="AI121" t="e">
        <f>VLOOKUP(A121,#REF!,40,FALSE)</f>
        <v>#REF!</v>
      </c>
    </row>
    <row r="122" spans="1:35" x14ac:dyDescent="0.25">
      <c r="A122">
        <v>400859200</v>
      </c>
      <c r="B122" t="s">
        <v>48</v>
      </c>
      <c r="C122">
        <v>4680</v>
      </c>
      <c r="D122" s="1">
        <v>42179</v>
      </c>
      <c r="E122" t="s">
        <v>49</v>
      </c>
      <c r="F122" t="s">
        <v>387</v>
      </c>
      <c r="G122" t="s">
        <v>51</v>
      </c>
      <c r="I122" t="s">
        <v>388</v>
      </c>
      <c r="J122" t="s">
        <v>389</v>
      </c>
      <c r="K122" t="s">
        <v>72</v>
      </c>
      <c r="L122" t="s">
        <v>72</v>
      </c>
      <c r="M122">
        <v>-104.941596</v>
      </c>
      <c r="N122">
        <v>40.182298000000003</v>
      </c>
      <c r="O122">
        <v>0</v>
      </c>
      <c r="Q122" t="s">
        <v>40</v>
      </c>
      <c r="S122">
        <v>0</v>
      </c>
      <c r="U122">
        <v>0</v>
      </c>
      <c r="W122">
        <v>0</v>
      </c>
      <c r="Y122" t="s">
        <v>40</v>
      </c>
      <c r="AA122" t="s">
        <v>40</v>
      </c>
      <c r="AC122" t="str">
        <f>VLOOKUP(A122,'Basin Blanks Report'!$B$1:$F$222,3,FALSE)</f>
        <v>DENVER JULESBURG BASIN</v>
      </c>
      <c r="AD122" t="str">
        <f t="shared" si="1"/>
        <v>Non-Gathering</v>
      </c>
      <c r="AE122" t="s">
        <v>72</v>
      </c>
      <c r="AF122" t="e">
        <f>VLOOKUP(A122,#REF!, 7, FALSE)</f>
        <v>#REF!</v>
      </c>
      <c r="AG122" t="e">
        <f>VLOOKUP(A122,#REF!, 8, FALSE)</f>
        <v>#REF!</v>
      </c>
      <c r="AI122" t="e">
        <f>VLOOKUP(A122,#REF!,40,FALSE)</f>
        <v>#REF!</v>
      </c>
    </row>
    <row r="123" spans="1:35" x14ac:dyDescent="0.25">
      <c r="A123">
        <v>400859942</v>
      </c>
      <c r="B123" t="s">
        <v>104</v>
      </c>
      <c r="C123">
        <v>10489</v>
      </c>
      <c r="D123" s="1">
        <v>42180</v>
      </c>
      <c r="E123" t="s">
        <v>42</v>
      </c>
      <c r="F123" t="s">
        <v>390</v>
      </c>
      <c r="G123" t="s">
        <v>71</v>
      </c>
      <c r="I123" t="e">
        <v>#N/A</v>
      </c>
      <c r="J123" t="e">
        <v>#N/A</v>
      </c>
      <c r="K123" t="s">
        <v>38</v>
      </c>
      <c r="L123" t="s">
        <v>136</v>
      </c>
      <c r="M123">
        <v>-102.407</v>
      </c>
      <c r="N123">
        <v>39.99118</v>
      </c>
      <c r="O123">
        <v>0</v>
      </c>
      <c r="Q123">
        <v>0</v>
      </c>
      <c r="S123">
        <v>20</v>
      </c>
      <c r="U123">
        <v>0</v>
      </c>
      <c r="W123">
        <v>0</v>
      </c>
      <c r="Y123">
        <v>0</v>
      </c>
      <c r="AA123">
        <v>0</v>
      </c>
      <c r="AC123" t="str">
        <f>VLOOKUP(A123,'Basin Blanks Report'!$B$1:$F$222,3,FALSE)</f>
        <v>DENVER JULESBURG BASIN</v>
      </c>
      <c r="AD123" t="str">
        <f t="shared" si="1"/>
        <v>Non-Gathering</v>
      </c>
      <c r="AE123" t="s">
        <v>2064</v>
      </c>
      <c r="AF123" t="e">
        <f>VLOOKUP(A123,#REF!, 7, FALSE)</f>
        <v>#REF!</v>
      </c>
      <c r="AG123" t="e">
        <f>VLOOKUP(A123,#REF!, 8, FALSE)</f>
        <v>#REF!</v>
      </c>
      <c r="AI123" t="e">
        <f>VLOOKUP(A123,#REF!,40,FALSE)</f>
        <v>#REF!</v>
      </c>
    </row>
    <row r="124" spans="1:35" x14ac:dyDescent="0.25">
      <c r="A124">
        <v>400859998</v>
      </c>
      <c r="B124" t="s">
        <v>104</v>
      </c>
      <c r="C124">
        <v>10489</v>
      </c>
      <c r="D124" s="1">
        <v>42181</v>
      </c>
      <c r="E124" t="s">
        <v>33</v>
      </c>
      <c r="F124" t="s">
        <v>391</v>
      </c>
      <c r="G124" t="s">
        <v>71</v>
      </c>
      <c r="I124" t="e">
        <v>#N/A</v>
      </c>
      <c r="J124" t="e">
        <v>#N/A</v>
      </c>
      <c r="K124" t="s">
        <v>38</v>
      </c>
      <c r="L124" t="s">
        <v>2069</v>
      </c>
      <c r="M124">
        <v>-102.38598</v>
      </c>
      <c r="N124">
        <v>39.988039999999998</v>
      </c>
      <c r="O124" t="s">
        <v>40</v>
      </c>
      <c r="Q124" t="s">
        <v>40</v>
      </c>
      <c r="S124" t="s">
        <v>40</v>
      </c>
      <c r="U124" t="s">
        <v>40</v>
      </c>
      <c r="W124" t="s">
        <v>40</v>
      </c>
      <c r="Y124" t="s">
        <v>40</v>
      </c>
      <c r="AA124" t="s">
        <v>40</v>
      </c>
      <c r="AC124" t="str">
        <f>VLOOKUP(A124,'Basin Blanks Report'!$B$1:$F$222,3,FALSE)</f>
        <v>DENVER JULESBURG BASIN</v>
      </c>
      <c r="AD124" t="str">
        <f t="shared" si="1"/>
        <v>Non-Gathering</v>
      </c>
      <c r="AE124" t="s">
        <v>2064</v>
      </c>
      <c r="AF124" t="e">
        <f>VLOOKUP(A124,#REF!, 7, FALSE)</f>
        <v>#REF!</v>
      </c>
      <c r="AG124" t="e">
        <f>VLOOKUP(A124,#REF!, 8, FALSE)</f>
        <v>#REF!</v>
      </c>
      <c r="AI124" t="e">
        <f>VLOOKUP(A124,#REF!,40,FALSE)</f>
        <v>#REF!</v>
      </c>
    </row>
    <row r="125" spans="1:35" x14ac:dyDescent="0.25">
      <c r="A125">
        <v>400861293</v>
      </c>
      <c r="B125" t="s">
        <v>110</v>
      </c>
      <c r="C125">
        <v>47121</v>
      </c>
      <c r="D125" s="1">
        <v>42184</v>
      </c>
      <c r="E125" t="s">
        <v>49</v>
      </c>
      <c r="F125" t="s">
        <v>392</v>
      </c>
      <c r="G125" t="s">
        <v>51</v>
      </c>
      <c r="I125" t="s">
        <v>393</v>
      </c>
      <c r="J125" t="s">
        <v>394</v>
      </c>
      <c r="K125" t="s">
        <v>115</v>
      </c>
      <c r="L125" t="s">
        <v>329</v>
      </c>
      <c r="M125">
        <v>-104.90956199999999</v>
      </c>
      <c r="N125">
        <v>40.131743999999998</v>
      </c>
      <c r="O125" t="s">
        <v>40</v>
      </c>
      <c r="Q125">
        <v>0</v>
      </c>
      <c r="S125">
        <v>0</v>
      </c>
      <c r="U125">
        <v>0</v>
      </c>
      <c r="W125">
        <v>0</v>
      </c>
      <c r="Y125" t="s">
        <v>40</v>
      </c>
      <c r="AA125" t="s">
        <v>40</v>
      </c>
      <c r="AC125" t="str">
        <f>VLOOKUP(A125,'Basin Blanks Report'!$B$1:$F$222,3,FALSE)</f>
        <v>DENVER JULESBURG BASIN</v>
      </c>
      <c r="AD125" t="str">
        <f t="shared" si="1"/>
        <v>Non-Gathering</v>
      </c>
      <c r="AE125" t="s">
        <v>2063</v>
      </c>
      <c r="AF125" t="e">
        <f>VLOOKUP(A125,#REF!, 7, FALSE)</f>
        <v>#REF!</v>
      </c>
      <c r="AG125" t="e">
        <f>VLOOKUP(A125,#REF!, 8, FALSE)</f>
        <v>#REF!</v>
      </c>
      <c r="AI125" t="e">
        <f>VLOOKUP(A125,#REF!,40,FALSE)</f>
        <v>#REF!</v>
      </c>
    </row>
    <row r="126" spans="1:35" x14ac:dyDescent="0.25">
      <c r="A126">
        <v>400863130</v>
      </c>
      <c r="B126" t="s">
        <v>207</v>
      </c>
      <c r="C126">
        <v>8960</v>
      </c>
      <c r="D126" s="1">
        <v>42184</v>
      </c>
      <c r="E126" t="s">
        <v>69</v>
      </c>
      <c r="F126" t="s">
        <v>395</v>
      </c>
      <c r="G126" t="s">
        <v>209</v>
      </c>
      <c r="I126" t="e">
        <v>#N/A</v>
      </c>
      <c r="J126" t="e">
        <v>#N/A</v>
      </c>
      <c r="K126" t="s">
        <v>72</v>
      </c>
      <c r="L126" t="s">
        <v>72</v>
      </c>
      <c r="M126">
        <v>-106.26459</v>
      </c>
      <c r="N126">
        <v>40.780059999999999</v>
      </c>
      <c r="O126">
        <v>2</v>
      </c>
      <c r="Q126">
        <v>0</v>
      </c>
      <c r="S126">
        <v>0</v>
      </c>
      <c r="U126">
        <v>0</v>
      </c>
      <c r="W126">
        <v>0</v>
      </c>
      <c r="Y126" t="s">
        <v>40</v>
      </c>
      <c r="AA126" t="s">
        <v>40</v>
      </c>
      <c r="AC126" t="s">
        <v>1357</v>
      </c>
      <c r="AD126" t="str">
        <f t="shared" si="1"/>
        <v>Non-Gathering</v>
      </c>
      <c r="AE126" t="s">
        <v>72</v>
      </c>
      <c r="AF126" t="e">
        <f>VLOOKUP(A126,#REF!, 7, FALSE)</f>
        <v>#REF!</v>
      </c>
      <c r="AG126" t="e">
        <f>VLOOKUP(A126,#REF!, 8, FALSE)</f>
        <v>#REF!</v>
      </c>
      <c r="AI126" t="e">
        <f>VLOOKUP(A126,#REF!,40,FALSE)</f>
        <v>#REF!</v>
      </c>
    </row>
    <row r="127" spans="1:35" x14ac:dyDescent="0.25">
      <c r="A127">
        <v>400862701</v>
      </c>
      <c r="B127" t="s">
        <v>104</v>
      </c>
      <c r="C127">
        <v>10489</v>
      </c>
      <c r="D127" s="1">
        <v>42186</v>
      </c>
      <c r="E127" t="s">
        <v>33</v>
      </c>
      <c r="F127" t="s">
        <v>396</v>
      </c>
      <c r="G127" t="s">
        <v>71</v>
      </c>
      <c r="I127" t="e">
        <v>#N/A</v>
      </c>
      <c r="J127" t="e">
        <v>#N/A</v>
      </c>
      <c r="K127" t="s">
        <v>38</v>
      </c>
      <c r="L127" t="s">
        <v>136</v>
      </c>
      <c r="M127">
        <v>-102.41703800000001</v>
      </c>
      <c r="N127">
        <v>40.076199000000003</v>
      </c>
      <c r="O127">
        <v>0</v>
      </c>
      <c r="Q127">
        <v>0</v>
      </c>
      <c r="S127">
        <v>20</v>
      </c>
      <c r="U127">
        <v>0</v>
      </c>
      <c r="W127">
        <v>0</v>
      </c>
      <c r="Y127">
        <v>0</v>
      </c>
      <c r="AA127">
        <v>0</v>
      </c>
      <c r="AC127" t="str">
        <f>VLOOKUP(A127,'Basin Blanks Report'!$B$1:$F$222,3,FALSE)</f>
        <v>DENVER JULESBURG BASIN</v>
      </c>
      <c r="AD127" t="str">
        <f t="shared" si="1"/>
        <v>Non-Gathering</v>
      </c>
      <c r="AE127" t="s">
        <v>2064</v>
      </c>
      <c r="AF127" t="e">
        <f>VLOOKUP(A127,#REF!, 7, FALSE)</f>
        <v>#REF!</v>
      </c>
      <c r="AG127" t="e">
        <f>VLOOKUP(A127,#REF!, 8, FALSE)</f>
        <v>#REF!</v>
      </c>
      <c r="AI127" t="e">
        <f>VLOOKUP(A127,#REF!,40,FALSE)</f>
        <v>#REF!</v>
      </c>
    </row>
    <row r="128" spans="1:35" x14ac:dyDescent="0.25">
      <c r="A128">
        <v>400862936</v>
      </c>
      <c r="B128" t="s">
        <v>141</v>
      </c>
      <c r="C128">
        <v>47120</v>
      </c>
      <c r="D128" s="1">
        <v>42186</v>
      </c>
      <c r="E128" t="s">
        <v>118</v>
      </c>
      <c r="F128" t="s">
        <v>397</v>
      </c>
      <c r="G128" t="s">
        <v>51</v>
      </c>
      <c r="I128" t="s">
        <v>398</v>
      </c>
      <c r="J128" t="s">
        <v>399</v>
      </c>
      <c r="K128" t="s">
        <v>92</v>
      </c>
      <c r="L128" t="s">
        <v>54</v>
      </c>
      <c r="M128">
        <v>-104.864897</v>
      </c>
      <c r="N128">
        <v>40.122816</v>
      </c>
      <c r="O128">
        <v>0</v>
      </c>
      <c r="Q128">
        <v>0</v>
      </c>
      <c r="S128">
        <v>35</v>
      </c>
      <c r="U128">
        <v>0</v>
      </c>
      <c r="W128">
        <v>0</v>
      </c>
      <c r="Y128" t="s">
        <v>40</v>
      </c>
      <c r="AA128" t="s">
        <v>40</v>
      </c>
      <c r="AC128" t="str">
        <f>VLOOKUP(A128,'Basin Blanks Report'!$B$1:$F$222,3,FALSE)</f>
        <v>DENVER JULESBURG BASIN</v>
      </c>
      <c r="AD128" t="str">
        <f t="shared" si="1"/>
        <v>Non-Gathering</v>
      </c>
      <c r="AE128" t="s">
        <v>72</v>
      </c>
      <c r="AF128" t="e">
        <f>VLOOKUP(A128,#REF!, 7, FALSE)</f>
        <v>#REF!</v>
      </c>
      <c r="AG128" t="e">
        <f>VLOOKUP(A128,#REF!, 8, FALSE)</f>
        <v>#REF!</v>
      </c>
      <c r="AI128" t="e">
        <f>VLOOKUP(A128,#REF!,40,FALSE)</f>
        <v>#REF!</v>
      </c>
    </row>
    <row r="129" spans="1:35" x14ac:dyDescent="0.25">
      <c r="A129">
        <v>400862200</v>
      </c>
      <c r="B129" t="s">
        <v>73</v>
      </c>
      <c r="C129">
        <v>16700</v>
      </c>
      <c r="D129" s="1">
        <v>42186</v>
      </c>
      <c r="E129" t="s">
        <v>69</v>
      </c>
      <c r="F129" t="s">
        <v>400</v>
      </c>
      <c r="G129" t="s">
        <v>75</v>
      </c>
      <c r="I129" t="e">
        <v>#N/A</v>
      </c>
      <c r="J129" t="e">
        <v>#N/A</v>
      </c>
      <c r="K129" t="s">
        <v>72</v>
      </c>
      <c r="L129" t="s">
        <v>72</v>
      </c>
      <c r="M129">
        <v>-108.90300000000001</v>
      </c>
      <c r="N129">
        <v>40.119900000000001</v>
      </c>
      <c r="O129">
        <v>0</v>
      </c>
      <c r="Q129">
        <v>0</v>
      </c>
      <c r="S129">
        <v>30.8</v>
      </c>
      <c r="U129">
        <v>0</v>
      </c>
      <c r="W129">
        <v>0</v>
      </c>
      <c r="Y129">
        <v>0</v>
      </c>
      <c r="AA129">
        <v>0</v>
      </c>
      <c r="AC129" t="s">
        <v>1355</v>
      </c>
      <c r="AD129" t="str">
        <f t="shared" si="1"/>
        <v>Non-Gathering</v>
      </c>
      <c r="AE129" t="s">
        <v>72</v>
      </c>
      <c r="AF129" t="e">
        <f>VLOOKUP(A129,#REF!, 7, FALSE)</f>
        <v>#REF!</v>
      </c>
      <c r="AG129" t="e">
        <f>VLOOKUP(A129,#REF!, 8, FALSE)</f>
        <v>#REF!</v>
      </c>
      <c r="AI129" t="e">
        <f>VLOOKUP(A129,#REF!,40,FALSE)</f>
        <v>#REF!</v>
      </c>
    </row>
    <row r="130" spans="1:35" x14ac:dyDescent="0.25">
      <c r="A130">
        <v>400862541</v>
      </c>
      <c r="B130" t="s">
        <v>276</v>
      </c>
      <c r="C130">
        <v>96850</v>
      </c>
      <c r="D130" s="1">
        <v>42186</v>
      </c>
      <c r="E130" t="s">
        <v>118</v>
      </c>
      <c r="F130" t="s">
        <v>401</v>
      </c>
      <c r="G130" t="s">
        <v>120</v>
      </c>
      <c r="I130" t="s">
        <v>402</v>
      </c>
      <c r="J130" t="s">
        <v>403</v>
      </c>
      <c r="K130" t="s">
        <v>115</v>
      </c>
      <c r="L130" t="s">
        <v>226</v>
      </c>
      <c r="M130">
        <v>-108.008696</v>
      </c>
      <c r="N130">
        <v>39.510720999999997</v>
      </c>
      <c r="O130">
        <v>0</v>
      </c>
      <c r="Q130">
        <v>0</v>
      </c>
      <c r="S130">
        <v>7</v>
      </c>
      <c r="U130">
        <v>0</v>
      </c>
      <c r="W130">
        <v>0</v>
      </c>
      <c r="Y130" t="s">
        <v>40</v>
      </c>
      <c r="AA130" t="s">
        <v>40</v>
      </c>
      <c r="AC130" t="s">
        <v>1355</v>
      </c>
      <c r="AD130" t="str">
        <f t="shared" ref="AD130:AD193" si="2">IF(OR(IFERROR(SEARCH("gathering",F130)&gt;0,FALSE),IFERROR(SEARCH("gathering",I130)&gt;0,FALSE)),"Gathering","Non-Gathering")</f>
        <v>Non-Gathering</v>
      </c>
      <c r="AE130" t="s">
        <v>2063</v>
      </c>
      <c r="AF130" t="e">
        <f>VLOOKUP(A130,#REF!, 7, FALSE)</f>
        <v>#REF!</v>
      </c>
      <c r="AG130" t="e">
        <f>VLOOKUP(A130,#REF!, 8, FALSE)</f>
        <v>#REF!</v>
      </c>
      <c r="AI130" t="e">
        <f>VLOOKUP(A130,#REF!,40,FALSE)</f>
        <v>#REF!</v>
      </c>
    </row>
    <row r="131" spans="1:35" x14ac:dyDescent="0.25">
      <c r="A131">
        <v>400862815</v>
      </c>
      <c r="B131" t="s">
        <v>41</v>
      </c>
      <c r="C131">
        <v>10084</v>
      </c>
      <c r="D131" s="1">
        <v>42186</v>
      </c>
      <c r="E131" t="s">
        <v>42</v>
      </c>
      <c r="F131" t="s">
        <v>404</v>
      </c>
      <c r="G131" t="s">
        <v>44</v>
      </c>
      <c r="I131" t="s">
        <v>405</v>
      </c>
      <c r="J131" t="s">
        <v>406</v>
      </c>
      <c r="K131" t="s">
        <v>79</v>
      </c>
      <c r="L131" t="s">
        <v>262</v>
      </c>
      <c r="M131">
        <v>-104.82711999999999</v>
      </c>
      <c r="N131">
        <v>37.282400000000003</v>
      </c>
      <c r="O131">
        <v>0</v>
      </c>
      <c r="Q131">
        <v>0</v>
      </c>
      <c r="S131">
        <v>50</v>
      </c>
      <c r="U131">
        <v>0</v>
      </c>
      <c r="W131">
        <v>0</v>
      </c>
      <c r="Y131" t="s">
        <v>40</v>
      </c>
      <c r="AA131" t="s">
        <v>40</v>
      </c>
      <c r="AC131" t="s">
        <v>1354</v>
      </c>
      <c r="AD131" t="str">
        <f t="shared" si="2"/>
        <v>Gathering</v>
      </c>
      <c r="AE131" t="s">
        <v>72</v>
      </c>
      <c r="AF131" t="e">
        <f>VLOOKUP(A131,#REF!, 7, FALSE)</f>
        <v>#REF!</v>
      </c>
      <c r="AG131" t="e">
        <f>VLOOKUP(A131,#REF!, 8, FALSE)</f>
        <v>#REF!</v>
      </c>
      <c r="AI131" t="e">
        <f>VLOOKUP(A131,#REF!,40,FALSE)</f>
        <v>#REF!</v>
      </c>
    </row>
    <row r="132" spans="1:35" x14ac:dyDescent="0.25">
      <c r="A132">
        <v>400863168</v>
      </c>
      <c r="B132" t="s">
        <v>82</v>
      </c>
      <c r="C132">
        <v>100322</v>
      </c>
      <c r="D132" s="1">
        <v>42187</v>
      </c>
      <c r="E132" t="s">
        <v>56</v>
      </c>
      <c r="F132" t="s">
        <v>407</v>
      </c>
      <c r="G132" t="s">
        <v>51</v>
      </c>
      <c r="I132" t="s">
        <v>408</v>
      </c>
      <c r="J132" t="s">
        <v>409</v>
      </c>
      <c r="K132" t="s">
        <v>115</v>
      </c>
      <c r="L132" t="s">
        <v>116</v>
      </c>
      <c r="M132">
        <v>-104.54510999999999</v>
      </c>
      <c r="N132">
        <v>40.152250000000002</v>
      </c>
      <c r="O132">
        <v>0</v>
      </c>
      <c r="Q132">
        <v>0</v>
      </c>
      <c r="S132" t="s">
        <v>40</v>
      </c>
      <c r="U132">
        <v>0</v>
      </c>
      <c r="W132">
        <v>0</v>
      </c>
      <c r="Y132" t="s">
        <v>40</v>
      </c>
      <c r="AA132" t="s">
        <v>40</v>
      </c>
      <c r="AC132" t="str">
        <f>VLOOKUP(A132,'Basin Blanks Report'!$B$1:$F$222,3,FALSE)</f>
        <v>DENVER JULESBURG BASIN</v>
      </c>
      <c r="AD132" t="str">
        <f t="shared" si="2"/>
        <v>Non-Gathering</v>
      </c>
      <c r="AE132" t="s">
        <v>2063</v>
      </c>
      <c r="AF132" t="e">
        <f>VLOOKUP(A132,#REF!, 7, FALSE)</f>
        <v>#REF!</v>
      </c>
      <c r="AG132" t="e">
        <f>VLOOKUP(A132,#REF!, 8, FALSE)</f>
        <v>#REF!</v>
      </c>
      <c r="AI132" t="e">
        <f>VLOOKUP(A132,#REF!,40,FALSE)</f>
        <v>#REF!</v>
      </c>
    </row>
    <row r="133" spans="1:35" x14ac:dyDescent="0.25">
      <c r="A133">
        <v>400863770</v>
      </c>
      <c r="B133" t="s">
        <v>410</v>
      </c>
      <c r="C133">
        <v>10548</v>
      </c>
      <c r="D133" s="1">
        <v>42189</v>
      </c>
      <c r="E133" t="s">
        <v>69</v>
      </c>
      <c r="F133" t="s">
        <v>411</v>
      </c>
      <c r="G133" t="s">
        <v>112</v>
      </c>
      <c r="I133" t="e">
        <v>#N/A</v>
      </c>
      <c r="J133" t="e">
        <v>#N/A</v>
      </c>
      <c r="K133" t="s">
        <v>38</v>
      </c>
      <c r="L133" t="s">
        <v>103</v>
      </c>
      <c r="M133">
        <v>-104.583196</v>
      </c>
      <c r="N133">
        <v>39.918734999999998</v>
      </c>
      <c r="O133">
        <v>5</v>
      </c>
      <c r="Q133">
        <v>0</v>
      </c>
      <c r="S133">
        <v>1</v>
      </c>
      <c r="U133">
        <v>0</v>
      </c>
      <c r="W133">
        <v>0</v>
      </c>
      <c r="Y133">
        <v>0</v>
      </c>
      <c r="AA133">
        <v>0</v>
      </c>
      <c r="AC133" t="s">
        <v>1374</v>
      </c>
      <c r="AD133" t="str">
        <f t="shared" si="2"/>
        <v>Non-Gathering</v>
      </c>
      <c r="AE133" t="s">
        <v>2064</v>
      </c>
      <c r="AF133" t="e">
        <f>VLOOKUP(A133,#REF!, 7, FALSE)</f>
        <v>#REF!</v>
      </c>
      <c r="AG133" t="e">
        <f>VLOOKUP(A133,#REF!, 8, FALSE)</f>
        <v>#REF!</v>
      </c>
      <c r="AI133" t="e">
        <f>VLOOKUP(A133,#REF!,40,FALSE)</f>
        <v>#REF!</v>
      </c>
    </row>
    <row r="134" spans="1:35" x14ac:dyDescent="0.25">
      <c r="A134">
        <v>400864427</v>
      </c>
      <c r="B134" t="s">
        <v>157</v>
      </c>
      <c r="C134">
        <v>69175</v>
      </c>
      <c r="D134" s="1">
        <v>42191</v>
      </c>
      <c r="E134" t="s">
        <v>118</v>
      </c>
      <c r="F134" t="s">
        <v>412</v>
      </c>
      <c r="G134" t="s">
        <v>51</v>
      </c>
      <c r="H134" t="s">
        <v>96</v>
      </c>
      <c r="I134" t="s">
        <v>413</v>
      </c>
      <c r="J134" t="s">
        <v>414</v>
      </c>
      <c r="K134" t="s">
        <v>72</v>
      </c>
      <c r="L134" t="s">
        <v>72</v>
      </c>
      <c r="M134">
        <v>-104.79770000000001</v>
      </c>
      <c r="N134">
        <v>40.120918000000003</v>
      </c>
      <c r="O134" t="s">
        <v>40</v>
      </c>
      <c r="Q134">
        <v>0</v>
      </c>
      <c r="S134" t="s">
        <v>40</v>
      </c>
      <c r="U134">
        <v>0</v>
      </c>
      <c r="W134">
        <v>0</v>
      </c>
      <c r="Y134" t="s">
        <v>40</v>
      </c>
      <c r="AA134" t="s">
        <v>40</v>
      </c>
      <c r="AC134" t="str">
        <f>VLOOKUP(A134,'Basin Blanks Report'!$B$1:$F$222,3,FALSE)</f>
        <v>DENVER JULESBURG BASIN</v>
      </c>
      <c r="AD134" t="str">
        <f t="shared" si="2"/>
        <v>Non-Gathering</v>
      </c>
      <c r="AE134" t="s">
        <v>2064</v>
      </c>
      <c r="AF134" t="e">
        <f>VLOOKUP(A134,#REF!, 7, FALSE)</f>
        <v>#REF!</v>
      </c>
      <c r="AG134" t="e">
        <f>VLOOKUP(A134,#REF!, 8, FALSE)</f>
        <v>#REF!</v>
      </c>
      <c r="AI134" t="e">
        <f>VLOOKUP(A134,#REF!,40,FALSE)</f>
        <v>#REF!</v>
      </c>
    </row>
    <row r="135" spans="1:35" x14ac:dyDescent="0.25">
      <c r="A135">
        <v>400864331</v>
      </c>
      <c r="B135" t="s">
        <v>207</v>
      </c>
      <c r="C135">
        <v>8960</v>
      </c>
      <c r="D135" s="1">
        <v>42192</v>
      </c>
      <c r="E135" t="s">
        <v>69</v>
      </c>
      <c r="F135" t="s">
        <v>415</v>
      </c>
      <c r="G135" t="s">
        <v>209</v>
      </c>
      <c r="I135" t="s">
        <v>416</v>
      </c>
      <c r="J135" t="s">
        <v>417</v>
      </c>
      <c r="K135" t="s">
        <v>115</v>
      </c>
      <c r="L135" t="s">
        <v>116</v>
      </c>
      <c r="M135">
        <v>-106.23916</v>
      </c>
      <c r="N135">
        <v>40.781177</v>
      </c>
      <c r="O135">
        <v>0</v>
      </c>
      <c r="Q135">
        <v>0</v>
      </c>
      <c r="S135">
        <v>3</v>
      </c>
      <c r="U135">
        <v>0</v>
      </c>
      <c r="W135">
        <v>0</v>
      </c>
      <c r="Y135" t="s">
        <v>40</v>
      </c>
      <c r="AA135" t="s">
        <v>40</v>
      </c>
      <c r="AC135" t="s">
        <v>1357</v>
      </c>
      <c r="AD135" t="str">
        <f t="shared" si="2"/>
        <v>Non-Gathering</v>
      </c>
      <c r="AE135" t="s">
        <v>2063</v>
      </c>
      <c r="AF135" t="e">
        <f>VLOOKUP(A135,#REF!, 7, FALSE)</f>
        <v>#REF!</v>
      </c>
      <c r="AG135" t="e">
        <f>VLOOKUP(A135,#REF!, 8, FALSE)</f>
        <v>#REF!</v>
      </c>
      <c r="AI135" t="e">
        <f>VLOOKUP(A135,#REF!,40,FALSE)</f>
        <v>#REF!</v>
      </c>
    </row>
    <row r="136" spans="1:35" x14ac:dyDescent="0.25">
      <c r="A136">
        <v>400865078</v>
      </c>
      <c r="B136" t="s">
        <v>221</v>
      </c>
      <c r="C136">
        <v>96155</v>
      </c>
      <c r="D136" s="1">
        <v>42193</v>
      </c>
      <c r="E136" t="s">
        <v>49</v>
      </c>
      <c r="F136" t="s">
        <v>418</v>
      </c>
      <c r="G136" t="s">
        <v>51</v>
      </c>
      <c r="I136" t="s">
        <v>419</v>
      </c>
      <c r="J136" t="s">
        <v>420</v>
      </c>
      <c r="K136" t="s">
        <v>79</v>
      </c>
      <c r="L136" t="s">
        <v>421</v>
      </c>
      <c r="M136">
        <v>-103.91328799999999</v>
      </c>
      <c r="N136">
        <v>40.837519</v>
      </c>
      <c r="O136">
        <v>0</v>
      </c>
      <c r="Q136">
        <v>5</v>
      </c>
      <c r="S136">
        <v>0</v>
      </c>
      <c r="U136">
        <v>0</v>
      </c>
      <c r="W136">
        <v>0</v>
      </c>
      <c r="Y136" t="s">
        <v>40</v>
      </c>
      <c r="AA136" t="s">
        <v>40</v>
      </c>
      <c r="AC136" t="str">
        <f>VLOOKUP(A136,'Basin Blanks Report'!$B$1:$F$222,3,FALSE)</f>
        <v>DENVER JULESBURG BASIN</v>
      </c>
      <c r="AD136" t="str">
        <f t="shared" si="2"/>
        <v>Non-Gathering</v>
      </c>
      <c r="AE136" t="s">
        <v>72</v>
      </c>
      <c r="AF136" t="e">
        <f>VLOOKUP(A136,#REF!, 7, FALSE)</f>
        <v>#REF!</v>
      </c>
      <c r="AG136" t="e">
        <f>VLOOKUP(A136,#REF!, 8, FALSE)</f>
        <v>#REF!</v>
      </c>
      <c r="AI136" t="e">
        <f>VLOOKUP(A136,#REF!,40,FALSE)</f>
        <v>#REF!</v>
      </c>
    </row>
    <row r="137" spans="1:35" x14ac:dyDescent="0.25">
      <c r="A137">
        <v>400865938</v>
      </c>
      <c r="B137" t="s">
        <v>87</v>
      </c>
      <c r="C137">
        <v>10112</v>
      </c>
      <c r="D137" s="1">
        <v>42193</v>
      </c>
      <c r="E137" t="s">
        <v>69</v>
      </c>
      <c r="F137" t="s">
        <v>422</v>
      </c>
      <c r="G137" t="s">
        <v>51</v>
      </c>
      <c r="I137" t="e">
        <v>#N/A</v>
      </c>
      <c r="J137" t="e">
        <v>#N/A</v>
      </c>
      <c r="K137" t="s">
        <v>72</v>
      </c>
      <c r="L137" t="s">
        <v>72</v>
      </c>
      <c r="M137">
        <v>-103.860511</v>
      </c>
      <c r="N137">
        <v>40.649428</v>
      </c>
      <c r="O137">
        <v>30</v>
      </c>
      <c r="Q137">
        <v>0</v>
      </c>
      <c r="S137">
        <v>0</v>
      </c>
      <c r="U137">
        <v>0</v>
      </c>
      <c r="W137">
        <v>0</v>
      </c>
      <c r="Y137" t="s">
        <v>40</v>
      </c>
      <c r="AA137" t="s">
        <v>40</v>
      </c>
      <c r="AC137" t="str">
        <f>VLOOKUP(A137,'Basin Blanks Report'!$B$1:$F$222,3,FALSE)</f>
        <v>DENVER JULESBURG BASIN</v>
      </c>
      <c r="AD137" t="str">
        <f t="shared" si="2"/>
        <v>Non-Gathering</v>
      </c>
      <c r="AE137" t="s">
        <v>72</v>
      </c>
      <c r="AF137" t="e">
        <f>VLOOKUP(A137,#REF!, 7, FALSE)</f>
        <v>#REF!</v>
      </c>
      <c r="AG137" t="e">
        <f>VLOOKUP(A137,#REF!, 8, FALSE)</f>
        <v>#REF!</v>
      </c>
      <c r="AI137" t="e">
        <f>VLOOKUP(A137,#REF!,40,FALSE)</f>
        <v>#REF!</v>
      </c>
    </row>
    <row r="138" spans="1:35" x14ac:dyDescent="0.25">
      <c r="A138">
        <v>400867001</v>
      </c>
      <c r="B138" t="s">
        <v>423</v>
      </c>
      <c r="C138">
        <v>10380</v>
      </c>
      <c r="D138" s="1">
        <v>42195</v>
      </c>
      <c r="E138" t="s">
        <v>69</v>
      </c>
      <c r="F138" t="s">
        <v>424</v>
      </c>
      <c r="G138" t="s">
        <v>425</v>
      </c>
      <c r="I138" t="s">
        <v>426</v>
      </c>
      <c r="J138" t="s">
        <v>427</v>
      </c>
      <c r="K138" t="s">
        <v>72</v>
      </c>
      <c r="L138" t="s">
        <v>72</v>
      </c>
      <c r="M138">
        <v>-103.35160999999999</v>
      </c>
      <c r="N138">
        <v>40.670270000000002</v>
      </c>
      <c r="O138">
        <v>8</v>
      </c>
      <c r="Q138">
        <v>0</v>
      </c>
      <c r="S138">
        <v>22</v>
      </c>
      <c r="U138">
        <v>0</v>
      </c>
      <c r="W138">
        <v>0</v>
      </c>
      <c r="Y138" t="s">
        <v>40</v>
      </c>
      <c r="AA138" t="s">
        <v>40</v>
      </c>
      <c r="AC138" t="s">
        <v>1374</v>
      </c>
      <c r="AD138" t="str">
        <f t="shared" si="2"/>
        <v>Non-Gathering</v>
      </c>
      <c r="AE138" t="s">
        <v>72</v>
      </c>
      <c r="AF138" t="e">
        <f>VLOOKUP(A138,#REF!, 7, FALSE)</f>
        <v>#REF!</v>
      </c>
      <c r="AG138" t="e">
        <f>VLOOKUP(A138,#REF!, 8, FALSE)</f>
        <v>#REF!</v>
      </c>
      <c r="AI138" t="e">
        <f>VLOOKUP(A138,#REF!,40,FALSE)</f>
        <v>#REF!</v>
      </c>
    </row>
    <row r="139" spans="1:35" x14ac:dyDescent="0.25">
      <c r="A139">
        <v>400866169</v>
      </c>
      <c r="B139" t="s">
        <v>141</v>
      </c>
      <c r="C139">
        <v>47120</v>
      </c>
      <c r="D139" s="1">
        <v>42195</v>
      </c>
      <c r="E139" t="s">
        <v>33</v>
      </c>
      <c r="F139" t="s">
        <v>428</v>
      </c>
      <c r="G139" t="s">
        <v>51</v>
      </c>
      <c r="I139" t="s">
        <v>429</v>
      </c>
      <c r="J139" t="s">
        <v>430</v>
      </c>
      <c r="K139" t="s">
        <v>133</v>
      </c>
      <c r="L139" t="s">
        <v>431</v>
      </c>
      <c r="M139">
        <v>-104.97404</v>
      </c>
      <c r="N139">
        <v>40.163981999999997</v>
      </c>
      <c r="O139">
        <v>2</v>
      </c>
      <c r="Q139">
        <v>0</v>
      </c>
      <c r="S139">
        <v>0</v>
      </c>
      <c r="U139">
        <v>0</v>
      </c>
      <c r="W139">
        <v>0</v>
      </c>
      <c r="Y139" t="s">
        <v>40</v>
      </c>
      <c r="AA139" t="s">
        <v>40</v>
      </c>
      <c r="AC139" t="str">
        <f>VLOOKUP(A139,'Basin Blanks Report'!$B$1:$F$222,3,FALSE)</f>
        <v>DENVER JULESBURG BASIN</v>
      </c>
      <c r="AD139" t="str">
        <f t="shared" si="2"/>
        <v>Non-Gathering</v>
      </c>
      <c r="AE139" t="s">
        <v>72</v>
      </c>
      <c r="AF139" t="e">
        <f>VLOOKUP(A139,#REF!, 7, FALSE)</f>
        <v>#REF!</v>
      </c>
      <c r="AG139" t="e">
        <f>VLOOKUP(A139,#REF!, 8, FALSE)</f>
        <v>#REF!</v>
      </c>
      <c r="AI139" t="e">
        <f>VLOOKUP(A139,#REF!,40,FALSE)</f>
        <v>#REF!</v>
      </c>
    </row>
    <row r="140" spans="1:35" x14ac:dyDescent="0.25">
      <c r="A140">
        <v>400867541</v>
      </c>
      <c r="B140" t="s">
        <v>73</v>
      </c>
      <c r="C140">
        <v>16700</v>
      </c>
      <c r="D140" s="1">
        <v>42196</v>
      </c>
      <c r="E140" t="s">
        <v>69</v>
      </c>
      <c r="F140" t="s">
        <v>432</v>
      </c>
      <c r="G140" t="s">
        <v>75</v>
      </c>
      <c r="I140" t="e">
        <v>#N/A</v>
      </c>
      <c r="J140" t="e">
        <v>#N/A</v>
      </c>
      <c r="K140" t="s">
        <v>72</v>
      </c>
      <c r="L140" t="s">
        <v>72</v>
      </c>
      <c r="M140">
        <v>-108.919326</v>
      </c>
      <c r="N140">
        <v>40.139702999999997</v>
      </c>
      <c r="O140">
        <v>0</v>
      </c>
      <c r="Q140">
        <v>0</v>
      </c>
      <c r="S140">
        <v>9.4</v>
      </c>
      <c r="U140">
        <v>0</v>
      </c>
      <c r="W140">
        <v>0</v>
      </c>
      <c r="Y140">
        <v>0</v>
      </c>
      <c r="AA140">
        <v>0</v>
      </c>
      <c r="AC140" t="s">
        <v>1355</v>
      </c>
      <c r="AD140" t="str">
        <f t="shared" si="2"/>
        <v>Non-Gathering</v>
      </c>
      <c r="AE140" t="s">
        <v>72</v>
      </c>
      <c r="AF140" t="e">
        <f>VLOOKUP(A140,#REF!, 7, FALSE)</f>
        <v>#REF!</v>
      </c>
      <c r="AG140" t="e">
        <f>VLOOKUP(A140,#REF!, 8, FALSE)</f>
        <v>#REF!</v>
      </c>
      <c r="AI140" t="e">
        <f>VLOOKUP(A140,#REF!,40,FALSE)</f>
        <v>#REF!</v>
      </c>
    </row>
    <row r="141" spans="1:35" x14ac:dyDescent="0.25">
      <c r="A141">
        <v>400867401</v>
      </c>
      <c r="B141" t="s">
        <v>276</v>
      </c>
      <c r="C141">
        <v>96850</v>
      </c>
      <c r="D141" s="1">
        <v>42198</v>
      </c>
      <c r="E141" t="s">
        <v>118</v>
      </c>
      <c r="F141" t="s">
        <v>433</v>
      </c>
      <c r="G141" t="s">
        <v>120</v>
      </c>
      <c r="I141" t="s">
        <v>434</v>
      </c>
      <c r="J141" t="s">
        <v>435</v>
      </c>
      <c r="K141" t="s">
        <v>133</v>
      </c>
      <c r="L141" t="s">
        <v>134</v>
      </c>
      <c r="M141">
        <v>-107.89796200000001</v>
      </c>
      <c r="N141">
        <v>39.505861000000003</v>
      </c>
      <c r="O141">
        <v>0</v>
      </c>
      <c r="Q141">
        <v>0</v>
      </c>
      <c r="S141">
        <v>75</v>
      </c>
      <c r="U141">
        <v>0</v>
      </c>
      <c r="W141">
        <v>0</v>
      </c>
      <c r="Y141" t="s">
        <v>40</v>
      </c>
      <c r="AA141" t="s">
        <v>40</v>
      </c>
      <c r="AC141" t="s">
        <v>1355</v>
      </c>
      <c r="AD141" t="str">
        <f t="shared" si="2"/>
        <v>Non-Gathering</v>
      </c>
      <c r="AE141" t="s">
        <v>72</v>
      </c>
      <c r="AF141" t="e">
        <f>VLOOKUP(A141,#REF!, 7, FALSE)</f>
        <v>#REF!</v>
      </c>
      <c r="AG141" t="e">
        <f>VLOOKUP(A141,#REF!, 8, FALSE)</f>
        <v>#REF!</v>
      </c>
      <c r="AI141" t="e">
        <f>VLOOKUP(A141,#REF!,40,FALSE)</f>
        <v>#REF!</v>
      </c>
    </row>
    <row r="142" spans="1:35" x14ac:dyDescent="0.25">
      <c r="A142">
        <v>400867268</v>
      </c>
      <c r="B142" t="s">
        <v>48</v>
      </c>
      <c r="C142">
        <v>4680</v>
      </c>
      <c r="D142" s="1">
        <v>42198</v>
      </c>
      <c r="E142" t="s">
        <v>49</v>
      </c>
      <c r="F142" t="s">
        <v>436</v>
      </c>
      <c r="G142" t="s">
        <v>51</v>
      </c>
      <c r="I142" t="s">
        <v>437</v>
      </c>
      <c r="J142" t="s">
        <v>438</v>
      </c>
      <c r="K142" t="s">
        <v>92</v>
      </c>
      <c r="L142" t="s">
        <v>54</v>
      </c>
      <c r="M142">
        <v>-105.019497</v>
      </c>
      <c r="N142">
        <v>40.113042</v>
      </c>
      <c r="O142">
        <v>0</v>
      </c>
      <c r="Q142">
        <v>2</v>
      </c>
      <c r="S142">
        <v>0</v>
      </c>
      <c r="U142">
        <v>0</v>
      </c>
      <c r="W142">
        <v>0</v>
      </c>
      <c r="Y142" t="s">
        <v>40</v>
      </c>
      <c r="AA142" t="s">
        <v>40</v>
      </c>
      <c r="AC142" t="str">
        <f>VLOOKUP(A142,'Basin Blanks Report'!$B$1:$F$222,3,FALSE)</f>
        <v>DENVER JULESBURG BASIN</v>
      </c>
      <c r="AD142" t="str">
        <f t="shared" si="2"/>
        <v>Non-Gathering</v>
      </c>
      <c r="AE142" t="s">
        <v>72</v>
      </c>
      <c r="AF142" t="e">
        <f>VLOOKUP(A142,#REF!, 7, FALSE)</f>
        <v>#REF!</v>
      </c>
      <c r="AG142" t="e">
        <f>VLOOKUP(A142,#REF!, 8, FALSE)</f>
        <v>#REF!</v>
      </c>
      <c r="AI142" t="e">
        <f>VLOOKUP(A142,#REF!,40,FALSE)</f>
        <v>#REF!</v>
      </c>
    </row>
    <row r="143" spans="1:35" x14ac:dyDescent="0.25">
      <c r="A143">
        <v>400870201</v>
      </c>
      <c r="B143" t="s">
        <v>197</v>
      </c>
      <c r="C143">
        <v>10456</v>
      </c>
      <c r="D143" s="1">
        <v>42199</v>
      </c>
      <c r="E143" t="s">
        <v>69</v>
      </c>
      <c r="F143" t="s">
        <v>439</v>
      </c>
      <c r="G143" t="s">
        <v>120</v>
      </c>
      <c r="I143" t="s">
        <v>440</v>
      </c>
      <c r="J143" t="s">
        <v>441</v>
      </c>
      <c r="K143" t="s">
        <v>72</v>
      </c>
      <c r="L143" t="s">
        <v>72</v>
      </c>
      <c r="M143">
        <v>-108.13021999999999</v>
      </c>
      <c r="N143">
        <v>39.528190000000002</v>
      </c>
      <c r="O143">
        <v>0</v>
      </c>
      <c r="Q143" t="s">
        <v>40</v>
      </c>
      <c r="S143" t="s">
        <v>40</v>
      </c>
      <c r="U143">
        <v>0</v>
      </c>
      <c r="W143">
        <v>0</v>
      </c>
      <c r="Y143" t="s">
        <v>40</v>
      </c>
      <c r="AA143" t="s">
        <v>40</v>
      </c>
      <c r="AC143" t="s">
        <v>1355</v>
      </c>
      <c r="AD143" t="str">
        <f t="shared" si="2"/>
        <v>Non-Gathering</v>
      </c>
      <c r="AE143" t="s">
        <v>72</v>
      </c>
      <c r="AF143" t="e">
        <f>VLOOKUP(A143,#REF!, 7, FALSE)</f>
        <v>#REF!</v>
      </c>
      <c r="AG143" t="e">
        <f>VLOOKUP(A143,#REF!, 8, FALSE)</f>
        <v>#REF!</v>
      </c>
      <c r="AI143" t="e">
        <f>VLOOKUP(A143,#REF!,40,FALSE)</f>
        <v>#REF!</v>
      </c>
    </row>
    <row r="144" spans="1:35" x14ac:dyDescent="0.25">
      <c r="A144">
        <v>400870745</v>
      </c>
      <c r="B144" t="s">
        <v>110</v>
      </c>
      <c r="C144">
        <v>47121</v>
      </c>
      <c r="D144" s="1">
        <v>42201</v>
      </c>
      <c r="E144" t="s">
        <v>49</v>
      </c>
      <c r="F144" t="s">
        <v>442</v>
      </c>
      <c r="G144" t="s">
        <v>443</v>
      </c>
      <c r="I144" t="s">
        <v>444</v>
      </c>
      <c r="J144" t="s">
        <v>445</v>
      </c>
      <c r="K144" t="s">
        <v>115</v>
      </c>
      <c r="L144" t="s">
        <v>226</v>
      </c>
      <c r="M144">
        <v>-104.60321399999999</v>
      </c>
      <c r="N144">
        <v>39.579619999999998</v>
      </c>
      <c r="O144" t="s">
        <v>40</v>
      </c>
      <c r="Q144">
        <v>0</v>
      </c>
      <c r="S144">
        <v>0</v>
      </c>
      <c r="U144">
        <v>0</v>
      </c>
      <c r="W144">
        <v>0</v>
      </c>
      <c r="Y144" t="s">
        <v>40</v>
      </c>
      <c r="AA144" t="s">
        <v>40</v>
      </c>
      <c r="AC144" t="s">
        <v>1374</v>
      </c>
      <c r="AD144" t="str">
        <f t="shared" si="2"/>
        <v>Non-Gathering</v>
      </c>
      <c r="AE144" t="s">
        <v>2063</v>
      </c>
      <c r="AF144" t="e">
        <f>VLOOKUP(A144,#REF!, 7, FALSE)</f>
        <v>#REF!</v>
      </c>
      <c r="AG144" t="e">
        <f>VLOOKUP(A144,#REF!, 8, FALSE)</f>
        <v>#REF!</v>
      </c>
      <c r="AI144" t="e">
        <f>VLOOKUP(A144,#REF!,40,FALSE)</f>
        <v>#REF!</v>
      </c>
    </row>
    <row r="145" spans="1:35" x14ac:dyDescent="0.25">
      <c r="A145">
        <v>400871205</v>
      </c>
      <c r="B145" t="s">
        <v>73</v>
      </c>
      <c r="C145">
        <v>16700</v>
      </c>
      <c r="D145" s="1">
        <v>42204</v>
      </c>
      <c r="E145" t="s">
        <v>69</v>
      </c>
      <c r="F145" t="s">
        <v>446</v>
      </c>
      <c r="G145" t="s">
        <v>75</v>
      </c>
      <c r="I145" t="e">
        <v>#N/A</v>
      </c>
      <c r="J145" t="e">
        <v>#N/A</v>
      </c>
      <c r="K145" t="s">
        <v>72</v>
      </c>
      <c r="L145" t="s">
        <v>72</v>
      </c>
      <c r="M145">
        <v>-108.90733899999999</v>
      </c>
      <c r="N145">
        <v>40.108787</v>
      </c>
      <c r="O145">
        <v>0</v>
      </c>
      <c r="Q145">
        <v>0</v>
      </c>
      <c r="S145">
        <v>30</v>
      </c>
      <c r="U145">
        <v>0</v>
      </c>
      <c r="W145">
        <v>0</v>
      </c>
      <c r="Y145">
        <v>0</v>
      </c>
      <c r="AA145">
        <v>0</v>
      </c>
      <c r="AC145" t="s">
        <v>1355</v>
      </c>
      <c r="AD145" t="str">
        <f t="shared" si="2"/>
        <v>Non-Gathering</v>
      </c>
      <c r="AE145" t="s">
        <v>2064</v>
      </c>
      <c r="AF145" t="e">
        <f>VLOOKUP(A145,#REF!, 7, FALSE)</f>
        <v>#REF!</v>
      </c>
      <c r="AG145" t="e">
        <f>VLOOKUP(A145,#REF!, 8, FALSE)</f>
        <v>#REF!</v>
      </c>
      <c r="AI145" t="e">
        <f>VLOOKUP(A145,#REF!,40,FALSE)</f>
        <v>#REF!</v>
      </c>
    </row>
    <row r="146" spans="1:35" x14ac:dyDescent="0.25">
      <c r="A146">
        <v>400870796</v>
      </c>
      <c r="B146" t="s">
        <v>276</v>
      </c>
      <c r="C146">
        <v>96850</v>
      </c>
      <c r="D146" s="1">
        <v>42204</v>
      </c>
      <c r="E146" t="s">
        <v>118</v>
      </c>
      <c r="F146" t="s">
        <v>447</v>
      </c>
      <c r="G146" t="s">
        <v>120</v>
      </c>
      <c r="I146" t="s">
        <v>448</v>
      </c>
      <c r="J146" t="s">
        <v>449</v>
      </c>
      <c r="K146" t="s">
        <v>79</v>
      </c>
      <c r="L146" t="s">
        <v>80</v>
      </c>
      <c r="M146">
        <v>-108.00587299999999</v>
      </c>
      <c r="N146">
        <v>39.509205000000001</v>
      </c>
      <c r="O146">
        <v>0</v>
      </c>
      <c r="Q146">
        <v>0</v>
      </c>
      <c r="S146">
        <v>400</v>
      </c>
      <c r="U146">
        <v>0</v>
      </c>
      <c r="W146">
        <v>0</v>
      </c>
      <c r="Y146" t="s">
        <v>40</v>
      </c>
      <c r="AA146" t="s">
        <v>40</v>
      </c>
      <c r="AC146" t="s">
        <v>1355</v>
      </c>
      <c r="AD146" t="str">
        <f t="shared" si="2"/>
        <v>Non-Gathering</v>
      </c>
      <c r="AE146" t="s">
        <v>72</v>
      </c>
      <c r="AF146" t="e">
        <f>VLOOKUP(A146,#REF!, 7, FALSE)</f>
        <v>#REF!</v>
      </c>
      <c r="AG146" t="e">
        <f>VLOOKUP(A146,#REF!, 8, FALSE)</f>
        <v>#REF!</v>
      </c>
      <c r="AI146" t="e">
        <f>VLOOKUP(A146,#REF!,40,FALSE)</f>
        <v>#REF!</v>
      </c>
    </row>
    <row r="147" spans="1:35" x14ac:dyDescent="0.25">
      <c r="A147">
        <v>400872264</v>
      </c>
      <c r="B147" t="s">
        <v>227</v>
      </c>
      <c r="C147">
        <v>10000</v>
      </c>
      <c r="D147" s="1">
        <v>42205</v>
      </c>
      <c r="E147" t="s">
        <v>33</v>
      </c>
      <c r="F147" t="s">
        <v>450</v>
      </c>
      <c r="G147" t="s">
        <v>229</v>
      </c>
      <c r="I147" t="s">
        <v>451</v>
      </c>
      <c r="J147" t="s">
        <v>452</v>
      </c>
      <c r="K147" t="s">
        <v>115</v>
      </c>
      <c r="L147" t="s">
        <v>226</v>
      </c>
      <c r="M147">
        <v>-107.665666</v>
      </c>
      <c r="N147">
        <v>37.24098</v>
      </c>
      <c r="O147">
        <v>0</v>
      </c>
      <c r="Q147">
        <v>0</v>
      </c>
      <c r="S147">
        <v>9</v>
      </c>
      <c r="U147">
        <v>0</v>
      </c>
      <c r="W147">
        <v>0</v>
      </c>
      <c r="Y147" t="s">
        <v>40</v>
      </c>
      <c r="AA147" t="s">
        <v>40</v>
      </c>
      <c r="AC147" t="s">
        <v>1358</v>
      </c>
      <c r="AD147" t="str">
        <f t="shared" si="2"/>
        <v>Non-Gathering</v>
      </c>
      <c r="AE147" t="s">
        <v>2063</v>
      </c>
      <c r="AF147" t="e">
        <f>VLOOKUP(A147,#REF!, 7, FALSE)</f>
        <v>#REF!</v>
      </c>
      <c r="AG147" t="e">
        <f>VLOOKUP(A147,#REF!, 8, FALSE)</f>
        <v>#REF!</v>
      </c>
      <c r="AI147" t="e">
        <f>VLOOKUP(A147,#REF!,40,FALSE)</f>
        <v>#REF!</v>
      </c>
    </row>
    <row r="148" spans="1:35" x14ac:dyDescent="0.25">
      <c r="A148">
        <v>400871796</v>
      </c>
      <c r="B148" t="s">
        <v>87</v>
      </c>
      <c r="C148">
        <v>10112</v>
      </c>
      <c r="D148" s="1">
        <v>42205</v>
      </c>
      <c r="E148" t="s">
        <v>69</v>
      </c>
      <c r="F148" t="s">
        <v>453</v>
      </c>
      <c r="G148" t="s">
        <v>51</v>
      </c>
      <c r="I148" t="e">
        <v>#N/A</v>
      </c>
      <c r="J148" t="e">
        <v>#N/A</v>
      </c>
      <c r="K148" t="s">
        <v>72</v>
      </c>
      <c r="L148" t="s">
        <v>72</v>
      </c>
      <c r="M148">
        <v>-103.86436999999999</v>
      </c>
      <c r="N148">
        <v>40.639130000000002</v>
      </c>
      <c r="O148" t="s">
        <v>40</v>
      </c>
      <c r="Q148">
        <v>0</v>
      </c>
      <c r="S148" t="s">
        <v>40</v>
      </c>
      <c r="U148">
        <v>0</v>
      </c>
      <c r="W148">
        <v>0</v>
      </c>
      <c r="Y148" t="s">
        <v>40</v>
      </c>
      <c r="AA148" t="s">
        <v>40</v>
      </c>
      <c r="AC148" t="str">
        <f>VLOOKUP(A148,'Basin Blanks Report'!$B$1:$F$222,3,FALSE)</f>
        <v>DENVER JULESBURG BASIN</v>
      </c>
      <c r="AD148" t="str">
        <f t="shared" si="2"/>
        <v>Non-Gathering</v>
      </c>
      <c r="AE148" t="s">
        <v>72</v>
      </c>
      <c r="AF148" t="e">
        <f>VLOOKUP(A148,#REF!, 7, FALSE)</f>
        <v>#REF!</v>
      </c>
      <c r="AG148" t="e">
        <f>VLOOKUP(A148,#REF!, 8, FALSE)</f>
        <v>#REF!</v>
      </c>
      <c r="AI148" t="e">
        <f>VLOOKUP(A148,#REF!,40,FALSE)</f>
        <v>#REF!</v>
      </c>
    </row>
    <row r="149" spans="1:35" x14ac:dyDescent="0.25">
      <c r="A149">
        <v>400872101</v>
      </c>
      <c r="B149" t="s">
        <v>141</v>
      </c>
      <c r="C149">
        <v>47120</v>
      </c>
      <c r="D149" s="1">
        <v>42206</v>
      </c>
      <c r="E149" t="s">
        <v>33</v>
      </c>
      <c r="F149" t="s">
        <v>454</v>
      </c>
      <c r="G149" t="s">
        <v>51</v>
      </c>
      <c r="I149" t="s">
        <v>455</v>
      </c>
      <c r="J149" t="s">
        <v>430</v>
      </c>
      <c r="K149" t="s">
        <v>79</v>
      </c>
      <c r="L149" t="s">
        <v>103</v>
      </c>
      <c r="M149">
        <v>-104.624308</v>
      </c>
      <c r="N149">
        <v>40.168926999999996</v>
      </c>
      <c r="O149">
        <v>1</v>
      </c>
      <c r="Q149">
        <v>0</v>
      </c>
      <c r="S149">
        <v>0</v>
      </c>
      <c r="U149">
        <v>0</v>
      </c>
      <c r="W149">
        <v>0</v>
      </c>
      <c r="Y149" t="s">
        <v>40</v>
      </c>
      <c r="AA149" t="s">
        <v>40</v>
      </c>
      <c r="AC149" t="str">
        <f>VLOOKUP(A149,'Basin Blanks Report'!$B$1:$F$222,3,FALSE)</f>
        <v>DENVER JULESBURG BASIN</v>
      </c>
      <c r="AD149" t="str">
        <f t="shared" si="2"/>
        <v>Non-Gathering</v>
      </c>
      <c r="AE149" t="s">
        <v>72</v>
      </c>
      <c r="AF149" t="e">
        <f>VLOOKUP(A149,#REF!, 7, FALSE)</f>
        <v>#REF!</v>
      </c>
      <c r="AG149" t="e">
        <f>VLOOKUP(A149,#REF!, 8, FALSE)</f>
        <v>#REF!</v>
      </c>
      <c r="AI149" t="e">
        <f>VLOOKUP(A149,#REF!,40,FALSE)</f>
        <v>#REF!</v>
      </c>
    </row>
    <row r="150" spans="1:35" x14ac:dyDescent="0.25">
      <c r="A150">
        <v>400872110</v>
      </c>
      <c r="B150" t="s">
        <v>104</v>
      </c>
      <c r="C150">
        <v>10489</v>
      </c>
      <c r="D150" s="1">
        <v>42206</v>
      </c>
      <c r="E150" t="s">
        <v>42</v>
      </c>
      <c r="F150" t="s">
        <v>456</v>
      </c>
      <c r="G150" t="s">
        <v>71</v>
      </c>
      <c r="I150" t="e">
        <v>#N/A</v>
      </c>
      <c r="J150" t="e">
        <v>#N/A</v>
      </c>
      <c r="K150" t="s">
        <v>38</v>
      </c>
      <c r="L150" t="s">
        <v>136</v>
      </c>
      <c r="M150">
        <v>-102.38625999999999</v>
      </c>
      <c r="N150">
        <v>39.993189999999998</v>
      </c>
      <c r="O150">
        <v>0</v>
      </c>
      <c r="Q150">
        <v>0</v>
      </c>
      <c r="S150">
        <v>10</v>
      </c>
      <c r="U150">
        <v>0</v>
      </c>
      <c r="W150">
        <v>0</v>
      </c>
      <c r="Y150">
        <v>0</v>
      </c>
      <c r="AA150">
        <v>0</v>
      </c>
      <c r="AC150" t="str">
        <f>VLOOKUP(A150,'Basin Blanks Report'!$B$1:$F$222,3,FALSE)</f>
        <v>DENVER JULESBURG BASIN</v>
      </c>
      <c r="AD150" t="str">
        <f t="shared" si="2"/>
        <v>Non-Gathering</v>
      </c>
      <c r="AE150" t="s">
        <v>2064</v>
      </c>
      <c r="AF150" t="e">
        <f>VLOOKUP(A150,#REF!, 7, FALSE)</f>
        <v>#REF!</v>
      </c>
      <c r="AG150" t="e">
        <f>VLOOKUP(A150,#REF!, 8, FALSE)</f>
        <v>#REF!</v>
      </c>
      <c r="AI150" t="e">
        <f>VLOOKUP(A150,#REF!,40,FALSE)</f>
        <v>#REF!</v>
      </c>
    </row>
    <row r="151" spans="1:35" x14ac:dyDescent="0.25">
      <c r="A151">
        <v>400873706</v>
      </c>
      <c r="B151" t="s">
        <v>41</v>
      </c>
      <c r="C151">
        <v>10084</v>
      </c>
      <c r="D151" s="1">
        <v>42207</v>
      </c>
      <c r="E151" t="s">
        <v>42</v>
      </c>
      <c r="F151" t="s">
        <v>457</v>
      </c>
      <c r="G151" t="s">
        <v>44</v>
      </c>
      <c r="I151" t="s">
        <v>458</v>
      </c>
      <c r="J151" t="s">
        <v>459</v>
      </c>
      <c r="K151" t="s">
        <v>38</v>
      </c>
      <c r="L151" t="s">
        <v>136</v>
      </c>
      <c r="M151">
        <v>-104.89174</v>
      </c>
      <c r="N151">
        <v>37.241070000000001</v>
      </c>
      <c r="O151">
        <v>0</v>
      </c>
      <c r="Q151">
        <v>0</v>
      </c>
      <c r="S151">
        <v>700</v>
      </c>
      <c r="U151">
        <v>0</v>
      </c>
      <c r="W151">
        <v>0</v>
      </c>
      <c r="Y151" t="s">
        <v>40</v>
      </c>
      <c r="AA151" t="s">
        <v>40</v>
      </c>
      <c r="AC151" t="s">
        <v>1354</v>
      </c>
      <c r="AD151" t="str">
        <f t="shared" si="2"/>
        <v>Gathering</v>
      </c>
      <c r="AE151" t="s">
        <v>2064</v>
      </c>
      <c r="AF151" t="e">
        <f>VLOOKUP(A151,#REF!, 7, FALSE)</f>
        <v>#REF!</v>
      </c>
      <c r="AG151" t="e">
        <f>VLOOKUP(A151,#REF!, 8, FALSE)</f>
        <v>#REF!</v>
      </c>
      <c r="AI151" t="e">
        <f>VLOOKUP(A151,#REF!,40,FALSE)</f>
        <v>#REF!</v>
      </c>
    </row>
    <row r="152" spans="1:35" x14ac:dyDescent="0.25">
      <c r="A152">
        <v>400873824</v>
      </c>
      <c r="B152" t="s">
        <v>276</v>
      </c>
      <c r="C152">
        <v>96850</v>
      </c>
      <c r="D152" s="1">
        <v>42208</v>
      </c>
      <c r="E152" t="s">
        <v>49</v>
      </c>
      <c r="F152" t="s">
        <v>460</v>
      </c>
      <c r="G152" t="s">
        <v>120</v>
      </c>
      <c r="I152" t="s">
        <v>461</v>
      </c>
      <c r="J152" t="s">
        <v>462</v>
      </c>
      <c r="K152" t="s">
        <v>115</v>
      </c>
      <c r="L152" t="s">
        <v>226</v>
      </c>
      <c r="M152">
        <v>-108.141616</v>
      </c>
      <c r="N152">
        <v>39.482050999999998</v>
      </c>
      <c r="O152">
        <v>0</v>
      </c>
      <c r="Q152">
        <v>0</v>
      </c>
      <c r="S152">
        <v>5</v>
      </c>
      <c r="U152">
        <v>0</v>
      </c>
      <c r="W152">
        <v>0</v>
      </c>
      <c r="Y152" t="s">
        <v>40</v>
      </c>
      <c r="AA152" t="s">
        <v>40</v>
      </c>
      <c r="AC152" t="s">
        <v>1355</v>
      </c>
      <c r="AD152" t="str">
        <f t="shared" si="2"/>
        <v>Non-Gathering</v>
      </c>
      <c r="AE152" t="s">
        <v>2063</v>
      </c>
      <c r="AF152" t="e">
        <f>VLOOKUP(A152,#REF!, 7, FALSE)</f>
        <v>#REF!</v>
      </c>
      <c r="AG152" t="e">
        <f>VLOOKUP(A152,#REF!, 8, FALSE)</f>
        <v>#REF!</v>
      </c>
      <c r="AI152" t="e">
        <f>VLOOKUP(A152,#REF!,40,FALSE)</f>
        <v>#REF!</v>
      </c>
    </row>
    <row r="153" spans="1:35" x14ac:dyDescent="0.25">
      <c r="A153">
        <v>400874775</v>
      </c>
      <c r="B153" t="s">
        <v>423</v>
      </c>
      <c r="C153">
        <v>10380</v>
      </c>
      <c r="D153" s="1">
        <v>42209</v>
      </c>
      <c r="E153" t="s">
        <v>49</v>
      </c>
      <c r="F153" t="s">
        <v>463</v>
      </c>
      <c r="G153" t="s">
        <v>425</v>
      </c>
      <c r="I153" t="e">
        <v>#N/A</v>
      </c>
      <c r="J153" t="e">
        <v>#N/A</v>
      </c>
      <c r="K153" t="s">
        <v>79</v>
      </c>
      <c r="L153" t="s">
        <v>262</v>
      </c>
      <c r="M153">
        <v>-103.356829</v>
      </c>
      <c r="N153">
        <v>40.679268</v>
      </c>
      <c r="O153" t="s">
        <v>40</v>
      </c>
      <c r="Q153" t="s">
        <v>40</v>
      </c>
      <c r="S153" t="s">
        <v>40</v>
      </c>
      <c r="U153" t="s">
        <v>40</v>
      </c>
      <c r="W153" t="s">
        <v>40</v>
      </c>
      <c r="Y153" t="s">
        <v>40</v>
      </c>
      <c r="AA153" t="s">
        <v>40</v>
      </c>
      <c r="AC153" t="s">
        <v>1374</v>
      </c>
      <c r="AD153" t="str">
        <f t="shared" si="2"/>
        <v>Non-Gathering</v>
      </c>
      <c r="AE153" t="s">
        <v>72</v>
      </c>
      <c r="AF153" t="e">
        <f>VLOOKUP(A153,#REF!, 7, FALSE)</f>
        <v>#REF!</v>
      </c>
      <c r="AG153" t="e">
        <f>VLOOKUP(A153,#REF!, 8, FALSE)</f>
        <v>#REF!</v>
      </c>
      <c r="AI153" t="e">
        <f>VLOOKUP(A153,#REF!,40,FALSE)</f>
        <v>#REF!</v>
      </c>
    </row>
    <row r="154" spans="1:35" x14ac:dyDescent="0.25">
      <c r="A154">
        <v>400874565</v>
      </c>
      <c r="B154" t="s">
        <v>141</v>
      </c>
      <c r="C154">
        <v>47120</v>
      </c>
      <c r="D154" s="1">
        <v>42209</v>
      </c>
      <c r="E154" t="s">
        <v>69</v>
      </c>
      <c r="F154" t="s">
        <v>464</v>
      </c>
      <c r="G154" t="s">
        <v>51</v>
      </c>
      <c r="I154" t="s">
        <v>465</v>
      </c>
      <c r="J154" t="s">
        <v>466</v>
      </c>
      <c r="K154" t="s">
        <v>72</v>
      </c>
      <c r="L154" t="s">
        <v>72</v>
      </c>
      <c r="M154">
        <v>-104.87399600000001</v>
      </c>
      <c r="N154">
        <v>40.426290000000002</v>
      </c>
      <c r="O154" t="s">
        <v>40</v>
      </c>
      <c r="Q154">
        <v>0</v>
      </c>
      <c r="S154" t="s">
        <v>40</v>
      </c>
      <c r="U154">
        <v>0</v>
      </c>
      <c r="W154">
        <v>0</v>
      </c>
      <c r="Y154" t="s">
        <v>40</v>
      </c>
      <c r="AA154" t="s">
        <v>40</v>
      </c>
      <c r="AC154" t="str">
        <f>VLOOKUP(A154,'Basin Blanks Report'!$B$1:$F$222,3,FALSE)</f>
        <v>DENVER JULESBURG BASIN</v>
      </c>
      <c r="AD154" t="str">
        <f t="shared" si="2"/>
        <v>Non-Gathering</v>
      </c>
      <c r="AE154" t="s">
        <v>72</v>
      </c>
      <c r="AF154" t="e">
        <f>VLOOKUP(A154,#REF!, 7, FALSE)</f>
        <v>#REF!</v>
      </c>
      <c r="AG154" t="e">
        <f>VLOOKUP(A154,#REF!, 8, FALSE)</f>
        <v>#REF!</v>
      </c>
      <c r="AI154" t="e">
        <f>VLOOKUP(A154,#REF!,40,FALSE)</f>
        <v>#REF!</v>
      </c>
    </row>
    <row r="155" spans="1:35" x14ac:dyDescent="0.25">
      <c r="A155">
        <v>400875255</v>
      </c>
      <c r="B155" t="s">
        <v>104</v>
      </c>
      <c r="C155">
        <v>10489</v>
      </c>
      <c r="D155" s="1">
        <v>42212</v>
      </c>
      <c r="E155" t="s">
        <v>69</v>
      </c>
      <c r="F155" t="s">
        <v>467</v>
      </c>
      <c r="G155" t="s">
        <v>71</v>
      </c>
      <c r="I155" t="e">
        <v>#N/A</v>
      </c>
      <c r="J155" t="e">
        <v>#N/A</v>
      </c>
      <c r="K155" t="s">
        <v>38</v>
      </c>
      <c r="L155" t="s">
        <v>136</v>
      </c>
      <c r="M155">
        <v>-102.57021</v>
      </c>
      <c r="N155">
        <v>40.106639999999999</v>
      </c>
      <c r="O155">
        <v>0</v>
      </c>
      <c r="Q155">
        <v>0</v>
      </c>
      <c r="S155">
        <v>5</v>
      </c>
      <c r="U155">
        <v>0</v>
      </c>
      <c r="W155">
        <v>0</v>
      </c>
      <c r="Y155">
        <v>0</v>
      </c>
      <c r="AA155">
        <v>0</v>
      </c>
      <c r="AC155" t="str">
        <f>VLOOKUP(A155,'Basin Blanks Report'!$B$1:$F$222,3,FALSE)</f>
        <v>DENVER JULESBURG BASIN</v>
      </c>
      <c r="AD155" t="str">
        <f t="shared" si="2"/>
        <v>Non-Gathering</v>
      </c>
      <c r="AE155" t="s">
        <v>2064</v>
      </c>
      <c r="AF155" t="e">
        <f>VLOOKUP(A155,#REF!, 7, FALSE)</f>
        <v>#REF!</v>
      </c>
      <c r="AG155" t="e">
        <f>VLOOKUP(A155,#REF!, 8, FALSE)</f>
        <v>#REF!</v>
      </c>
      <c r="AI155" t="e">
        <f>VLOOKUP(A155,#REF!,40,FALSE)</f>
        <v>#REF!</v>
      </c>
    </row>
    <row r="156" spans="1:35" x14ac:dyDescent="0.25">
      <c r="A156">
        <v>400875190</v>
      </c>
      <c r="B156" t="s">
        <v>48</v>
      </c>
      <c r="C156">
        <v>4680</v>
      </c>
      <c r="D156" s="1">
        <v>42212</v>
      </c>
      <c r="E156" t="s">
        <v>49</v>
      </c>
      <c r="F156" t="s">
        <v>468</v>
      </c>
      <c r="G156" t="s">
        <v>51</v>
      </c>
      <c r="I156" t="s">
        <v>469</v>
      </c>
      <c r="J156" t="s">
        <v>470</v>
      </c>
      <c r="K156" t="s">
        <v>115</v>
      </c>
      <c r="L156" t="s">
        <v>226</v>
      </c>
      <c r="M156">
        <v>-104.46092</v>
      </c>
      <c r="N156">
        <v>40.036940000000001</v>
      </c>
      <c r="O156">
        <v>0</v>
      </c>
      <c r="Q156">
        <v>2</v>
      </c>
      <c r="S156">
        <v>0</v>
      </c>
      <c r="U156">
        <v>0</v>
      </c>
      <c r="W156">
        <v>0</v>
      </c>
      <c r="Y156" t="s">
        <v>40</v>
      </c>
      <c r="AA156" t="s">
        <v>40</v>
      </c>
      <c r="AC156" t="str">
        <f>VLOOKUP(A156,'Basin Blanks Report'!$B$1:$F$222,3,FALSE)</f>
        <v>DENVER JULESBURG BASIN</v>
      </c>
      <c r="AD156" t="str">
        <f t="shared" si="2"/>
        <v>Non-Gathering</v>
      </c>
      <c r="AE156" t="s">
        <v>2063</v>
      </c>
      <c r="AF156" t="e">
        <f>VLOOKUP(A156,#REF!, 7, FALSE)</f>
        <v>#REF!</v>
      </c>
      <c r="AG156" t="e">
        <f>VLOOKUP(A156,#REF!, 8, FALSE)</f>
        <v>#REF!</v>
      </c>
      <c r="AI156" t="e">
        <f>VLOOKUP(A156,#REF!,40,FALSE)</f>
        <v>#REF!</v>
      </c>
    </row>
    <row r="157" spans="1:35" x14ac:dyDescent="0.25">
      <c r="A157">
        <v>400875872</v>
      </c>
      <c r="B157" t="s">
        <v>41</v>
      </c>
      <c r="C157">
        <v>10084</v>
      </c>
      <c r="D157" s="1">
        <v>42212</v>
      </c>
      <c r="E157" t="s">
        <v>42</v>
      </c>
      <c r="F157" t="s">
        <v>471</v>
      </c>
      <c r="G157" t="s">
        <v>44</v>
      </c>
      <c r="I157" t="s">
        <v>472</v>
      </c>
      <c r="J157" t="s">
        <v>473</v>
      </c>
      <c r="K157" t="s">
        <v>79</v>
      </c>
      <c r="L157" t="s">
        <v>1914</v>
      </c>
      <c r="M157">
        <v>-104.69459999999999</v>
      </c>
      <c r="N157">
        <v>37.261760000000002</v>
      </c>
      <c r="O157">
        <v>0</v>
      </c>
      <c r="Q157">
        <v>0</v>
      </c>
      <c r="S157">
        <v>25</v>
      </c>
      <c r="U157">
        <v>0</v>
      </c>
      <c r="W157">
        <v>0</v>
      </c>
      <c r="Y157" t="s">
        <v>40</v>
      </c>
      <c r="AA157" t="s">
        <v>40</v>
      </c>
      <c r="AC157" t="s">
        <v>1354</v>
      </c>
      <c r="AD157" t="str">
        <f t="shared" si="2"/>
        <v>Non-Gathering</v>
      </c>
      <c r="AE157" t="s">
        <v>2064</v>
      </c>
      <c r="AF157" t="e">
        <f>VLOOKUP(A157,#REF!, 7, FALSE)</f>
        <v>#REF!</v>
      </c>
      <c r="AG157" t="e">
        <f>VLOOKUP(A157,#REF!, 8, FALSE)</f>
        <v>#REF!</v>
      </c>
      <c r="AI157" t="e">
        <f>VLOOKUP(A157,#REF!,40,FALSE)</f>
        <v>#REF!</v>
      </c>
    </row>
    <row r="158" spans="1:35" x14ac:dyDescent="0.25">
      <c r="A158">
        <v>400875770</v>
      </c>
      <c r="B158" t="s">
        <v>104</v>
      </c>
      <c r="C158">
        <v>10489</v>
      </c>
      <c r="D158" s="1">
        <v>42213</v>
      </c>
      <c r="E158" t="s">
        <v>33</v>
      </c>
      <c r="F158" t="s">
        <v>474</v>
      </c>
      <c r="G158" t="s">
        <v>71</v>
      </c>
      <c r="I158" t="e">
        <v>#N/A</v>
      </c>
      <c r="J158" t="e">
        <v>#N/A</v>
      </c>
      <c r="K158" t="s">
        <v>72</v>
      </c>
      <c r="L158" t="s">
        <v>72</v>
      </c>
      <c r="M158">
        <v>-102.38506</v>
      </c>
      <c r="N158">
        <v>39.985889999999998</v>
      </c>
      <c r="O158">
        <v>0</v>
      </c>
      <c r="Q158">
        <v>0</v>
      </c>
      <c r="S158">
        <v>2</v>
      </c>
      <c r="U158">
        <v>0</v>
      </c>
      <c r="W158">
        <v>0</v>
      </c>
      <c r="Y158">
        <v>0</v>
      </c>
      <c r="AA158">
        <v>0</v>
      </c>
      <c r="AC158" t="str">
        <f>VLOOKUP(A158,'Basin Blanks Report'!$B$1:$F$222,3,FALSE)</f>
        <v>DENVER JULESBURG BASIN</v>
      </c>
      <c r="AD158" t="str">
        <f t="shared" si="2"/>
        <v>Non-Gathering</v>
      </c>
      <c r="AE158" t="s">
        <v>2064</v>
      </c>
      <c r="AF158" t="e">
        <f>VLOOKUP(A158,#REF!, 7, FALSE)</f>
        <v>#REF!</v>
      </c>
      <c r="AG158" t="e">
        <f>VLOOKUP(A158,#REF!, 8, FALSE)</f>
        <v>#REF!</v>
      </c>
      <c r="AI158" t="e">
        <f>VLOOKUP(A158,#REF!,40,FALSE)</f>
        <v>#REF!</v>
      </c>
    </row>
    <row r="159" spans="1:35" x14ac:dyDescent="0.25">
      <c r="A159">
        <v>400877800</v>
      </c>
      <c r="B159" t="s">
        <v>41</v>
      </c>
      <c r="C159">
        <v>10084</v>
      </c>
      <c r="D159" s="1">
        <v>42214</v>
      </c>
      <c r="E159" t="s">
        <v>42</v>
      </c>
      <c r="F159" t="s">
        <v>475</v>
      </c>
      <c r="G159" t="s">
        <v>44</v>
      </c>
      <c r="I159" t="s">
        <v>476</v>
      </c>
      <c r="J159" t="s">
        <v>477</v>
      </c>
      <c r="K159" t="s">
        <v>79</v>
      </c>
      <c r="L159" t="s">
        <v>136</v>
      </c>
      <c r="M159">
        <v>-104.89212000000001</v>
      </c>
      <c r="N159">
        <v>37.243859999999998</v>
      </c>
      <c r="O159">
        <v>0</v>
      </c>
      <c r="Q159">
        <v>0</v>
      </c>
      <c r="S159">
        <v>12000</v>
      </c>
      <c r="U159">
        <v>0</v>
      </c>
      <c r="W159">
        <v>0</v>
      </c>
      <c r="Y159" t="s">
        <v>40</v>
      </c>
      <c r="AA159" t="s">
        <v>40</v>
      </c>
      <c r="AC159" t="s">
        <v>1354</v>
      </c>
      <c r="AD159" t="str">
        <f t="shared" si="2"/>
        <v>Gathering</v>
      </c>
      <c r="AE159" t="s">
        <v>2064</v>
      </c>
      <c r="AF159" t="e">
        <f>VLOOKUP(A159,#REF!, 7, FALSE)</f>
        <v>#REF!</v>
      </c>
      <c r="AG159" t="e">
        <f>VLOOKUP(A159,#REF!, 8, FALSE)</f>
        <v>#REF!</v>
      </c>
      <c r="AI159" t="e">
        <f>VLOOKUP(A159,#REF!,40,FALSE)</f>
        <v>#REF!</v>
      </c>
    </row>
    <row r="160" spans="1:35" x14ac:dyDescent="0.25">
      <c r="A160">
        <v>400877827</v>
      </c>
      <c r="B160" t="s">
        <v>157</v>
      </c>
      <c r="C160">
        <v>69175</v>
      </c>
      <c r="D160" s="1">
        <v>42215</v>
      </c>
      <c r="E160" t="s">
        <v>56</v>
      </c>
      <c r="F160" t="s">
        <v>478</v>
      </c>
      <c r="G160" t="s">
        <v>51</v>
      </c>
      <c r="H160" t="s">
        <v>96</v>
      </c>
      <c r="I160" t="s">
        <v>479</v>
      </c>
      <c r="J160" t="s">
        <v>480</v>
      </c>
      <c r="K160" t="s">
        <v>72</v>
      </c>
      <c r="L160" t="s">
        <v>72</v>
      </c>
      <c r="M160">
        <v>-104.88889</v>
      </c>
      <c r="N160">
        <v>40.412120000000002</v>
      </c>
      <c r="O160" t="s">
        <v>40</v>
      </c>
      <c r="Q160">
        <v>0</v>
      </c>
      <c r="S160">
        <v>0</v>
      </c>
      <c r="U160">
        <v>0</v>
      </c>
      <c r="W160">
        <v>0</v>
      </c>
      <c r="Y160" t="s">
        <v>40</v>
      </c>
      <c r="AA160" t="s">
        <v>40</v>
      </c>
      <c r="AC160" t="str">
        <f>VLOOKUP(A160,'Basin Blanks Report'!$B$1:$F$222,3,FALSE)</f>
        <v>DENVER JULESBURG BASIN</v>
      </c>
      <c r="AD160" t="str">
        <f t="shared" si="2"/>
        <v>Non-Gathering</v>
      </c>
      <c r="AE160" t="s">
        <v>72</v>
      </c>
      <c r="AF160" t="e">
        <f>VLOOKUP(A160,#REF!, 7, FALSE)</f>
        <v>#REF!</v>
      </c>
      <c r="AG160" t="e">
        <f>VLOOKUP(A160,#REF!, 8, FALSE)</f>
        <v>#REF!</v>
      </c>
      <c r="AI160" t="e">
        <f>VLOOKUP(A160,#REF!,40,FALSE)</f>
        <v>#REF!</v>
      </c>
    </row>
    <row r="161" spans="1:35" x14ac:dyDescent="0.25">
      <c r="A161">
        <v>400877576</v>
      </c>
      <c r="B161" t="s">
        <v>110</v>
      </c>
      <c r="C161">
        <v>47121</v>
      </c>
      <c r="D161" s="1">
        <v>42215</v>
      </c>
      <c r="E161" t="s">
        <v>481</v>
      </c>
      <c r="F161" t="s">
        <v>482</v>
      </c>
      <c r="G161" t="s">
        <v>443</v>
      </c>
      <c r="H161" t="s">
        <v>96</v>
      </c>
      <c r="I161" t="s">
        <v>483</v>
      </c>
      <c r="J161" t="s">
        <v>484</v>
      </c>
      <c r="K161" t="s">
        <v>72</v>
      </c>
      <c r="L161" t="s">
        <v>72</v>
      </c>
      <c r="M161">
        <v>-104.453886</v>
      </c>
      <c r="N161">
        <v>39.665318999999997</v>
      </c>
      <c r="O161">
        <v>0</v>
      </c>
      <c r="Q161" t="s">
        <v>40</v>
      </c>
      <c r="S161">
        <v>0</v>
      </c>
      <c r="U161">
        <v>0</v>
      </c>
      <c r="W161">
        <v>0</v>
      </c>
      <c r="Y161" t="s">
        <v>40</v>
      </c>
      <c r="AA161" t="s">
        <v>40</v>
      </c>
      <c r="AC161" t="s">
        <v>1374</v>
      </c>
      <c r="AD161" t="str">
        <f t="shared" si="2"/>
        <v>Non-Gathering</v>
      </c>
      <c r="AE161" t="s">
        <v>72</v>
      </c>
      <c r="AF161" t="e">
        <f>VLOOKUP(A161,#REF!, 7, FALSE)</f>
        <v>#REF!</v>
      </c>
      <c r="AG161" t="e">
        <f>VLOOKUP(A161,#REF!, 8, FALSE)</f>
        <v>#REF!</v>
      </c>
      <c r="AI161" t="e">
        <f>VLOOKUP(A161,#REF!,40,FALSE)</f>
        <v>#REF!</v>
      </c>
    </row>
    <row r="162" spans="1:35" x14ac:dyDescent="0.25">
      <c r="A162">
        <v>400877938</v>
      </c>
      <c r="B162" t="s">
        <v>48</v>
      </c>
      <c r="C162">
        <v>4680</v>
      </c>
      <c r="D162" s="1">
        <v>42216</v>
      </c>
      <c r="E162" t="s">
        <v>49</v>
      </c>
      <c r="F162" t="s">
        <v>485</v>
      </c>
      <c r="G162" t="s">
        <v>51</v>
      </c>
      <c r="I162" t="s">
        <v>486</v>
      </c>
      <c r="J162" t="s">
        <v>487</v>
      </c>
      <c r="K162" t="s">
        <v>115</v>
      </c>
      <c r="L162" t="s">
        <v>226</v>
      </c>
      <c r="M162">
        <v>-104.51006700000001</v>
      </c>
      <c r="N162">
        <v>40.456932999999999</v>
      </c>
      <c r="O162">
        <v>0</v>
      </c>
      <c r="Q162">
        <v>1</v>
      </c>
      <c r="S162">
        <v>0</v>
      </c>
      <c r="U162">
        <v>0</v>
      </c>
      <c r="W162">
        <v>0</v>
      </c>
      <c r="Y162" t="s">
        <v>40</v>
      </c>
      <c r="AA162" t="s">
        <v>40</v>
      </c>
      <c r="AC162" t="str">
        <f>VLOOKUP(A162,'Basin Blanks Report'!$B$1:$F$222,3,FALSE)</f>
        <v>DENVER JULESBURG BASIN</v>
      </c>
      <c r="AD162" t="str">
        <f t="shared" si="2"/>
        <v>Non-Gathering</v>
      </c>
      <c r="AE162" t="s">
        <v>2063</v>
      </c>
      <c r="AF162" t="e">
        <f>VLOOKUP(A162,#REF!, 7, FALSE)</f>
        <v>#REF!</v>
      </c>
      <c r="AG162" t="e">
        <f>VLOOKUP(A162,#REF!, 8, FALSE)</f>
        <v>#REF!</v>
      </c>
      <c r="AI162" t="e">
        <f>VLOOKUP(A162,#REF!,40,FALSE)</f>
        <v>#REF!</v>
      </c>
    </row>
    <row r="163" spans="1:35" x14ac:dyDescent="0.25">
      <c r="A163">
        <v>400878434</v>
      </c>
      <c r="B163" t="s">
        <v>41</v>
      </c>
      <c r="C163">
        <v>10084</v>
      </c>
      <c r="D163" s="1">
        <v>42217</v>
      </c>
      <c r="E163" t="s">
        <v>42</v>
      </c>
      <c r="F163" t="s">
        <v>488</v>
      </c>
      <c r="G163" t="s">
        <v>44</v>
      </c>
      <c r="I163" t="s">
        <v>489</v>
      </c>
      <c r="J163" t="s">
        <v>490</v>
      </c>
      <c r="K163" t="s">
        <v>79</v>
      </c>
      <c r="L163" t="s">
        <v>1914</v>
      </c>
      <c r="M163">
        <v>-104.93510999999999</v>
      </c>
      <c r="N163">
        <v>37.188290000000002</v>
      </c>
      <c r="O163">
        <v>0</v>
      </c>
      <c r="Q163">
        <v>0</v>
      </c>
      <c r="S163">
        <v>100</v>
      </c>
      <c r="U163">
        <v>0</v>
      </c>
      <c r="W163">
        <v>0</v>
      </c>
      <c r="Y163" t="s">
        <v>40</v>
      </c>
      <c r="AA163" t="s">
        <v>40</v>
      </c>
      <c r="AC163" t="s">
        <v>1354</v>
      </c>
      <c r="AD163" t="str">
        <f t="shared" si="2"/>
        <v>Gathering</v>
      </c>
      <c r="AE163" t="s">
        <v>72</v>
      </c>
      <c r="AF163" t="e">
        <f>VLOOKUP(A163,#REF!, 7, FALSE)</f>
        <v>#REF!</v>
      </c>
      <c r="AG163" t="e">
        <f>VLOOKUP(A163,#REF!, 8, FALSE)</f>
        <v>#REF!</v>
      </c>
      <c r="AI163" t="e">
        <f>VLOOKUP(A163,#REF!,40,FALSE)</f>
        <v>#REF!</v>
      </c>
    </row>
    <row r="164" spans="1:35" x14ac:dyDescent="0.25">
      <c r="A164">
        <v>400878696</v>
      </c>
      <c r="B164" t="s">
        <v>157</v>
      </c>
      <c r="C164">
        <v>69175</v>
      </c>
      <c r="D164" s="1">
        <v>42217</v>
      </c>
      <c r="E164" t="s">
        <v>33</v>
      </c>
      <c r="F164" t="s">
        <v>492</v>
      </c>
      <c r="G164" t="s">
        <v>51</v>
      </c>
      <c r="H164" t="s">
        <v>96</v>
      </c>
      <c r="I164" t="s">
        <v>493</v>
      </c>
      <c r="J164" t="s">
        <v>494</v>
      </c>
      <c r="K164" t="s">
        <v>72</v>
      </c>
      <c r="L164" t="s">
        <v>72</v>
      </c>
      <c r="M164">
        <v>-104.58181500000001</v>
      </c>
      <c r="N164">
        <v>40.249425000000002</v>
      </c>
      <c r="O164" t="s">
        <v>40</v>
      </c>
      <c r="Q164">
        <v>0</v>
      </c>
      <c r="S164">
        <v>0</v>
      </c>
      <c r="U164">
        <v>0</v>
      </c>
      <c r="W164">
        <v>0</v>
      </c>
      <c r="Y164" t="s">
        <v>40</v>
      </c>
      <c r="AA164" t="s">
        <v>40</v>
      </c>
      <c r="AC164" t="str">
        <f>VLOOKUP(A164,'Basin Blanks Report'!$B$1:$F$222,3,FALSE)</f>
        <v>DENVER JULESBURG BASIN</v>
      </c>
      <c r="AD164" t="str">
        <f t="shared" si="2"/>
        <v>Non-Gathering</v>
      </c>
      <c r="AE164" t="s">
        <v>72</v>
      </c>
      <c r="AF164" t="e">
        <f>VLOOKUP(A164,#REF!, 7, FALSE)</f>
        <v>#REF!</v>
      </c>
      <c r="AG164" t="e">
        <f>VLOOKUP(A164,#REF!, 8, FALSE)</f>
        <v>#REF!</v>
      </c>
      <c r="AI164" t="e">
        <f>VLOOKUP(A164,#REF!,40,FALSE)</f>
        <v>#REF!</v>
      </c>
    </row>
    <row r="165" spans="1:35" x14ac:dyDescent="0.25">
      <c r="A165">
        <v>400878424</v>
      </c>
      <c r="B165" t="s">
        <v>48</v>
      </c>
      <c r="C165">
        <v>4680</v>
      </c>
      <c r="D165" s="1">
        <v>42218</v>
      </c>
      <c r="E165" t="s">
        <v>49</v>
      </c>
      <c r="F165" t="s">
        <v>495</v>
      </c>
      <c r="G165" t="s">
        <v>112</v>
      </c>
      <c r="I165" t="s">
        <v>496</v>
      </c>
      <c r="J165" t="s">
        <v>497</v>
      </c>
      <c r="K165" t="s">
        <v>115</v>
      </c>
      <c r="L165" t="s">
        <v>226</v>
      </c>
      <c r="M165">
        <v>-104.549994</v>
      </c>
      <c r="N165">
        <v>39.997112000000001</v>
      </c>
      <c r="O165">
        <v>0</v>
      </c>
      <c r="Q165">
        <v>2</v>
      </c>
      <c r="S165">
        <v>0</v>
      </c>
      <c r="U165">
        <v>0</v>
      </c>
      <c r="W165">
        <v>0</v>
      </c>
      <c r="Y165" t="s">
        <v>40</v>
      </c>
      <c r="AA165" t="s">
        <v>40</v>
      </c>
      <c r="AC165" t="s">
        <v>1374</v>
      </c>
      <c r="AD165" t="str">
        <f t="shared" si="2"/>
        <v>Non-Gathering</v>
      </c>
      <c r="AE165" t="s">
        <v>2063</v>
      </c>
      <c r="AF165" t="e">
        <f>VLOOKUP(A165,#REF!, 7, FALSE)</f>
        <v>#REF!</v>
      </c>
      <c r="AG165" t="e">
        <f>VLOOKUP(A165,#REF!, 8, FALSE)</f>
        <v>#REF!</v>
      </c>
      <c r="AI165" t="e">
        <f>VLOOKUP(A165,#REF!,40,FALSE)</f>
        <v>#REF!</v>
      </c>
    </row>
    <row r="166" spans="1:35" x14ac:dyDescent="0.25">
      <c r="A166">
        <v>400881137</v>
      </c>
      <c r="B166" t="s">
        <v>207</v>
      </c>
      <c r="C166">
        <v>8960</v>
      </c>
      <c r="D166" s="1">
        <v>42220</v>
      </c>
      <c r="E166" t="s">
        <v>69</v>
      </c>
      <c r="F166" t="s">
        <v>498</v>
      </c>
      <c r="G166" t="s">
        <v>209</v>
      </c>
      <c r="I166" t="s">
        <v>499</v>
      </c>
      <c r="J166" t="s">
        <v>500</v>
      </c>
      <c r="K166" t="s">
        <v>79</v>
      </c>
      <c r="L166" t="s">
        <v>80</v>
      </c>
      <c r="M166">
        <v>-106.23057</v>
      </c>
      <c r="N166">
        <v>40.77769</v>
      </c>
      <c r="O166">
        <v>0</v>
      </c>
      <c r="Q166">
        <v>0</v>
      </c>
      <c r="S166">
        <v>8</v>
      </c>
      <c r="U166">
        <v>0</v>
      </c>
      <c r="W166">
        <v>0</v>
      </c>
      <c r="Y166" t="s">
        <v>40</v>
      </c>
      <c r="AA166" t="s">
        <v>40</v>
      </c>
      <c r="AC166" t="s">
        <v>1357</v>
      </c>
      <c r="AD166" t="str">
        <f t="shared" si="2"/>
        <v>Non-Gathering</v>
      </c>
      <c r="AE166" t="s">
        <v>72</v>
      </c>
      <c r="AF166" t="e">
        <f>VLOOKUP(A166,#REF!, 7, FALSE)</f>
        <v>#REF!</v>
      </c>
      <c r="AG166" t="e">
        <f>VLOOKUP(A166,#REF!, 8, FALSE)</f>
        <v>#REF!</v>
      </c>
      <c r="AI166" t="e">
        <f>VLOOKUP(A166,#REF!,40,FALSE)</f>
        <v>#REF!</v>
      </c>
    </row>
    <row r="167" spans="1:35" x14ac:dyDescent="0.25">
      <c r="A167">
        <v>400880881</v>
      </c>
      <c r="B167" t="s">
        <v>87</v>
      </c>
      <c r="C167">
        <v>10112</v>
      </c>
      <c r="D167" s="1">
        <v>42222</v>
      </c>
      <c r="E167" t="s">
        <v>69</v>
      </c>
      <c r="F167" t="s">
        <v>501</v>
      </c>
      <c r="G167" t="s">
        <v>71</v>
      </c>
      <c r="I167" t="e">
        <v>#N/A</v>
      </c>
      <c r="J167" t="e">
        <v>#N/A</v>
      </c>
      <c r="K167" t="s">
        <v>72</v>
      </c>
      <c r="L167" t="s">
        <v>72</v>
      </c>
      <c r="M167">
        <v>-102.437819</v>
      </c>
      <c r="N167">
        <v>39.999319</v>
      </c>
      <c r="O167">
        <v>0</v>
      </c>
      <c r="Q167">
        <v>0</v>
      </c>
      <c r="S167">
        <v>8</v>
      </c>
      <c r="U167">
        <v>0</v>
      </c>
      <c r="W167">
        <v>0</v>
      </c>
      <c r="Y167" t="s">
        <v>40</v>
      </c>
      <c r="AA167" t="s">
        <v>40</v>
      </c>
      <c r="AC167" t="str">
        <f>VLOOKUP(A167,'Basin Blanks Report'!$B$1:$F$222,3,FALSE)</f>
        <v>DENVER JULESBURG BASIN</v>
      </c>
      <c r="AD167" t="str">
        <f t="shared" si="2"/>
        <v>Non-Gathering</v>
      </c>
      <c r="AE167" t="s">
        <v>72</v>
      </c>
      <c r="AF167" t="e">
        <f>VLOOKUP(A167,#REF!, 7, FALSE)</f>
        <v>#REF!</v>
      </c>
      <c r="AG167" t="e">
        <f>VLOOKUP(A167,#REF!, 8, FALSE)</f>
        <v>#REF!</v>
      </c>
      <c r="AI167" t="e">
        <f>VLOOKUP(A167,#REF!,40,FALSE)</f>
        <v>#REF!</v>
      </c>
    </row>
    <row r="168" spans="1:35" x14ac:dyDescent="0.25">
      <c r="A168">
        <v>400881265</v>
      </c>
      <c r="B168" t="s">
        <v>41</v>
      </c>
      <c r="C168">
        <v>10084</v>
      </c>
      <c r="D168" s="1">
        <v>42222</v>
      </c>
      <c r="E168" t="s">
        <v>42</v>
      </c>
      <c r="F168" t="s">
        <v>502</v>
      </c>
      <c r="G168" t="s">
        <v>44</v>
      </c>
      <c r="I168" t="s">
        <v>503</v>
      </c>
      <c r="J168" t="s">
        <v>504</v>
      </c>
      <c r="K168" t="s">
        <v>79</v>
      </c>
      <c r="L168" t="s">
        <v>491</v>
      </c>
      <c r="M168">
        <v>-104.64530999999999</v>
      </c>
      <c r="N168">
        <v>37.10586</v>
      </c>
      <c r="O168">
        <v>0</v>
      </c>
      <c r="Q168">
        <v>0</v>
      </c>
      <c r="S168">
        <v>200</v>
      </c>
      <c r="U168">
        <v>0</v>
      </c>
      <c r="W168">
        <v>0</v>
      </c>
      <c r="Y168" t="s">
        <v>40</v>
      </c>
      <c r="AA168" t="s">
        <v>40</v>
      </c>
      <c r="AC168" t="s">
        <v>1354</v>
      </c>
      <c r="AD168" t="str">
        <f t="shared" si="2"/>
        <v>Gathering</v>
      </c>
      <c r="AE168" t="s">
        <v>2063</v>
      </c>
      <c r="AF168" t="e">
        <f>VLOOKUP(A168,#REF!, 7, FALSE)</f>
        <v>#REF!</v>
      </c>
      <c r="AG168" t="e">
        <f>VLOOKUP(A168,#REF!, 8, FALSE)</f>
        <v>#REF!</v>
      </c>
      <c r="AI168" t="e">
        <f>VLOOKUP(A168,#REF!,40,FALSE)</f>
        <v>#REF!</v>
      </c>
    </row>
    <row r="169" spans="1:35" x14ac:dyDescent="0.25">
      <c r="A169">
        <v>400883254</v>
      </c>
      <c r="B169" t="s">
        <v>41</v>
      </c>
      <c r="C169">
        <v>10084</v>
      </c>
      <c r="D169" s="1">
        <v>42227</v>
      </c>
      <c r="E169" t="s">
        <v>118</v>
      </c>
      <c r="F169" t="s">
        <v>505</v>
      </c>
      <c r="G169" t="s">
        <v>44</v>
      </c>
      <c r="I169" t="s">
        <v>506</v>
      </c>
      <c r="J169" t="s">
        <v>507</v>
      </c>
      <c r="K169" t="s">
        <v>79</v>
      </c>
      <c r="L169" t="s">
        <v>421</v>
      </c>
      <c r="M169">
        <v>-104.78131</v>
      </c>
      <c r="N169">
        <v>37.217309999999998</v>
      </c>
      <c r="O169">
        <v>0</v>
      </c>
      <c r="Q169">
        <v>0</v>
      </c>
      <c r="S169">
        <v>3</v>
      </c>
      <c r="U169">
        <v>0</v>
      </c>
      <c r="W169">
        <v>0</v>
      </c>
      <c r="Y169" t="s">
        <v>40</v>
      </c>
      <c r="AA169" t="s">
        <v>40</v>
      </c>
      <c r="AC169" t="s">
        <v>1354</v>
      </c>
      <c r="AD169" t="str">
        <f t="shared" si="2"/>
        <v>Non-Gathering</v>
      </c>
      <c r="AE169" t="s">
        <v>72</v>
      </c>
      <c r="AF169" t="e">
        <f>VLOOKUP(A169,#REF!, 7, FALSE)</f>
        <v>#REF!</v>
      </c>
      <c r="AG169" t="e">
        <f>VLOOKUP(A169,#REF!, 8, FALSE)</f>
        <v>#REF!</v>
      </c>
      <c r="AI169" t="e">
        <f>VLOOKUP(A169,#REF!,40,FALSE)</f>
        <v>#REF!</v>
      </c>
    </row>
    <row r="170" spans="1:35" x14ac:dyDescent="0.25">
      <c r="A170">
        <v>400889520</v>
      </c>
      <c r="B170" t="s">
        <v>87</v>
      </c>
      <c r="C170">
        <v>10112</v>
      </c>
      <c r="D170" s="1">
        <v>42234</v>
      </c>
      <c r="E170" t="s">
        <v>69</v>
      </c>
      <c r="F170" t="s">
        <v>508</v>
      </c>
      <c r="G170" t="s">
        <v>51</v>
      </c>
      <c r="I170" t="s">
        <v>509</v>
      </c>
      <c r="J170" t="s">
        <v>510</v>
      </c>
      <c r="K170" t="s">
        <v>72</v>
      </c>
      <c r="L170" t="s">
        <v>72</v>
      </c>
      <c r="M170">
        <v>-103.86389200000001</v>
      </c>
      <c r="N170">
        <v>40.639491999999997</v>
      </c>
      <c r="O170">
        <v>0</v>
      </c>
      <c r="Q170">
        <v>0</v>
      </c>
      <c r="S170" t="s">
        <v>40</v>
      </c>
      <c r="U170">
        <v>0</v>
      </c>
      <c r="W170">
        <v>0</v>
      </c>
      <c r="Y170" t="s">
        <v>40</v>
      </c>
      <c r="AA170" t="s">
        <v>40</v>
      </c>
      <c r="AC170" t="str">
        <f>VLOOKUP(A170,'Basin Blanks Report'!$B$1:$F$222,3,FALSE)</f>
        <v>DENVER JULESBURG BASIN</v>
      </c>
      <c r="AD170" t="str">
        <f t="shared" si="2"/>
        <v>Non-Gathering</v>
      </c>
      <c r="AE170" t="s">
        <v>72</v>
      </c>
      <c r="AF170" t="e">
        <f>VLOOKUP(A170,#REF!, 7, FALSE)</f>
        <v>#REF!</v>
      </c>
      <c r="AG170" t="e">
        <f>VLOOKUP(A170,#REF!, 8, FALSE)</f>
        <v>#REF!</v>
      </c>
      <c r="AI170" t="e">
        <f>VLOOKUP(A170,#REF!,40,FALSE)</f>
        <v>#REF!</v>
      </c>
    </row>
    <row r="171" spans="1:35" x14ac:dyDescent="0.25">
      <c r="A171">
        <v>400886152</v>
      </c>
      <c r="B171" t="s">
        <v>82</v>
      </c>
      <c r="C171">
        <v>100322</v>
      </c>
      <c r="D171" s="1">
        <v>42234</v>
      </c>
      <c r="E171" t="s">
        <v>56</v>
      </c>
      <c r="F171" t="s">
        <v>511</v>
      </c>
      <c r="G171" t="s">
        <v>51</v>
      </c>
      <c r="I171" t="s">
        <v>512</v>
      </c>
      <c r="J171" t="s">
        <v>513</v>
      </c>
      <c r="K171" t="s">
        <v>72</v>
      </c>
      <c r="L171" t="s">
        <v>72</v>
      </c>
      <c r="M171">
        <v>-104.53518</v>
      </c>
      <c r="N171">
        <v>40.205843999999999</v>
      </c>
      <c r="O171" t="s">
        <v>40</v>
      </c>
      <c r="Q171">
        <v>0</v>
      </c>
      <c r="S171">
        <v>0</v>
      </c>
      <c r="U171">
        <v>0</v>
      </c>
      <c r="W171">
        <v>0</v>
      </c>
      <c r="Y171" t="s">
        <v>40</v>
      </c>
      <c r="AA171" t="s">
        <v>40</v>
      </c>
      <c r="AC171" t="str">
        <f>VLOOKUP(A171,'Basin Blanks Report'!$B$1:$F$222,3,FALSE)</f>
        <v>DENVER JULESBURG BASIN</v>
      </c>
      <c r="AD171" t="str">
        <f t="shared" si="2"/>
        <v>Non-Gathering</v>
      </c>
      <c r="AE171" t="s">
        <v>72</v>
      </c>
      <c r="AF171" t="e">
        <f>VLOOKUP(A171,#REF!, 7, FALSE)</f>
        <v>#REF!</v>
      </c>
      <c r="AG171" t="e">
        <f>VLOOKUP(A171,#REF!, 8, FALSE)</f>
        <v>#REF!</v>
      </c>
      <c r="AI171" t="e">
        <f>VLOOKUP(A171,#REF!,40,FALSE)</f>
        <v>#REF!</v>
      </c>
    </row>
    <row r="172" spans="1:35" x14ac:dyDescent="0.25">
      <c r="A172">
        <v>400887764</v>
      </c>
      <c r="B172" t="s">
        <v>73</v>
      </c>
      <c r="C172">
        <v>16700</v>
      </c>
      <c r="D172" s="1">
        <v>42236</v>
      </c>
      <c r="E172" t="s">
        <v>56</v>
      </c>
      <c r="F172" t="s">
        <v>514</v>
      </c>
      <c r="G172" t="s">
        <v>75</v>
      </c>
      <c r="I172" t="e">
        <v>#N/A</v>
      </c>
      <c r="J172" t="e">
        <v>#N/A</v>
      </c>
      <c r="K172" t="s">
        <v>115</v>
      </c>
      <c r="L172" t="s">
        <v>329</v>
      </c>
      <c r="M172">
        <v>-108.925</v>
      </c>
      <c r="N172">
        <v>40.144100000000002</v>
      </c>
      <c r="O172">
        <v>0</v>
      </c>
      <c r="Q172">
        <v>0</v>
      </c>
      <c r="S172">
        <v>175</v>
      </c>
      <c r="U172">
        <v>0</v>
      </c>
      <c r="W172">
        <v>0</v>
      </c>
      <c r="Y172">
        <v>0</v>
      </c>
      <c r="AA172">
        <v>0</v>
      </c>
      <c r="AC172" t="s">
        <v>1355</v>
      </c>
      <c r="AD172" t="str">
        <f t="shared" si="2"/>
        <v>Non-Gathering</v>
      </c>
      <c r="AE172" t="s">
        <v>2063</v>
      </c>
      <c r="AF172" t="e">
        <f>VLOOKUP(A172,#REF!, 7, FALSE)</f>
        <v>#REF!</v>
      </c>
      <c r="AG172" t="e">
        <f>VLOOKUP(A172,#REF!, 8, FALSE)</f>
        <v>#REF!</v>
      </c>
      <c r="AI172" t="e">
        <f>VLOOKUP(A172,#REF!,40,FALSE)</f>
        <v>#REF!</v>
      </c>
    </row>
    <row r="173" spans="1:35" x14ac:dyDescent="0.25">
      <c r="A173">
        <v>400888679</v>
      </c>
      <c r="B173" t="s">
        <v>157</v>
      </c>
      <c r="C173">
        <v>69175</v>
      </c>
      <c r="D173" s="1">
        <v>42237</v>
      </c>
      <c r="E173" t="s">
        <v>69</v>
      </c>
      <c r="F173" t="s">
        <v>515</v>
      </c>
      <c r="G173" t="s">
        <v>51</v>
      </c>
      <c r="H173" t="s">
        <v>96</v>
      </c>
      <c r="I173" t="s">
        <v>516</v>
      </c>
      <c r="J173" t="s">
        <v>517</v>
      </c>
      <c r="K173" t="s">
        <v>72</v>
      </c>
      <c r="L173" t="s">
        <v>72</v>
      </c>
      <c r="M173">
        <v>-104.69320999999999</v>
      </c>
      <c r="N173">
        <v>40.291899999999998</v>
      </c>
      <c r="O173" t="s">
        <v>40</v>
      </c>
      <c r="Q173" t="s">
        <v>40</v>
      </c>
      <c r="S173">
        <v>0</v>
      </c>
      <c r="U173">
        <v>0</v>
      </c>
      <c r="W173">
        <v>0</v>
      </c>
      <c r="Y173" t="s">
        <v>40</v>
      </c>
      <c r="AA173" t="s">
        <v>40</v>
      </c>
      <c r="AC173" t="str">
        <f>VLOOKUP(A173,'Basin Blanks Report'!$B$1:$F$222,3,FALSE)</f>
        <v>DENVER JULESBURG BASIN</v>
      </c>
      <c r="AD173" t="str">
        <f t="shared" si="2"/>
        <v>Non-Gathering</v>
      </c>
      <c r="AE173" t="s">
        <v>72</v>
      </c>
      <c r="AF173" t="e">
        <f>VLOOKUP(A173,#REF!, 7, FALSE)</f>
        <v>#REF!</v>
      </c>
      <c r="AG173" t="e">
        <f>VLOOKUP(A173,#REF!, 8, FALSE)</f>
        <v>#REF!</v>
      </c>
      <c r="AI173" t="e">
        <f>VLOOKUP(A173,#REF!,40,FALSE)</f>
        <v>#REF!</v>
      </c>
    </row>
    <row r="174" spans="1:35" x14ac:dyDescent="0.25">
      <c r="A174">
        <v>400888461</v>
      </c>
      <c r="B174" t="s">
        <v>141</v>
      </c>
      <c r="C174">
        <v>47120</v>
      </c>
      <c r="D174" s="1">
        <v>42237</v>
      </c>
      <c r="E174" t="s">
        <v>56</v>
      </c>
      <c r="F174" t="s">
        <v>518</v>
      </c>
      <c r="G174" t="s">
        <v>51</v>
      </c>
      <c r="H174" t="s">
        <v>96</v>
      </c>
      <c r="I174" t="s">
        <v>519</v>
      </c>
      <c r="J174" t="s">
        <v>520</v>
      </c>
      <c r="K174" t="s">
        <v>72</v>
      </c>
      <c r="L174" t="s">
        <v>72</v>
      </c>
      <c r="M174">
        <v>-104.951109</v>
      </c>
      <c r="N174">
        <v>40.208384000000002</v>
      </c>
      <c r="O174" t="s">
        <v>40</v>
      </c>
      <c r="Q174">
        <v>0</v>
      </c>
      <c r="S174" t="s">
        <v>40</v>
      </c>
      <c r="U174">
        <v>0</v>
      </c>
      <c r="W174">
        <v>0</v>
      </c>
      <c r="Y174" t="s">
        <v>40</v>
      </c>
      <c r="AA174" t="s">
        <v>40</v>
      </c>
      <c r="AC174" t="str">
        <f>VLOOKUP(A174,'Basin Blanks Report'!$B$1:$F$222,3,FALSE)</f>
        <v>DENVER JULESBURG BASIN</v>
      </c>
      <c r="AD174" t="str">
        <f t="shared" si="2"/>
        <v>Non-Gathering</v>
      </c>
      <c r="AE174" t="s">
        <v>72</v>
      </c>
      <c r="AF174" t="e">
        <f>VLOOKUP(A174,#REF!, 7, FALSE)</f>
        <v>#REF!</v>
      </c>
      <c r="AG174" t="e">
        <f>VLOOKUP(A174,#REF!, 8, FALSE)</f>
        <v>#REF!</v>
      </c>
      <c r="AI174" t="e">
        <f>VLOOKUP(A174,#REF!,40,FALSE)</f>
        <v>#REF!</v>
      </c>
    </row>
    <row r="175" spans="1:35" x14ac:dyDescent="0.25">
      <c r="A175">
        <v>400889511</v>
      </c>
      <c r="B175" t="s">
        <v>117</v>
      </c>
      <c r="C175">
        <v>10531</v>
      </c>
      <c r="D175" s="1">
        <v>42237</v>
      </c>
      <c r="E175" t="s">
        <v>49</v>
      </c>
      <c r="F175" t="s">
        <v>521</v>
      </c>
      <c r="G175" t="s">
        <v>120</v>
      </c>
      <c r="I175" t="s">
        <v>522</v>
      </c>
      <c r="J175" t="s">
        <v>523</v>
      </c>
      <c r="K175" t="s">
        <v>115</v>
      </c>
      <c r="L175" t="s">
        <v>116</v>
      </c>
      <c r="M175">
        <v>-107.618509</v>
      </c>
      <c r="N175">
        <v>39.491857000000003</v>
      </c>
      <c r="O175" t="s">
        <v>40</v>
      </c>
      <c r="Q175" t="s">
        <v>40</v>
      </c>
      <c r="S175" t="s">
        <v>40</v>
      </c>
      <c r="U175" t="s">
        <v>40</v>
      </c>
      <c r="W175" t="s">
        <v>40</v>
      </c>
      <c r="Y175" t="s">
        <v>40</v>
      </c>
      <c r="AA175" t="s">
        <v>40</v>
      </c>
      <c r="AC175" t="s">
        <v>1355</v>
      </c>
      <c r="AD175" t="str">
        <f t="shared" si="2"/>
        <v>Non-Gathering</v>
      </c>
      <c r="AE175" t="s">
        <v>2063</v>
      </c>
      <c r="AF175" t="e">
        <f>VLOOKUP(A175,#REF!, 7, FALSE)</f>
        <v>#REF!</v>
      </c>
      <c r="AG175" t="e">
        <f>VLOOKUP(A175,#REF!, 8, FALSE)</f>
        <v>#REF!</v>
      </c>
      <c r="AI175" t="e">
        <f>VLOOKUP(A175,#REF!,40,FALSE)</f>
        <v>#REF!</v>
      </c>
    </row>
    <row r="176" spans="1:35" x14ac:dyDescent="0.25">
      <c r="A176">
        <v>400890816</v>
      </c>
      <c r="B176" t="s">
        <v>104</v>
      </c>
      <c r="C176">
        <v>10489</v>
      </c>
      <c r="D176" s="1">
        <v>42242</v>
      </c>
      <c r="E176" t="s">
        <v>69</v>
      </c>
      <c r="F176" t="s">
        <v>524</v>
      </c>
      <c r="G176" t="s">
        <v>71</v>
      </c>
      <c r="I176" t="e">
        <v>#N/A</v>
      </c>
      <c r="J176" t="e">
        <v>#N/A</v>
      </c>
      <c r="K176" t="s">
        <v>38</v>
      </c>
      <c r="L176" t="s">
        <v>136</v>
      </c>
      <c r="M176">
        <v>-102.38469000000001</v>
      </c>
      <c r="N176">
        <v>39.975960000000001</v>
      </c>
      <c r="O176">
        <v>0</v>
      </c>
      <c r="Q176">
        <v>0</v>
      </c>
      <c r="S176">
        <v>10</v>
      </c>
      <c r="U176">
        <v>0</v>
      </c>
      <c r="W176">
        <v>0</v>
      </c>
      <c r="Y176">
        <v>0</v>
      </c>
      <c r="AA176">
        <v>0</v>
      </c>
      <c r="AC176" t="str">
        <f>VLOOKUP(A176,'Basin Blanks Report'!$B$1:$F$222,3,FALSE)</f>
        <v>DENVER JULESBURG BASIN</v>
      </c>
      <c r="AD176" t="str">
        <f t="shared" si="2"/>
        <v>Non-Gathering</v>
      </c>
      <c r="AE176" t="s">
        <v>2064</v>
      </c>
      <c r="AF176" t="e">
        <f>VLOOKUP(A176,#REF!, 7, FALSE)</f>
        <v>#REF!</v>
      </c>
      <c r="AG176" t="e">
        <f>VLOOKUP(A176,#REF!, 8, FALSE)</f>
        <v>#REF!</v>
      </c>
      <c r="AI176" t="e">
        <f>VLOOKUP(A176,#REF!,40,FALSE)</f>
        <v>#REF!</v>
      </c>
    </row>
    <row r="177" spans="1:35" x14ac:dyDescent="0.25">
      <c r="A177">
        <v>400891105</v>
      </c>
      <c r="B177" t="s">
        <v>104</v>
      </c>
      <c r="C177">
        <v>10489</v>
      </c>
      <c r="D177" s="1">
        <v>42243</v>
      </c>
      <c r="E177" t="s">
        <v>69</v>
      </c>
      <c r="F177" t="s">
        <v>525</v>
      </c>
      <c r="G177" t="s">
        <v>71</v>
      </c>
      <c r="I177" t="e">
        <v>#N/A</v>
      </c>
      <c r="J177" t="e">
        <v>#N/A</v>
      </c>
      <c r="K177" t="s">
        <v>38</v>
      </c>
      <c r="L177" t="s">
        <v>136</v>
      </c>
      <c r="M177">
        <v>-102.5612</v>
      </c>
      <c r="N177">
        <v>40.108800000000002</v>
      </c>
      <c r="O177" t="s">
        <v>40</v>
      </c>
      <c r="Q177" t="s">
        <v>40</v>
      </c>
      <c r="S177" t="s">
        <v>40</v>
      </c>
      <c r="U177" t="s">
        <v>40</v>
      </c>
      <c r="W177" t="s">
        <v>40</v>
      </c>
      <c r="Y177" t="s">
        <v>40</v>
      </c>
      <c r="AA177" t="s">
        <v>40</v>
      </c>
      <c r="AC177" t="str">
        <f>VLOOKUP(A177,'Basin Blanks Report'!$B$1:$F$222,3,FALSE)</f>
        <v>DENVER JULESBURG BASIN</v>
      </c>
      <c r="AD177" t="str">
        <f t="shared" si="2"/>
        <v>Non-Gathering</v>
      </c>
      <c r="AE177" t="s">
        <v>2064</v>
      </c>
      <c r="AF177" t="e">
        <f>VLOOKUP(A177,#REF!, 7, FALSE)</f>
        <v>#REF!</v>
      </c>
      <c r="AG177" t="e">
        <f>VLOOKUP(A177,#REF!, 8, FALSE)</f>
        <v>#REF!</v>
      </c>
      <c r="AI177" t="e">
        <f>VLOOKUP(A177,#REF!,40,FALSE)</f>
        <v>#REF!</v>
      </c>
    </row>
    <row r="178" spans="1:35" x14ac:dyDescent="0.25">
      <c r="A178">
        <v>400891732</v>
      </c>
      <c r="B178" t="s">
        <v>221</v>
      </c>
      <c r="C178">
        <v>96155</v>
      </c>
      <c r="D178" s="1">
        <v>42243</v>
      </c>
      <c r="E178" t="s">
        <v>49</v>
      </c>
      <c r="F178" t="s">
        <v>526</v>
      </c>
      <c r="G178" t="s">
        <v>51</v>
      </c>
      <c r="I178" t="s">
        <v>527</v>
      </c>
      <c r="J178" t="s">
        <v>528</v>
      </c>
      <c r="K178" t="s">
        <v>92</v>
      </c>
      <c r="L178" t="s">
        <v>54</v>
      </c>
      <c r="M178">
        <v>-103.93495799999999</v>
      </c>
      <c r="N178">
        <v>40.782361000000002</v>
      </c>
      <c r="O178">
        <v>0</v>
      </c>
      <c r="Q178">
        <v>3</v>
      </c>
      <c r="S178">
        <v>3</v>
      </c>
      <c r="U178">
        <v>0</v>
      </c>
      <c r="W178">
        <v>0</v>
      </c>
      <c r="Y178" t="s">
        <v>40</v>
      </c>
      <c r="AA178" t="s">
        <v>40</v>
      </c>
      <c r="AC178" t="str">
        <f>VLOOKUP(A178,'Basin Blanks Report'!$B$1:$F$222,3,FALSE)</f>
        <v>DENVER JULESBURG BASIN</v>
      </c>
      <c r="AD178" t="str">
        <f t="shared" si="2"/>
        <v>Gathering</v>
      </c>
      <c r="AE178" t="s">
        <v>2064</v>
      </c>
      <c r="AF178" t="e">
        <f>VLOOKUP(A178,#REF!, 7, FALSE)</f>
        <v>#REF!</v>
      </c>
      <c r="AG178" t="e">
        <f>VLOOKUP(A178,#REF!, 8, FALSE)</f>
        <v>#REF!</v>
      </c>
      <c r="AI178" t="e">
        <f>VLOOKUP(A178,#REF!,40,FALSE)</f>
        <v>#REF!</v>
      </c>
    </row>
    <row r="179" spans="1:35" x14ac:dyDescent="0.25">
      <c r="A179">
        <v>400891776</v>
      </c>
      <c r="B179" t="s">
        <v>82</v>
      </c>
      <c r="C179">
        <v>100322</v>
      </c>
      <c r="D179" s="1">
        <v>42243</v>
      </c>
      <c r="E179" t="s">
        <v>56</v>
      </c>
      <c r="F179" t="s">
        <v>529</v>
      </c>
      <c r="G179" t="s">
        <v>51</v>
      </c>
      <c r="I179" t="s">
        <v>530</v>
      </c>
      <c r="J179" t="s">
        <v>531</v>
      </c>
      <c r="K179" t="s">
        <v>72</v>
      </c>
      <c r="L179" t="s">
        <v>72</v>
      </c>
      <c r="M179">
        <v>-104.755111</v>
      </c>
      <c r="N179">
        <v>40.304814</v>
      </c>
      <c r="O179" t="s">
        <v>40</v>
      </c>
      <c r="Q179">
        <v>0</v>
      </c>
      <c r="S179" t="s">
        <v>40</v>
      </c>
      <c r="U179">
        <v>0</v>
      </c>
      <c r="W179">
        <v>0</v>
      </c>
      <c r="Y179" t="s">
        <v>40</v>
      </c>
      <c r="AA179" t="s">
        <v>40</v>
      </c>
      <c r="AC179" t="str">
        <f>VLOOKUP(A179,'Basin Blanks Report'!$B$1:$F$222,3,FALSE)</f>
        <v>DENVER JULESBURG BASIN</v>
      </c>
      <c r="AD179" t="str">
        <f t="shared" si="2"/>
        <v>Non-Gathering</v>
      </c>
      <c r="AE179" t="s">
        <v>72</v>
      </c>
      <c r="AF179" t="e">
        <f>VLOOKUP(A179,#REF!, 7, FALSE)</f>
        <v>#REF!</v>
      </c>
      <c r="AG179" t="e">
        <f>VLOOKUP(A179,#REF!, 8, FALSE)</f>
        <v>#REF!</v>
      </c>
      <c r="AI179" t="e">
        <f>VLOOKUP(A179,#REF!,40,FALSE)</f>
        <v>#REF!</v>
      </c>
    </row>
    <row r="180" spans="1:35" x14ac:dyDescent="0.25">
      <c r="A180">
        <v>400891103</v>
      </c>
      <c r="B180" t="s">
        <v>48</v>
      </c>
      <c r="C180">
        <v>4680</v>
      </c>
      <c r="D180" s="1">
        <v>42243</v>
      </c>
      <c r="E180" t="s">
        <v>126</v>
      </c>
      <c r="F180" t="s">
        <v>532</v>
      </c>
      <c r="G180" t="s">
        <v>51</v>
      </c>
      <c r="I180" t="s">
        <v>533</v>
      </c>
      <c r="J180" t="s">
        <v>534</v>
      </c>
      <c r="K180" t="s">
        <v>115</v>
      </c>
      <c r="L180" t="s">
        <v>329</v>
      </c>
      <c r="M180">
        <v>-104.348094</v>
      </c>
      <c r="N180">
        <v>40.142418999999997</v>
      </c>
      <c r="O180">
        <v>0</v>
      </c>
      <c r="Q180">
        <v>0</v>
      </c>
      <c r="S180">
        <v>0</v>
      </c>
      <c r="U180">
        <v>0</v>
      </c>
      <c r="W180">
        <v>0</v>
      </c>
      <c r="Y180" t="s">
        <v>40</v>
      </c>
      <c r="AA180" t="s">
        <v>40</v>
      </c>
      <c r="AC180" t="str">
        <f>VLOOKUP(A180,'Basin Blanks Report'!$B$1:$F$222,3,FALSE)</f>
        <v>DENVER JULESBURG BASIN</v>
      </c>
      <c r="AD180" t="str">
        <f t="shared" si="2"/>
        <v>Non-Gathering</v>
      </c>
      <c r="AE180" t="s">
        <v>2063</v>
      </c>
      <c r="AF180" t="e">
        <f>VLOOKUP(A180,#REF!, 7, FALSE)</f>
        <v>#REF!</v>
      </c>
      <c r="AG180" t="e">
        <f>VLOOKUP(A180,#REF!, 8, FALSE)</f>
        <v>#REF!</v>
      </c>
      <c r="AI180" t="e">
        <f>VLOOKUP(A180,#REF!,40,FALSE)</f>
        <v>#REF!</v>
      </c>
    </row>
    <row r="181" spans="1:35" x14ac:dyDescent="0.25">
      <c r="A181">
        <v>400892085</v>
      </c>
      <c r="B181" t="s">
        <v>362</v>
      </c>
      <c r="C181">
        <v>100185</v>
      </c>
      <c r="D181" s="1">
        <v>42244</v>
      </c>
      <c r="E181" t="s">
        <v>69</v>
      </c>
      <c r="F181" t="s">
        <v>535</v>
      </c>
      <c r="G181" t="s">
        <v>51</v>
      </c>
      <c r="I181" t="s">
        <v>536</v>
      </c>
      <c r="J181" t="s">
        <v>537</v>
      </c>
      <c r="K181" t="s">
        <v>115</v>
      </c>
      <c r="L181" t="s">
        <v>116</v>
      </c>
      <c r="M181">
        <v>-105.05413</v>
      </c>
      <c r="N181">
        <v>40.229230000000001</v>
      </c>
      <c r="O181" t="s">
        <v>40</v>
      </c>
      <c r="Q181" t="s">
        <v>40</v>
      </c>
      <c r="S181" t="s">
        <v>40</v>
      </c>
      <c r="U181" t="s">
        <v>40</v>
      </c>
      <c r="W181" t="s">
        <v>40</v>
      </c>
      <c r="Y181" t="s">
        <v>40</v>
      </c>
      <c r="AA181" t="s">
        <v>40</v>
      </c>
      <c r="AC181" t="str">
        <f>VLOOKUP(A181,'Basin Blanks Report'!$B$1:$F$222,3,FALSE)</f>
        <v>DENVER JULESBURG BASIN</v>
      </c>
      <c r="AD181" t="str">
        <f t="shared" si="2"/>
        <v>Non-Gathering</v>
      </c>
      <c r="AE181" t="s">
        <v>2063</v>
      </c>
      <c r="AF181" t="e">
        <f>VLOOKUP(A181,#REF!, 7, FALSE)</f>
        <v>#REF!</v>
      </c>
      <c r="AG181" t="e">
        <f>VLOOKUP(A181,#REF!, 8, FALSE)</f>
        <v>#REF!</v>
      </c>
      <c r="AI181" t="e">
        <f>VLOOKUP(A181,#REF!,40,FALSE)</f>
        <v>#REF!</v>
      </c>
    </row>
    <row r="182" spans="1:35" x14ac:dyDescent="0.25">
      <c r="A182">
        <v>400892723</v>
      </c>
      <c r="B182" t="s">
        <v>106</v>
      </c>
      <c r="C182">
        <v>10261</v>
      </c>
      <c r="D182" s="1">
        <v>42245</v>
      </c>
      <c r="E182" t="s">
        <v>69</v>
      </c>
      <c r="F182" t="s">
        <v>538</v>
      </c>
      <c r="G182" t="s">
        <v>51</v>
      </c>
      <c r="I182" t="s">
        <v>539</v>
      </c>
      <c r="J182" t="s">
        <v>540</v>
      </c>
      <c r="K182" t="s">
        <v>115</v>
      </c>
      <c r="L182" t="s">
        <v>329</v>
      </c>
      <c r="M182">
        <v>-104.498931</v>
      </c>
      <c r="N182">
        <v>40.470618999999999</v>
      </c>
      <c r="O182" t="s">
        <v>40</v>
      </c>
      <c r="Q182">
        <v>0</v>
      </c>
      <c r="S182">
        <v>10</v>
      </c>
      <c r="U182">
        <v>0</v>
      </c>
      <c r="W182">
        <v>0</v>
      </c>
      <c r="Y182" t="s">
        <v>40</v>
      </c>
      <c r="AA182" t="s">
        <v>40</v>
      </c>
      <c r="AC182" t="str">
        <f>VLOOKUP(A182,'Basin Blanks Report'!$B$1:$F$222,3,FALSE)</f>
        <v>DENVER JULESBURG BASIN</v>
      </c>
      <c r="AD182" t="str">
        <f t="shared" si="2"/>
        <v>Non-Gathering</v>
      </c>
      <c r="AE182" t="s">
        <v>2063</v>
      </c>
      <c r="AF182" t="e">
        <f>VLOOKUP(A182,#REF!, 7, FALSE)</f>
        <v>#REF!</v>
      </c>
      <c r="AG182" t="e">
        <f>VLOOKUP(A182,#REF!, 8, FALSE)</f>
        <v>#REF!</v>
      </c>
      <c r="AI182" t="e">
        <f>VLOOKUP(A182,#REF!,40,FALSE)</f>
        <v>#REF!</v>
      </c>
    </row>
    <row r="183" spans="1:35" x14ac:dyDescent="0.25">
      <c r="A183">
        <v>400894637</v>
      </c>
      <c r="B183" t="s">
        <v>82</v>
      </c>
      <c r="C183">
        <v>100322</v>
      </c>
      <c r="D183" s="1">
        <v>42247</v>
      </c>
      <c r="E183" t="s">
        <v>69</v>
      </c>
      <c r="F183" t="s">
        <v>541</v>
      </c>
      <c r="G183" t="s">
        <v>51</v>
      </c>
      <c r="I183" t="s">
        <v>542</v>
      </c>
      <c r="J183" t="s">
        <v>543</v>
      </c>
      <c r="K183" t="s">
        <v>72</v>
      </c>
      <c r="L183" t="s">
        <v>72</v>
      </c>
      <c r="M183">
        <v>-104.53944300000001</v>
      </c>
      <c r="N183">
        <v>40.335039999999999</v>
      </c>
      <c r="O183" t="s">
        <v>40</v>
      </c>
      <c r="Q183" t="s">
        <v>40</v>
      </c>
      <c r="S183">
        <v>0</v>
      </c>
      <c r="U183">
        <v>0</v>
      </c>
      <c r="W183">
        <v>0</v>
      </c>
      <c r="Y183" t="s">
        <v>40</v>
      </c>
      <c r="AA183" t="s">
        <v>40</v>
      </c>
      <c r="AC183" t="str">
        <f>VLOOKUP(A183,'Basin Blanks Report'!$B$1:$F$222,3,FALSE)</f>
        <v>DENVER JULESBURG BASIN</v>
      </c>
      <c r="AD183" t="str">
        <f t="shared" si="2"/>
        <v>Non-Gathering</v>
      </c>
      <c r="AE183" t="s">
        <v>72</v>
      </c>
      <c r="AF183" t="e">
        <f>VLOOKUP(A183,#REF!, 7, FALSE)</f>
        <v>#REF!</v>
      </c>
      <c r="AG183" t="e">
        <f>VLOOKUP(A183,#REF!, 8, FALSE)</f>
        <v>#REF!</v>
      </c>
      <c r="AI183" t="e">
        <f>VLOOKUP(A183,#REF!,40,FALSE)</f>
        <v>#REF!</v>
      </c>
    </row>
    <row r="184" spans="1:35" x14ac:dyDescent="0.25">
      <c r="A184">
        <v>400893452</v>
      </c>
      <c r="B184" t="s">
        <v>104</v>
      </c>
      <c r="C184">
        <v>10489</v>
      </c>
      <c r="D184" s="1">
        <v>42247</v>
      </c>
      <c r="E184" t="s">
        <v>69</v>
      </c>
      <c r="F184" t="s">
        <v>544</v>
      </c>
      <c r="G184" t="s">
        <v>71</v>
      </c>
      <c r="I184" t="e">
        <v>#N/A</v>
      </c>
      <c r="J184" t="e">
        <v>#N/A</v>
      </c>
      <c r="K184" t="s">
        <v>72</v>
      </c>
      <c r="L184" t="s">
        <v>72</v>
      </c>
      <c r="M184">
        <v>-102.38128</v>
      </c>
      <c r="N184">
        <v>39.986150000000002</v>
      </c>
      <c r="O184">
        <v>0</v>
      </c>
      <c r="Q184">
        <v>0</v>
      </c>
      <c r="S184">
        <v>10</v>
      </c>
      <c r="U184">
        <v>0</v>
      </c>
      <c r="W184">
        <v>0</v>
      </c>
      <c r="Y184">
        <v>0</v>
      </c>
      <c r="AA184">
        <v>0</v>
      </c>
      <c r="AC184" t="str">
        <f>VLOOKUP(A184,'Basin Blanks Report'!$B$1:$F$222,3,FALSE)</f>
        <v>DENVER JULESBURG BASIN</v>
      </c>
      <c r="AD184" t="str">
        <f t="shared" si="2"/>
        <v>Non-Gathering</v>
      </c>
      <c r="AE184" t="s">
        <v>2064</v>
      </c>
      <c r="AF184" t="e">
        <f>VLOOKUP(A184,#REF!, 7, FALSE)</f>
        <v>#REF!</v>
      </c>
      <c r="AG184" t="e">
        <f>VLOOKUP(A184,#REF!, 8, FALSE)</f>
        <v>#REF!</v>
      </c>
      <c r="AI184" t="e">
        <f>VLOOKUP(A184,#REF!,40,FALSE)</f>
        <v>#REF!</v>
      </c>
    </row>
    <row r="185" spans="1:35" x14ac:dyDescent="0.25">
      <c r="A185">
        <v>400893645</v>
      </c>
      <c r="B185" t="s">
        <v>227</v>
      </c>
      <c r="C185">
        <v>10000</v>
      </c>
      <c r="D185" s="1">
        <v>42247</v>
      </c>
      <c r="E185" t="s">
        <v>69</v>
      </c>
      <c r="F185" t="s">
        <v>545</v>
      </c>
      <c r="G185" t="s">
        <v>229</v>
      </c>
      <c r="I185" t="s">
        <v>546</v>
      </c>
      <c r="J185" t="s">
        <v>40</v>
      </c>
      <c r="K185" t="s">
        <v>72</v>
      </c>
      <c r="L185" t="s">
        <v>72</v>
      </c>
      <c r="M185">
        <v>-107.818776</v>
      </c>
      <c r="N185">
        <v>37.183748999999999</v>
      </c>
      <c r="O185">
        <v>0</v>
      </c>
      <c r="Q185">
        <v>0</v>
      </c>
      <c r="S185">
        <v>92</v>
      </c>
      <c r="U185">
        <v>0</v>
      </c>
      <c r="W185">
        <v>0</v>
      </c>
      <c r="Y185" t="s">
        <v>40</v>
      </c>
      <c r="AA185" t="s">
        <v>40</v>
      </c>
      <c r="AC185" t="s">
        <v>1358</v>
      </c>
      <c r="AD185" t="str">
        <f t="shared" si="2"/>
        <v>Non-Gathering</v>
      </c>
      <c r="AE185" t="s">
        <v>72</v>
      </c>
      <c r="AF185" t="e">
        <f>VLOOKUP(A185,#REF!, 7, FALSE)</f>
        <v>#REF!</v>
      </c>
      <c r="AG185" t="e">
        <f>VLOOKUP(A185,#REF!, 8, FALSE)</f>
        <v>#REF!</v>
      </c>
      <c r="AI185" t="e">
        <f>VLOOKUP(A185,#REF!,40,FALSE)</f>
        <v>#REF!</v>
      </c>
    </row>
    <row r="186" spans="1:35" x14ac:dyDescent="0.25">
      <c r="A186">
        <v>400900426</v>
      </c>
      <c r="B186" t="s">
        <v>547</v>
      </c>
      <c r="C186">
        <v>10095</v>
      </c>
      <c r="D186" s="1">
        <v>42247</v>
      </c>
      <c r="E186" t="s">
        <v>69</v>
      </c>
      <c r="F186" t="s">
        <v>548</v>
      </c>
      <c r="G186" t="s">
        <v>51</v>
      </c>
      <c r="I186" t="e">
        <v>#N/A</v>
      </c>
      <c r="J186" t="e">
        <v>#N/A</v>
      </c>
      <c r="K186" t="s">
        <v>133</v>
      </c>
      <c r="L186" t="s">
        <v>134</v>
      </c>
      <c r="M186">
        <v>-104.6516</v>
      </c>
      <c r="N186">
        <v>40.426319999999997</v>
      </c>
      <c r="O186">
        <v>0</v>
      </c>
      <c r="Q186">
        <v>1</v>
      </c>
      <c r="S186">
        <v>1</v>
      </c>
      <c r="U186">
        <v>0</v>
      </c>
      <c r="W186">
        <v>0</v>
      </c>
      <c r="Y186" t="s">
        <v>40</v>
      </c>
      <c r="AA186" t="s">
        <v>40</v>
      </c>
      <c r="AC186" t="str">
        <f>VLOOKUP(A186,'Basin Blanks Report'!$B$1:$F$222,3,FALSE)</f>
        <v>DENVER JULESBURG BASIN</v>
      </c>
      <c r="AD186" t="str">
        <f t="shared" si="2"/>
        <v>Non-Gathering</v>
      </c>
      <c r="AE186" t="s">
        <v>72</v>
      </c>
      <c r="AF186" t="e">
        <f>VLOOKUP(A186,#REF!, 7, FALSE)</f>
        <v>#REF!</v>
      </c>
      <c r="AG186" t="e">
        <f>VLOOKUP(A186,#REF!, 8, FALSE)</f>
        <v>#REF!</v>
      </c>
      <c r="AI186" t="e">
        <f>VLOOKUP(A186,#REF!,40,FALSE)</f>
        <v>#REF!</v>
      </c>
    </row>
    <row r="187" spans="1:35" x14ac:dyDescent="0.25">
      <c r="A187">
        <v>400893492</v>
      </c>
      <c r="B187" t="s">
        <v>104</v>
      </c>
      <c r="C187">
        <v>10489</v>
      </c>
      <c r="D187" s="1">
        <v>42247</v>
      </c>
      <c r="E187" t="s">
        <v>42</v>
      </c>
      <c r="F187" t="s">
        <v>549</v>
      </c>
      <c r="G187" t="s">
        <v>71</v>
      </c>
      <c r="I187" t="e">
        <v>#N/A</v>
      </c>
      <c r="J187" t="e">
        <v>#N/A</v>
      </c>
      <c r="K187" t="s">
        <v>38</v>
      </c>
      <c r="L187" t="s">
        <v>136</v>
      </c>
      <c r="M187">
        <v>-102.25865</v>
      </c>
      <c r="N187">
        <v>39.995980000000003</v>
      </c>
      <c r="O187">
        <v>0</v>
      </c>
      <c r="Q187">
        <v>0</v>
      </c>
      <c r="S187">
        <v>5</v>
      </c>
      <c r="U187">
        <v>0</v>
      </c>
      <c r="W187">
        <v>0</v>
      </c>
      <c r="Y187">
        <v>0</v>
      </c>
      <c r="AA187">
        <v>0</v>
      </c>
      <c r="AC187" t="str">
        <f>VLOOKUP(A187,'Basin Blanks Report'!$B$1:$F$222,3,FALSE)</f>
        <v>DENVER JULESBURG BASIN</v>
      </c>
      <c r="AD187" t="str">
        <f t="shared" si="2"/>
        <v>Gathering</v>
      </c>
      <c r="AE187" t="s">
        <v>2064</v>
      </c>
      <c r="AF187" t="e">
        <f>VLOOKUP(A187,#REF!, 7, FALSE)</f>
        <v>#REF!</v>
      </c>
      <c r="AG187" t="e">
        <f>VLOOKUP(A187,#REF!, 8, FALSE)</f>
        <v>#REF!</v>
      </c>
      <c r="AI187" t="e">
        <f>VLOOKUP(A187,#REF!,40,FALSE)</f>
        <v>#REF!</v>
      </c>
    </row>
    <row r="188" spans="1:35" x14ac:dyDescent="0.25">
      <c r="A188">
        <v>400893843</v>
      </c>
      <c r="B188" t="s">
        <v>104</v>
      </c>
      <c r="C188">
        <v>10489</v>
      </c>
      <c r="D188" s="1">
        <v>42248</v>
      </c>
      <c r="E188" t="s">
        <v>42</v>
      </c>
      <c r="F188" t="s">
        <v>550</v>
      </c>
      <c r="G188" t="s">
        <v>71</v>
      </c>
      <c r="I188" t="e">
        <v>#N/A</v>
      </c>
      <c r="J188" t="e">
        <v>#N/A</v>
      </c>
      <c r="K188" t="s">
        <v>38</v>
      </c>
      <c r="L188" t="s">
        <v>136</v>
      </c>
      <c r="M188">
        <v>-102.57017</v>
      </c>
      <c r="N188">
        <v>40.106580000000001</v>
      </c>
      <c r="O188">
        <v>0</v>
      </c>
      <c r="Q188">
        <v>0</v>
      </c>
      <c r="S188">
        <v>10</v>
      </c>
      <c r="U188">
        <v>0</v>
      </c>
      <c r="W188">
        <v>0</v>
      </c>
      <c r="Y188">
        <v>0</v>
      </c>
      <c r="AA188">
        <v>0</v>
      </c>
      <c r="AC188" t="str">
        <f>VLOOKUP(A188,'Basin Blanks Report'!$B$1:$F$222,3,FALSE)</f>
        <v>DENVER JULESBURG BASIN</v>
      </c>
      <c r="AD188" t="str">
        <f t="shared" si="2"/>
        <v>Non-Gathering</v>
      </c>
      <c r="AE188" t="s">
        <v>2064</v>
      </c>
      <c r="AF188" t="e">
        <f>VLOOKUP(A188,#REF!, 7, FALSE)</f>
        <v>#REF!</v>
      </c>
      <c r="AG188" t="e">
        <f>VLOOKUP(A188,#REF!, 8, FALSE)</f>
        <v>#REF!</v>
      </c>
      <c r="AI188" t="e">
        <f>VLOOKUP(A188,#REF!,40,FALSE)</f>
        <v>#REF!</v>
      </c>
    </row>
    <row r="189" spans="1:35" x14ac:dyDescent="0.25">
      <c r="A189">
        <v>400894660</v>
      </c>
      <c r="B189" t="s">
        <v>41</v>
      </c>
      <c r="C189">
        <v>10084</v>
      </c>
      <c r="D189" s="1">
        <v>42248</v>
      </c>
      <c r="E189" t="s">
        <v>42</v>
      </c>
      <c r="F189" t="s">
        <v>551</v>
      </c>
      <c r="G189" t="s">
        <v>44</v>
      </c>
      <c r="I189" t="s">
        <v>552</v>
      </c>
      <c r="J189" t="s">
        <v>553</v>
      </c>
      <c r="K189" t="s">
        <v>79</v>
      </c>
      <c r="L189" t="s">
        <v>1914</v>
      </c>
      <c r="M189">
        <v>-104.7923</v>
      </c>
      <c r="N189">
        <v>37.14472</v>
      </c>
      <c r="O189">
        <v>0</v>
      </c>
      <c r="Q189">
        <v>0</v>
      </c>
      <c r="S189">
        <v>3</v>
      </c>
      <c r="U189">
        <v>0</v>
      </c>
      <c r="W189">
        <v>0</v>
      </c>
      <c r="Y189" t="s">
        <v>40</v>
      </c>
      <c r="AA189" t="s">
        <v>40</v>
      </c>
      <c r="AC189" t="s">
        <v>1354</v>
      </c>
      <c r="AD189" t="str">
        <f t="shared" si="2"/>
        <v>Non-Gathering</v>
      </c>
      <c r="AE189" t="s">
        <v>72</v>
      </c>
      <c r="AF189" t="e">
        <f>VLOOKUP(A189,#REF!, 7, FALSE)</f>
        <v>#REF!</v>
      </c>
      <c r="AG189" t="e">
        <f>VLOOKUP(A189,#REF!, 8, FALSE)</f>
        <v>#REF!</v>
      </c>
      <c r="AI189" t="e">
        <f>VLOOKUP(A189,#REF!,40,FALSE)</f>
        <v>#REF!</v>
      </c>
    </row>
    <row r="190" spans="1:35" x14ac:dyDescent="0.25">
      <c r="A190">
        <v>400896241</v>
      </c>
      <c r="B190" t="s">
        <v>554</v>
      </c>
      <c r="C190">
        <v>53650</v>
      </c>
      <c r="D190" s="1">
        <v>42250</v>
      </c>
      <c r="E190" t="s">
        <v>118</v>
      </c>
      <c r="F190" t="s">
        <v>555</v>
      </c>
      <c r="G190" t="s">
        <v>120</v>
      </c>
      <c r="I190" t="s">
        <v>555</v>
      </c>
      <c r="J190" t="s">
        <v>556</v>
      </c>
      <c r="K190" t="s">
        <v>72</v>
      </c>
      <c r="L190" t="s">
        <v>72</v>
      </c>
      <c r="M190">
        <v>-108.21292</v>
      </c>
      <c r="N190">
        <v>39.597700000000003</v>
      </c>
      <c r="O190">
        <v>0</v>
      </c>
      <c r="Q190">
        <v>0</v>
      </c>
      <c r="S190" t="s">
        <v>40</v>
      </c>
      <c r="U190">
        <v>0</v>
      </c>
      <c r="W190">
        <v>0</v>
      </c>
      <c r="Y190" t="s">
        <v>40</v>
      </c>
      <c r="AA190" t="s">
        <v>40</v>
      </c>
      <c r="AC190" t="s">
        <v>1355</v>
      </c>
      <c r="AD190" t="str">
        <f t="shared" si="2"/>
        <v>Non-Gathering</v>
      </c>
      <c r="AE190" t="s">
        <v>72</v>
      </c>
      <c r="AF190" t="e">
        <f>VLOOKUP(A190,#REF!, 7, FALSE)</f>
        <v>#REF!</v>
      </c>
      <c r="AG190" t="e">
        <f>VLOOKUP(A190,#REF!, 8, FALSE)</f>
        <v>#REF!</v>
      </c>
      <c r="AI190" t="e">
        <f>VLOOKUP(A190,#REF!,40,FALSE)</f>
        <v>#REF!</v>
      </c>
    </row>
    <row r="191" spans="1:35" x14ac:dyDescent="0.25">
      <c r="A191">
        <v>400897091</v>
      </c>
      <c r="B191" t="s">
        <v>350</v>
      </c>
      <c r="C191">
        <v>13980</v>
      </c>
      <c r="D191" s="1">
        <v>42255</v>
      </c>
      <c r="E191" t="s">
        <v>49</v>
      </c>
      <c r="F191" t="s">
        <v>557</v>
      </c>
      <c r="G191" t="s">
        <v>120</v>
      </c>
      <c r="I191" t="e">
        <v>#N/A</v>
      </c>
      <c r="J191" t="e">
        <v>#N/A</v>
      </c>
      <c r="K191" t="s">
        <v>92</v>
      </c>
      <c r="L191" t="s">
        <v>54</v>
      </c>
      <c r="M191">
        <v>-108.011194</v>
      </c>
      <c r="N191">
        <v>39.430461999999999</v>
      </c>
      <c r="O191">
        <v>0</v>
      </c>
      <c r="Q191">
        <v>0</v>
      </c>
      <c r="S191">
        <v>10</v>
      </c>
      <c r="U191">
        <v>0</v>
      </c>
      <c r="W191">
        <v>0</v>
      </c>
      <c r="Y191">
        <v>0</v>
      </c>
      <c r="AA191">
        <v>0</v>
      </c>
      <c r="AC191" t="s">
        <v>1355</v>
      </c>
      <c r="AD191" t="str">
        <f t="shared" si="2"/>
        <v>Gathering</v>
      </c>
      <c r="AE191" t="s">
        <v>72</v>
      </c>
      <c r="AF191" t="e">
        <f>VLOOKUP(A191,#REF!, 7, FALSE)</f>
        <v>#REF!</v>
      </c>
      <c r="AG191" t="e">
        <f>VLOOKUP(A191,#REF!, 8, FALSE)</f>
        <v>#REF!</v>
      </c>
      <c r="AI191" t="e">
        <f>VLOOKUP(A191,#REF!,40,FALSE)</f>
        <v>#REF!</v>
      </c>
    </row>
    <row r="192" spans="1:35" x14ac:dyDescent="0.25">
      <c r="A192">
        <v>400897272</v>
      </c>
      <c r="B192" t="s">
        <v>129</v>
      </c>
      <c r="C192">
        <v>46290</v>
      </c>
      <c r="D192" s="1">
        <v>42256</v>
      </c>
      <c r="E192" t="s">
        <v>69</v>
      </c>
      <c r="F192" t="s">
        <v>558</v>
      </c>
      <c r="G192" t="s">
        <v>51</v>
      </c>
      <c r="H192" t="s">
        <v>96</v>
      </c>
      <c r="I192" t="e">
        <v>#N/A</v>
      </c>
      <c r="J192" t="e">
        <v>#N/A</v>
      </c>
      <c r="K192" t="s">
        <v>72</v>
      </c>
      <c r="L192" t="s">
        <v>72</v>
      </c>
      <c r="M192">
        <v>-105.016428</v>
      </c>
      <c r="N192">
        <v>40.121841000000003</v>
      </c>
      <c r="O192" t="s">
        <v>40</v>
      </c>
      <c r="Q192">
        <v>0</v>
      </c>
      <c r="S192" t="s">
        <v>40</v>
      </c>
      <c r="U192">
        <v>0</v>
      </c>
      <c r="W192">
        <v>0</v>
      </c>
      <c r="Y192" t="s">
        <v>40</v>
      </c>
      <c r="AA192" t="s">
        <v>40</v>
      </c>
      <c r="AC192" t="str">
        <f>VLOOKUP(A192,'Basin Blanks Report'!$B$1:$F$222,3,FALSE)</f>
        <v>DENVER JULESBURG BASIN</v>
      </c>
      <c r="AD192" t="str">
        <f t="shared" si="2"/>
        <v>Non-Gathering</v>
      </c>
      <c r="AE192" t="s">
        <v>72</v>
      </c>
      <c r="AF192" t="e">
        <f>VLOOKUP(A192,#REF!, 7, FALSE)</f>
        <v>#REF!</v>
      </c>
      <c r="AG192" t="e">
        <f>VLOOKUP(A192,#REF!, 8, FALSE)</f>
        <v>#REF!</v>
      </c>
      <c r="AI192" t="e">
        <f>VLOOKUP(A192,#REF!,40,FALSE)</f>
        <v>#REF!</v>
      </c>
    </row>
    <row r="193" spans="1:35" x14ac:dyDescent="0.25">
      <c r="A193">
        <v>400898373</v>
      </c>
      <c r="B193" t="s">
        <v>141</v>
      </c>
      <c r="C193">
        <v>47120</v>
      </c>
      <c r="D193" s="1">
        <v>42257</v>
      </c>
      <c r="E193" t="s">
        <v>56</v>
      </c>
      <c r="F193" t="s">
        <v>559</v>
      </c>
      <c r="G193" t="s">
        <v>51</v>
      </c>
      <c r="I193" t="s">
        <v>560</v>
      </c>
      <c r="J193" t="s">
        <v>561</v>
      </c>
      <c r="K193" t="s">
        <v>72</v>
      </c>
      <c r="L193" t="s">
        <v>72</v>
      </c>
      <c r="M193">
        <v>-104.662712</v>
      </c>
      <c r="N193">
        <v>40.092300000000002</v>
      </c>
      <c r="O193">
        <v>0</v>
      </c>
      <c r="Q193" t="s">
        <v>40</v>
      </c>
      <c r="S193" t="s">
        <v>40</v>
      </c>
      <c r="U193">
        <v>0</v>
      </c>
      <c r="W193">
        <v>0</v>
      </c>
      <c r="Y193" t="s">
        <v>40</v>
      </c>
      <c r="AA193" t="s">
        <v>40</v>
      </c>
      <c r="AC193" t="str">
        <f>VLOOKUP(A193,'Basin Blanks Report'!$B$1:$F$222,3,FALSE)</f>
        <v>DENVER JULESBURG BASIN</v>
      </c>
      <c r="AD193" t="str">
        <f t="shared" si="2"/>
        <v>Non-Gathering</v>
      </c>
      <c r="AE193" t="s">
        <v>72</v>
      </c>
      <c r="AF193" t="e">
        <f>VLOOKUP(A193,#REF!, 7, FALSE)</f>
        <v>#REF!</v>
      </c>
      <c r="AG193" t="e">
        <f>VLOOKUP(A193,#REF!, 8, FALSE)</f>
        <v>#REF!</v>
      </c>
      <c r="AI193" t="e">
        <f>VLOOKUP(A193,#REF!,40,FALSE)</f>
        <v>#REF!</v>
      </c>
    </row>
    <row r="194" spans="1:35" x14ac:dyDescent="0.25">
      <c r="A194">
        <v>400898434</v>
      </c>
      <c r="B194" t="s">
        <v>276</v>
      </c>
      <c r="C194">
        <v>96850</v>
      </c>
      <c r="D194" s="1">
        <v>42257</v>
      </c>
      <c r="E194" t="s">
        <v>118</v>
      </c>
      <c r="F194" t="s">
        <v>562</v>
      </c>
      <c r="G194" t="s">
        <v>120</v>
      </c>
      <c r="H194" t="s">
        <v>96</v>
      </c>
      <c r="I194" t="s">
        <v>563</v>
      </c>
      <c r="J194" t="s">
        <v>564</v>
      </c>
      <c r="K194" t="s">
        <v>72</v>
      </c>
      <c r="L194" t="s">
        <v>72</v>
      </c>
      <c r="M194">
        <v>-108.056685</v>
      </c>
      <c r="N194">
        <v>39.472665999999997</v>
      </c>
      <c r="O194">
        <v>0</v>
      </c>
      <c r="Q194">
        <v>0</v>
      </c>
      <c r="S194" t="s">
        <v>40</v>
      </c>
      <c r="U194">
        <v>0</v>
      </c>
      <c r="W194">
        <v>0</v>
      </c>
      <c r="Y194" t="s">
        <v>40</v>
      </c>
      <c r="AA194" t="s">
        <v>40</v>
      </c>
      <c r="AC194" t="s">
        <v>1355</v>
      </c>
      <c r="AD194" t="str">
        <f t="shared" ref="AD194:AD257" si="3">IF(OR(IFERROR(SEARCH("gathering",F194)&gt;0,FALSE),IFERROR(SEARCH("gathering",I194)&gt;0,FALSE)),"Gathering","Non-Gathering")</f>
        <v>Non-Gathering</v>
      </c>
      <c r="AE194" t="s">
        <v>72</v>
      </c>
      <c r="AF194" t="e">
        <f>VLOOKUP(A194,#REF!, 7, FALSE)</f>
        <v>#REF!</v>
      </c>
      <c r="AG194" t="e">
        <f>VLOOKUP(A194,#REF!, 8, FALSE)</f>
        <v>#REF!</v>
      </c>
      <c r="AI194" t="e">
        <f>VLOOKUP(A194,#REF!,40,FALSE)</f>
        <v>#REF!</v>
      </c>
    </row>
    <row r="195" spans="1:35" x14ac:dyDescent="0.25">
      <c r="A195">
        <v>2086971</v>
      </c>
      <c r="B195" t="s">
        <v>565</v>
      </c>
      <c r="C195">
        <v>35190</v>
      </c>
      <c r="D195" s="1">
        <v>42262</v>
      </c>
      <c r="E195" t="s">
        <v>69</v>
      </c>
      <c r="F195" t="s">
        <v>566</v>
      </c>
      <c r="G195" t="s">
        <v>35</v>
      </c>
      <c r="I195" t="e">
        <v>#N/A</v>
      </c>
      <c r="J195" t="e">
        <v>#N/A</v>
      </c>
      <c r="K195" t="s">
        <v>72</v>
      </c>
      <c r="L195" t="s">
        <v>72</v>
      </c>
      <c r="M195">
        <v>-103.404095</v>
      </c>
      <c r="N195">
        <v>40.009233999999999</v>
      </c>
      <c r="O195" t="s">
        <v>40</v>
      </c>
      <c r="Q195" t="s">
        <v>40</v>
      </c>
      <c r="S195" t="s">
        <v>40</v>
      </c>
      <c r="U195" t="s">
        <v>40</v>
      </c>
      <c r="W195" t="s">
        <v>40</v>
      </c>
      <c r="Y195" t="s">
        <v>40</v>
      </c>
      <c r="AA195" t="s">
        <v>40</v>
      </c>
      <c r="AC195" t="s">
        <v>1374</v>
      </c>
      <c r="AD195" t="str">
        <f t="shared" si="3"/>
        <v>Non-Gathering</v>
      </c>
      <c r="AE195" t="s">
        <v>2063</v>
      </c>
      <c r="AF195" t="e">
        <f>VLOOKUP(A195,#REF!, 7, FALSE)</f>
        <v>#REF!</v>
      </c>
      <c r="AG195" t="e">
        <f>VLOOKUP(A195,#REF!, 8, FALSE)</f>
        <v>#REF!</v>
      </c>
      <c r="AI195" t="e">
        <f>VLOOKUP(A195,#REF!,40,FALSE)</f>
        <v>#REF!</v>
      </c>
    </row>
    <row r="196" spans="1:35" x14ac:dyDescent="0.25">
      <c r="A196">
        <v>400900757</v>
      </c>
      <c r="B196" t="s">
        <v>41</v>
      </c>
      <c r="C196">
        <v>10084</v>
      </c>
      <c r="D196" s="1">
        <v>42262</v>
      </c>
      <c r="E196" t="s">
        <v>42</v>
      </c>
      <c r="F196" t="s">
        <v>567</v>
      </c>
      <c r="G196" t="s">
        <v>44</v>
      </c>
      <c r="I196" t="e">
        <v>#N/A</v>
      </c>
      <c r="J196" t="e">
        <v>#N/A</v>
      </c>
      <c r="K196" t="s">
        <v>72</v>
      </c>
      <c r="L196" t="s">
        <v>72</v>
      </c>
      <c r="M196">
        <v>-104.78574</v>
      </c>
      <c r="N196">
        <v>37.137120000000003</v>
      </c>
      <c r="O196">
        <v>0</v>
      </c>
      <c r="Q196">
        <v>0</v>
      </c>
      <c r="S196">
        <v>3</v>
      </c>
      <c r="U196">
        <v>0</v>
      </c>
      <c r="W196">
        <v>0</v>
      </c>
      <c r="Y196">
        <v>0</v>
      </c>
      <c r="AA196">
        <v>0</v>
      </c>
      <c r="AC196" t="s">
        <v>1354</v>
      </c>
      <c r="AD196" t="str">
        <f t="shared" si="3"/>
        <v>Gathering</v>
      </c>
      <c r="AE196" t="s">
        <v>72</v>
      </c>
      <c r="AF196" t="e">
        <f>VLOOKUP(A196,#REF!, 7, FALSE)</f>
        <v>#REF!</v>
      </c>
      <c r="AG196" t="e">
        <f>VLOOKUP(A196,#REF!, 8, FALSE)</f>
        <v>#REF!</v>
      </c>
      <c r="AI196" t="e">
        <f>VLOOKUP(A196,#REF!,40,FALSE)</f>
        <v>#REF!</v>
      </c>
    </row>
    <row r="197" spans="1:35" x14ac:dyDescent="0.25">
      <c r="A197">
        <v>400901411</v>
      </c>
      <c r="B197" t="s">
        <v>106</v>
      </c>
      <c r="C197">
        <v>10261</v>
      </c>
      <c r="D197" s="1">
        <v>42264</v>
      </c>
      <c r="E197" t="s">
        <v>69</v>
      </c>
      <c r="F197" t="s">
        <v>568</v>
      </c>
      <c r="G197" t="s">
        <v>51</v>
      </c>
      <c r="I197" t="s">
        <v>569</v>
      </c>
      <c r="J197" t="s">
        <v>570</v>
      </c>
      <c r="K197" t="s">
        <v>72</v>
      </c>
      <c r="L197" t="s">
        <v>72</v>
      </c>
      <c r="M197">
        <v>-104.470617</v>
      </c>
      <c r="N197">
        <v>40.493504000000001</v>
      </c>
      <c r="O197">
        <v>10</v>
      </c>
      <c r="Q197">
        <v>0</v>
      </c>
      <c r="S197">
        <v>0</v>
      </c>
      <c r="U197">
        <v>0</v>
      </c>
      <c r="W197">
        <v>0</v>
      </c>
      <c r="Y197" t="s">
        <v>40</v>
      </c>
      <c r="AA197" t="s">
        <v>40</v>
      </c>
      <c r="AC197" t="str">
        <f>VLOOKUP(A197,'Basin Blanks Report'!$B$1:$F$222,3,FALSE)</f>
        <v>DENVER JULESBURG BASIN</v>
      </c>
      <c r="AD197" t="str">
        <f t="shared" si="3"/>
        <v>Non-Gathering</v>
      </c>
      <c r="AE197" t="s">
        <v>2063</v>
      </c>
      <c r="AF197" t="e">
        <f>VLOOKUP(A197,#REF!, 7, FALSE)</f>
        <v>#REF!</v>
      </c>
      <c r="AG197" t="e">
        <f>VLOOKUP(A197,#REF!, 8, FALSE)</f>
        <v>#REF!</v>
      </c>
      <c r="AI197" t="e">
        <f>VLOOKUP(A197,#REF!,40,FALSE)</f>
        <v>#REF!</v>
      </c>
    </row>
    <row r="198" spans="1:35" x14ac:dyDescent="0.25">
      <c r="A198">
        <v>400948466</v>
      </c>
      <c r="B198" t="s">
        <v>547</v>
      </c>
      <c r="C198">
        <v>10095</v>
      </c>
      <c r="D198" s="1">
        <v>42264</v>
      </c>
      <c r="E198" t="s">
        <v>56</v>
      </c>
      <c r="F198" t="s">
        <v>571</v>
      </c>
      <c r="G198" t="s">
        <v>51</v>
      </c>
      <c r="I198" t="e">
        <v>#N/A</v>
      </c>
      <c r="J198" t="e">
        <v>#N/A</v>
      </c>
      <c r="K198" t="s">
        <v>133</v>
      </c>
      <c r="L198" t="s">
        <v>134</v>
      </c>
      <c r="M198">
        <v>-104.65163</v>
      </c>
      <c r="N198">
        <v>40.426580000000001</v>
      </c>
      <c r="O198" t="s">
        <v>40</v>
      </c>
      <c r="Q198" t="s">
        <v>40</v>
      </c>
      <c r="S198" t="s">
        <v>40</v>
      </c>
      <c r="U198" t="s">
        <v>40</v>
      </c>
      <c r="W198" t="s">
        <v>40</v>
      </c>
      <c r="Y198" t="s">
        <v>40</v>
      </c>
      <c r="AA198" t="s">
        <v>40</v>
      </c>
      <c r="AC198" t="str">
        <f>VLOOKUP(A198,'Basin Blanks Report'!$B$1:$F$222,3,FALSE)</f>
        <v>DENVER JULESBURG BASIN</v>
      </c>
      <c r="AD198" t="str">
        <f t="shared" si="3"/>
        <v>Non-Gathering</v>
      </c>
      <c r="AE198" t="s">
        <v>72</v>
      </c>
      <c r="AF198" t="e">
        <f>VLOOKUP(A198,#REF!, 7, FALSE)</f>
        <v>#REF!</v>
      </c>
      <c r="AG198" t="e">
        <f>VLOOKUP(A198,#REF!, 8, FALSE)</f>
        <v>#REF!</v>
      </c>
      <c r="AI198" t="e">
        <f>VLOOKUP(A198,#REF!,40,FALSE)</f>
        <v>#REF!</v>
      </c>
    </row>
    <row r="199" spans="1:35" x14ac:dyDescent="0.25">
      <c r="A199">
        <v>400901888</v>
      </c>
      <c r="B199" t="s">
        <v>82</v>
      </c>
      <c r="C199">
        <v>100322</v>
      </c>
      <c r="D199" s="1">
        <v>42265</v>
      </c>
      <c r="E199" t="s">
        <v>69</v>
      </c>
      <c r="F199" t="s">
        <v>572</v>
      </c>
      <c r="G199" t="s">
        <v>51</v>
      </c>
      <c r="I199" t="s">
        <v>573</v>
      </c>
      <c r="J199" t="s">
        <v>85</v>
      </c>
      <c r="K199" t="s">
        <v>72</v>
      </c>
      <c r="L199" t="s">
        <v>72</v>
      </c>
      <c r="M199">
        <v>-104.756079</v>
      </c>
      <c r="N199">
        <v>40.295053000000003</v>
      </c>
      <c r="O199">
        <v>0</v>
      </c>
      <c r="Q199" t="s">
        <v>40</v>
      </c>
      <c r="S199" t="s">
        <v>40</v>
      </c>
      <c r="U199">
        <v>0</v>
      </c>
      <c r="W199">
        <v>0</v>
      </c>
      <c r="Y199" t="s">
        <v>40</v>
      </c>
      <c r="AA199" t="s">
        <v>40</v>
      </c>
      <c r="AC199" t="str">
        <f>VLOOKUP(A199,'Basin Blanks Report'!$B$1:$F$222,3,FALSE)</f>
        <v>DENVER JULESBURG BASIN</v>
      </c>
      <c r="AD199" t="str">
        <f t="shared" si="3"/>
        <v>Non-Gathering</v>
      </c>
      <c r="AE199" t="s">
        <v>72</v>
      </c>
      <c r="AF199" t="e">
        <f>VLOOKUP(A199,#REF!, 7, FALSE)</f>
        <v>#REF!</v>
      </c>
      <c r="AG199" t="e">
        <f>VLOOKUP(A199,#REF!, 8, FALSE)</f>
        <v>#REF!</v>
      </c>
      <c r="AI199" t="e">
        <f>VLOOKUP(A199,#REF!,40,FALSE)</f>
        <v>#REF!</v>
      </c>
    </row>
    <row r="200" spans="1:35" x14ac:dyDescent="0.25">
      <c r="A200">
        <v>400902883</v>
      </c>
      <c r="B200" t="s">
        <v>41</v>
      </c>
      <c r="C200">
        <v>10084</v>
      </c>
      <c r="D200" s="1">
        <v>42265</v>
      </c>
      <c r="E200" t="s">
        <v>42</v>
      </c>
      <c r="F200" t="s">
        <v>574</v>
      </c>
      <c r="G200" t="s">
        <v>44</v>
      </c>
      <c r="I200" t="s">
        <v>575</v>
      </c>
      <c r="J200" t="s">
        <v>576</v>
      </c>
      <c r="K200" t="s">
        <v>79</v>
      </c>
      <c r="L200" t="s">
        <v>431</v>
      </c>
      <c r="M200">
        <v>-104.70108999999999</v>
      </c>
      <c r="N200">
        <v>37.322263999999997</v>
      </c>
      <c r="O200">
        <v>0</v>
      </c>
      <c r="Q200">
        <v>0</v>
      </c>
      <c r="S200">
        <v>5</v>
      </c>
      <c r="U200">
        <v>0</v>
      </c>
      <c r="W200">
        <v>0</v>
      </c>
      <c r="Y200" t="s">
        <v>40</v>
      </c>
      <c r="AA200" t="s">
        <v>40</v>
      </c>
      <c r="AC200" t="s">
        <v>1354</v>
      </c>
      <c r="AD200" t="str">
        <f t="shared" si="3"/>
        <v>Non-Gathering</v>
      </c>
      <c r="AE200" t="s">
        <v>72</v>
      </c>
      <c r="AF200" t="e">
        <f>VLOOKUP(A200,#REF!, 7, FALSE)</f>
        <v>#REF!</v>
      </c>
      <c r="AG200" t="e">
        <f>VLOOKUP(A200,#REF!, 8, FALSE)</f>
        <v>#REF!</v>
      </c>
      <c r="AI200" t="e">
        <f>VLOOKUP(A200,#REF!,40,FALSE)</f>
        <v>#REF!</v>
      </c>
    </row>
    <row r="201" spans="1:35" x14ac:dyDescent="0.25">
      <c r="A201">
        <v>400903075</v>
      </c>
      <c r="B201" t="s">
        <v>362</v>
      </c>
      <c r="C201">
        <v>100185</v>
      </c>
      <c r="D201" s="1">
        <v>42268</v>
      </c>
      <c r="E201" t="s">
        <v>69</v>
      </c>
      <c r="F201" t="s">
        <v>577</v>
      </c>
      <c r="G201" t="s">
        <v>75</v>
      </c>
      <c r="I201" t="e">
        <v>#N/A</v>
      </c>
      <c r="J201" t="e">
        <v>#N/A</v>
      </c>
      <c r="K201" t="s">
        <v>72</v>
      </c>
      <c r="L201" t="s">
        <v>72</v>
      </c>
      <c r="M201">
        <v>-108.249881</v>
      </c>
      <c r="N201">
        <v>39.791913999999998</v>
      </c>
      <c r="O201">
        <v>0</v>
      </c>
      <c r="Q201">
        <v>0</v>
      </c>
      <c r="S201">
        <v>25</v>
      </c>
      <c r="U201">
        <v>0</v>
      </c>
      <c r="W201">
        <v>0</v>
      </c>
      <c r="Y201" t="s">
        <v>40</v>
      </c>
      <c r="AA201" t="s">
        <v>40</v>
      </c>
      <c r="AC201" t="str">
        <f>VLOOKUP(A201,'Basin Blanks Report'!$B$1:$F$222,3,FALSE)</f>
        <v>PICEANCE BASIN</v>
      </c>
      <c r="AD201" t="str">
        <f t="shared" si="3"/>
        <v>Non-Gathering</v>
      </c>
      <c r="AE201" t="s">
        <v>72</v>
      </c>
      <c r="AF201" t="e">
        <f>VLOOKUP(A201,#REF!, 7, FALSE)</f>
        <v>#REF!</v>
      </c>
      <c r="AG201" t="e">
        <f>VLOOKUP(A201,#REF!, 8, FALSE)</f>
        <v>#REF!</v>
      </c>
      <c r="AI201" t="e">
        <f>VLOOKUP(A201,#REF!,40,FALSE)</f>
        <v>#REF!</v>
      </c>
    </row>
    <row r="202" spans="1:35" x14ac:dyDescent="0.25">
      <c r="A202">
        <v>400903184</v>
      </c>
      <c r="B202" t="s">
        <v>48</v>
      </c>
      <c r="C202">
        <v>4680</v>
      </c>
      <c r="D202" s="1">
        <v>42268</v>
      </c>
      <c r="E202" t="s">
        <v>49</v>
      </c>
      <c r="F202" t="s">
        <v>578</v>
      </c>
      <c r="G202" t="s">
        <v>51</v>
      </c>
      <c r="I202" t="e">
        <v>#N/A</v>
      </c>
      <c r="J202" t="e">
        <v>#N/A</v>
      </c>
      <c r="K202" t="s">
        <v>72</v>
      </c>
      <c r="L202" t="s">
        <v>72</v>
      </c>
      <c r="M202">
        <v>-104.18345600000001</v>
      </c>
      <c r="N202">
        <v>40.59872</v>
      </c>
      <c r="O202">
        <v>0</v>
      </c>
      <c r="Q202" t="s">
        <v>40</v>
      </c>
      <c r="S202">
        <v>0</v>
      </c>
      <c r="U202">
        <v>0</v>
      </c>
      <c r="W202">
        <v>0</v>
      </c>
      <c r="Y202" t="s">
        <v>40</v>
      </c>
      <c r="AA202" t="s">
        <v>40</v>
      </c>
      <c r="AC202" t="str">
        <f>VLOOKUP(A202,'Basin Blanks Report'!$B$1:$F$222,3,FALSE)</f>
        <v>DENVER JULESBURG BASIN</v>
      </c>
      <c r="AD202" t="str">
        <f t="shared" si="3"/>
        <v>Non-Gathering</v>
      </c>
      <c r="AE202" t="s">
        <v>72</v>
      </c>
      <c r="AF202" t="e">
        <f>VLOOKUP(A202,#REF!, 7, FALSE)</f>
        <v>#REF!</v>
      </c>
      <c r="AG202" t="e">
        <f>VLOOKUP(A202,#REF!, 8, FALSE)</f>
        <v>#REF!</v>
      </c>
      <c r="AI202" t="e">
        <f>VLOOKUP(A202,#REF!,40,FALSE)</f>
        <v>#REF!</v>
      </c>
    </row>
    <row r="203" spans="1:35" x14ac:dyDescent="0.25">
      <c r="A203">
        <v>400905969</v>
      </c>
      <c r="B203" t="s">
        <v>157</v>
      </c>
      <c r="C203">
        <v>69175</v>
      </c>
      <c r="D203" s="1">
        <v>42272</v>
      </c>
      <c r="E203" t="s">
        <v>56</v>
      </c>
      <c r="F203" t="s">
        <v>579</v>
      </c>
      <c r="G203" t="s">
        <v>51</v>
      </c>
      <c r="I203" t="s">
        <v>580</v>
      </c>
      <c r="J203" t="s">
        <v>581</v>
      </c>
      <c r="K203" t="s">
        <v>72</v>
      </c>
      <c r="L203" t="s">
        <v>72</v>
      </c>
      <c r="M203">
        <v>-104.94267000000001</v>
      </c>
      <c r="N203">
        <v>40.270240000000001</v>
      </c>
      <c r="O203">
        <v>0</v>
      </c>
      <c r="Q203">
        <v>0</v>
      </c>
      <c r="S203">
        <v>20</v>
      </c>
      <c r="U203">
        <v>0</v>
      </c>
      <c r="W203">
        <v>0</v>
      </c>
      <c r="Y203" t="s">
        <v>40</v>
      </c>
      <c r="AA203" t="s">
        <v>40</v>
      </c>
      <c r="AC203" t="str">
        <f>VLOOKUP(A203,'Basin Blanks Report'!$B$1:$F$222,3,FALSE)</f>
        <v>DENVER JULESBURG BASIN</v>
      </c>
      <c r="AD203" t="str">
        <f t="shared" si="3"/>
        <v>Non-Gathering</v>
      </c>
      <c r="AE203" t="s">
        <v>72</v>
      </c>
      <c r="AF203" t="e">
        <f>VLOOKUP(A203,#REF!, 7, FALSE)</f>
        <v>#REF!</v>
      </c>
      <c r="AG203" t="e">
        <f>VLOOKUP(A203,#REF!, 8, FALSE)</f>
        <v>#REF!</v>
      </c>
      <c r="AI203" t="e">
        <f>VLOOKUP(A203,#REF!,40,FALSE)</f>
        <v>#REF!</v>
      </c>
    </row>
    <row r="204" spans="1:35" x14ac:dyDescent="0.25">
      <c r="A204">
        <v>400908210</v>
      </c>
      <c r="B204" t="s">
        <v>110</v>
      </c>
      <c r="C204">
        <v>47121</v>
      </c>
      <c r="D204" s="1">
        <v>42274</v>
      </c>
      <c r="E204" t="s">
        <v>49</v>
      </c>
      <c r="F204" t="s">
        <v>582</v>
      </c>
      <c r="G204" t="s">
        <v>51</v>
      </c>
      <c r="I204" t="s">
        <v>583</v>
      </c>
      <c r="J204" t="s">
        <v>584</v>
      </c>
      <c r="K204" t="s">
        <v>72</v>
      </c>
      <c r="L204" t="s">
        <v>72</v>
      </c>
      <c r="M204">
        <v>-104.630978</v>
      </c>
      <c r="N204">
        <v>40.236530000000002</v>
      </c>
      <c r="O204" t="s">
        <v>40</v>
      </c>
      <c r="Q204" t="s">
        <v>40</v>
      </c>
      <c r="S204">
        <v>0</v>
      </c>
      <c r="U204">
        <v>0</v>
      </c>
      <c r="W204">
        <v>0</v>
      </c>
      <c r="Y204" t="s">
        <v>40</v>
      </c>
      <c r="AA204" t="s">
        <v>40</v>
      </c>
      <c r="AC204" t="str">
        <f>VLOOKUP(A204,'Basin Blanks Report'!$B$1:$F$222,3,FALSE)</f>
        <v>DENVER JULESBURG BASIN</v>
      </c>
      <c r="AD204" t="str">
        <f t="shared" si="3"/>
        <v>Non-Gathering</v>
      </c>
      <c r="AE204" t="s">
        <v>72</v>
      </c>
      <c r="AF204" t="e">
        <f>VLOOKUP(A204,#REF!, 7, FALSE)</f>
        <v>#REF!</v>
      </c>
      <c r="AG204" t="e">
        <f>VLOOKUP(A204,#REF!, 8, FALSE)</f>
        <v>#REF!</v>
      </c>
      <c r="AI204" t="e">
        <f>VLOOKUP(A204,#REF!,40,FALSE)</f>
        <v>#REF!</v>
      </c>
    </row>
    <row r="205" spans="1:35" x14ac:dyDescent="0.25">
      <c r="A205">
        <v>400908441</v>
      </c>
      <c r="B205" t="s">
        <v>110</v>
      </c>
      <c r="C205">
        <v>47121</v>
      </c>
      <c r="D205" s="1">
        <v>42276</v>
      </c>
      <c r="E205" t="s">
        <v>49</v>
      </c>
      <c r="F205" t="s">
        <v>585</v>
      </c>
      <c r="G205" t="s">
        <v>443</v>
      </c>
      <c r="I205" t="s">
        <v>586</v>
      </c>
      <c r="J205" t="s">
        <v>587</v>
      </c>
      <c r="K205" t="s">
        <v>115</v>
      </c>
      <c r="L205" t="s">
        <v>226</v>
      </c>
      <c r="M205">
        <v>-104.39658900000001</v>
      </c>
      <c r="N205">
        <v>39.709735000000002</v>
      </c>
      <c r="O205">
        <v>0</v>
      </c>
      <c r="Q205" t="s">
        <v>40</v>
      </c>
      <c r="S205">
        <v>0</v>
      </c>
      <c r="U205">
        <v>0</v>
      </c>
      <c r="W205">
        <v>0</v>
      </c>
      <c r="Y205" t="s">
        <v>40</v>
      </c>
      <c r="AA205" t="s">
        <v>40</v>
      </c>
      <c r="AC205" t="s">
        <v>1374</v>
      </c>
      <c r="AD205" t="str">
        <f t="shared" si="3"/>
        <v>Non-Gathering</v>
      </c>
      <c r="AE205" t="s">
        <v>2063</v>
      </c>
      <c r="AF205" t="e">
        <f>VLOOKUP(A205,#REF!, 7, FALSE)</f>
        <v>#REF!</v>
      </c>
      <c r="AG205" t="e">
        <f>VLOOKUP(A205,#REF!, 8, FALSE)</f>
        <v>#REF!</v>
      </c>
      <c r="AI205" t="e">
        <f>VLOOKUP(A205,#REF!,40,FALSE)</f>
        <v>#REF!</v>
      </c>
    </row>
    <row r="206" spans="1:35" x14ac:dyDescent="0.25">
      <c r="A206">
        <v>400910811</v>
      </c>
      <c r="B206" t="s">
        <v>41</v>
      </c>
      <c r="C206">
        <v>10084</v>
      </c>
      <c r="D206" s="1">
        <v>42279</v>
      </c>
      <c r="E206" t="s">
        <v>42</v>
      </c>
      <c r="F206" t="s">
        <v>588</v>
      </c>
      <c r="G206" t="s">
        <v>44</v>
      </c>
      <c r="I206" t="s">
        <v>589</v>
      </c>
      <c r="J206" t="s">
        <v>590</v>
      </c>
      <c r="K206" t="s">
        <v>79</v>
      </c>
      <c r="L206" t="s">
        <v>431</v>
      </c>
      <c r="M206">
        <v>-104.68174</v>
      </c>
      <c r="N206">
        <v>37.218530000000001</v>
      </c>
      <c r="O206">
        <v>0</v>
      </c>
      <c r="Q206">
        <v>0</v>
      </c>
      <c r="S206">
        <v>2</v>
      </c>
      <c r="U206">
        <v>0</v>
      </c>
      <c r="W206">
        <v>0</v>
      </c>
      <c r="Y206" t="s">
        <v>40</v>
      </c>
      <c r="AA206" t="s">
        <v>40</v>
      </c>
      <c r="AC206" t="s">
        <v>1354</v>
      </c>
      <c r="AD206" t="str">
        <f t="shared" si="3"/>
        <v>Gathering</v>
      </c>
      <c r="AE206" t="s">
        <v>72</v>
      </c>
      <c r="AF206" t="e">
        <f>VLOOKUP(A206,#REF!, 7, FALSE)</f>
        <v>#REF!</v>
      </c>
      <c r="AG206" t="e">
        <f>VLOOKUP(A206,#REF!, 8, FALSE)</f>
        <v>#REF!</v>
      </c>
      <c r="AI206" t="e">
        <f>VLOOKUP(A206,#REF!,40,FALSE)</f>
        <v>#REF!</v>
      </c>
    </row>
    <row r="207" spans="1:35" x14ac:dyDescent="0.25">
      <c r="A207">
        <v>400913331</v>
      </c>
      <c r="B207" t="s">
        <v>362</v>
      </c>
      <c r="C207">
        <v>100185</v>
      </c>
      <c r="D207" s="1">
        <v>42283</v>
      </c>
      <c r="E207" t="s">
        <v>126</v>
      </c>
      <c r="F207" t="s">
        <v>591</v>
      </c>
      <c r="G207" t="s">
        <v>120</v>
      </c>
      <c r="I207" t="e">
        <v>#N/A</v>
      </c>
      <c r="J207" t="e">
        <v>#N/A</v>
      </c>
      <c r="K207" t="s">
        <v>72</v>
      </c>
      <c r="L207" t="s">
        <v>72</v>
      </c>
      <c r="M207">
        <v>-108.104632</v>
      </c>
      <c r="N207">
        <v>39.579504</v>
      </c>
      <c r="O207">
        <v>0</v>
      </c>
      <c r="Q207">
        <v>0</v>
      </c>
      <c r="S207">
        <v>3</v>
      </c>
      <c r="U207">
        <v>0</v>
      </c>
      <c r="W207">
        <v>0</v>
      </c>
      <c r="Y207" t="s">
        <v>40</v>
      </c>
      <c r="AA207" t="s">
        <v>40</v>
      </c>
      <c r="AC207" t="s">
        <v>1355</v>
      </c>
      <c r="AD207" t="str">
        <f t="shared" si="3"/>
        <v>Non-Gathering</v>
      </c>
      <c r="AE207" t="s">
        <v>72</v>
      </c>
      <c r="AF207" t="e">
        <f>VLOOKUP(A207,#REF!, 7, FALSE)</f>
        <v>#REF!</v>
      </c>
      <c r="AG207" t="e">
        <f>VLOOKUP(A207,#REF!, 8, FALSE)</f>
        <v>#REF!</v>
      </c>
      <c r="AI207" t="e">
        <f>VLOOKUP(A207,#REF!,40,FALSE)</f>
        <v>#REF!</v>
      </c>
    </row>
    <row r="208" spans="1:35" x14ac:dyDescent="0.25">
      <c r="A208">
        <v>400913284</v>
      </c>
      <c r="B208" t="s">
        <v>141</v>
      </c>
      <c r="C208">
        <v>47120</v>
      </c>
      <c r="D208" s="1">
        <v>42284</v>
      </c>
      <c r="E208" t="s">
        <v>49</v>
      </c>
      <c r="F208" t="s">
        <v>592</v>
      </c>
      <c r="G208" t="s">
        <v>51</v>
      </c>
      <c r="H208" t="s">
        <v>96</v>
      </c>
      <c r="I208" t="s">
        <v>40</v>
      </c>
      <c r="J208" t="s">
        <v>40</v>
      </c>
      <c r="K208" t="s">
        <v>72</v>
      </c>
      <c r="L208" t="s">
        <v>72</v>
      </c>
      <c r="M208">
        <v>-104.797669</v>
      </c>
      <c r="N208">
        <v>40.173799000000002</v>
      </c>
      <c r="O208" t="s">
        <v>40</v>
      </c>
      <c r="Q208">
        <v>0</v>
      </c>
      <c r="S208" t="s">
        <v>40</v>
      </c>
      <c r="U208">
        <v>0</v>
      </c>
      <c r="W208">
        <v>0</v>
      </c>
      <c r="Y208" t="s">
        <v>40</v>
      </c>
      <c r="AA208" t="s">
        <v>40</v>
      </c>
      <c r="AC208" t="str">
        <f>VLOOKUP(A208,'Basin Blanks Report'!$B$1:$F$222,3,FALSE)</f>
        <v>DENVER JULESBURG BASIN</v>
      </c>
      <c r="AD208" t="str">
        <f t="shared" si="3"/>
        <v>Non-Gathering</v>
      </c>
      <c r="AE208" t="s">
        <v>72</v>
      </c>
      <c r="AF208" t="e">
        <f>VLOOKUP(A208,#REF!, 7, FALSE)</f>
        <v>#REF!</v>
      </c>
      <c r="AG208" t="e">
        <f>VLOOKUP(A208,#REF!, 8, FALSE)</f>
        <v>#REF!</v>
      </c>
      <c r="AI208" t="e">
        <f>VLOOKUP(A208,#REF!,40,FALSE)</f>
        <v>#REF!</v>
      </c>
    </row>
    <row r="209" spans="1:35" x14ac:dyDescent="0.25">
      <c r="A209">
        <v>400913402</v>
      </c>
      <c r="B209" t="s">
        <v>197</v>
      </c>
      <c r="C209">
        <v>10456</v>
      </c>
      <c r="D209" s="1">
        <v>42284</v>
      </c>
      <c r="E209" t="s">
        <v>481</v>
      </c>
      <c r="F209" t="s">
        <v>593</v>
      </c>
      <c r="G209" t="s">
        <v>120</v>
      </c>
      <c r="I209" t="s">
        <v>594</v>
      </c>
      <c r="J209" t="s">
        <v>595</v>
      </c>
      <c r="K209" t="s">
        <v>79</v>
      </c>
      <c r="L209" t="s">
        <v>80</v>
      </c>
      <c r="M209">
        <v>-108.1217</v>
      </c>
      <c r="N209">
        <v>39.488500000000002</v>
      </c>
      <c r="O209">
        <v>0</v>
      </c>
      <c r="Q209">
        <v>0</v>
      </c>
      <c r="S209">
        <v>1</v>
      </c>
      <c r="U209">
        <v>0</v>
      </c>
      <c r="W209">
        <v>0</v>
      </c>
      <c r="Y209" t="s">
        <v>40</v>
      </c>
      <c r="AA209" t="s">
        <v>40</v>
      </c>
      <c r="AC209" t="s">
        <v>1355</v>
      </c>
      <c r="AD209" t="str">
        <f t="shared" si="3"/>
        <v>Non-Gathering</v>
      </c>
      <c r="AE209" t="s">
        <v>72</v>
      </c>
      <c r="AF209" t="e">
        <f>VLOOKUP(A209,#REF!, 7, FALSE)</f>
        <v>#REF!</v>
      </c>
      <c r="AG209" t="e">
        <f>VLOOKUP(A209,#REF!, 8, FALSE)</f>
        <v>#REF!</v>
      </c>
      <c r="AI209" t="e">
        <f>VLOOKUP(A209,#REF!,40,FALSE)</f>
        <v>#REF!</v>
      </c>
    </row>
    <row r="210" spans="1:35" x14ac:dyDescent="0.25">
      <c r="A210">
        <v>400914508</v>
      </c>
      <c r="B210" t="s">
        <v>110</v>
      </c>
      <c r="C210">
        <v>47121</v>
      </c>
      <c r="D210" s="1">
        <v>42284</v>
      </c>
      <c r="E210" t="s">
        <v>49</v>
      </c>
      <c r="F210" t="s">
        <v>596</v>
      </c>
      <c r="G210" t="s">
        <v>112</v>
      </c>
      <c r="I210" t="s">
        <v>586</v>
      </c>
      <c r="J210" t="s">
        <v>445</v>
      </c>
      <c r="K210" t="s">
        <v>115</v>
      </c>
      <c r="L210" t="s">
        <v>226</v>
      </c>
      <c r="M210">
        <v>-103.98045399999999</v>
      </c>
      <c r="N210">
        <v>39.898539999999997</v>
      </c>
      <c r="O210">
        <v>0</v>
      </c>
      <c r="Q210" t="s">
        <v>40</v>
      </c>
      <c r="S210">
        <v>0</v>
      </c>
      <c r="U210">
        <v>0</v>
      </c>
      <c r="W210">
        <v>0</v>
      </c>
      <c r="Y210" t="s">
        <v>40</v>
      </c>
      <c r="AA210" t="s">
        <v>40</v>
      </c>
      <c r="AC210" t="s">
        <v>1374</v>
      </c>
      <c r="AD210" t="str">
        <f t="shared" si="3"/>
        <v>Non-Gathering</v>
      </c>
      <c r="AE210" t="s">
        <v>2063</v>
      </c>
      <c r="AF210" t="e">
        <f>VLOOKUP(A210,#REF!, 7, FALSE)</f>
        <v>#REF!</v>
      </c>
      <c r="AG210" t="e">
        <f>VLOOKUP(A210,#REF!, 8, FALSE)</f>
        <v>#REF!</v>
      </c>
      <c r="AI210" t="e">
        <f>VLOOKUP(A210,#REF!,40,FALSE)</f>
        <v>#REF!</v>
      </c>
    </row>
    <row r="211" spans="1:35" x14ac:dyDescent="0.25">
      <c r="A211">
        <v>400913854</v>
      </c>
      <c r="B211" t="s">
        <v>141</v>
      </c>
      <c r="C211">
        <v>47120</v>
      </c>
      <c r="D211" s="1">
        <v>42285</v>
      </c>
      <c r="E211" t="s">
        <v>49</v>
      </c>
      <c r="F211" t="s">
        <v>597</v>
      </c>
      <c r="G211" t="s">
        <v>51</v>
      </c>
      <c r="I211" t="s">
        <v>598</v>
      </c>
      <c r="J211" t="s">
        <v>599</v>
      </c>
      <c r="K211" t="s">
        <v>38</v>
      </c>
      <c r="L211" t="s">
        <v>136</v>
      </c>
      <c r="M211">
        <v>-105.016516</v>
      </c>
      <c r="N211">
        <v>40.121803</v>
      </c>
      <c r="O211">
        <v>0</v>
      </c>
      <c r="Q211" t="s">
        <v>40</v>
      </c>
      <c r="S211">
        <v>0</v>
      </c>
      <c r="U211">
        <v>0</v>
      </c>
      <c r="W211">
        <v>0</v>
      </c>
      <c r="Y211" t="s">
        <v>40</v>
      </c>
      <c r="AA211" t="s">
        <v>40</v>
      </c>
      <c r="AC211" t="str">
        <f>VLOOKUP(A211,'Basin Blanks Report'!$B$1:$F$222,3,FALSE)</f>
        <v>DENVER JULESBURG BASIN</v>
      </c>
      <c r="AD211" t="str">
        <f t="shared" si="3"/>
        <v>Non-Gathering</v>
      </c>
      <c r="AE211" t="s">
        <v>2063</v>
      </c>
      <c r="AF211" t="e">
        <f>VLOOKUP(A211,#REF!, 7, FALSE)</f>
        <v>#REF!</v>
      </c>
      <c r="AG211" t="e">
        <f>VLOOKUP(A211,#REF!, 8, FALSE)</f>
        <v>#REF!</v>
      </c>
      <c r="AI211" t="e">
        <f>VLOOKUP(A211,#REF!,40,FALSE)</f>
        <v>#REF!</v>
      </c>
    </row>
    <row r="212" spans="1:35" x14ac:dyDescent="0.25">
      <c r="A212">
        <v>400917229</v>
      </c>
      <c r="B212" t="s">
        <v>141</v>
      </c>
      <c r="C212">
        <v>47120</v>
      </c>
      <c r="D212" s="1">
        <v>42286</v>
      </c>
      <c r="E212" t="s">
        <v>33</v>
      </c>
      <c r="F212" t="s">
        <v>600</v>
      </c>
      <c r="G212" t="s">
        <v>51</v>
      </c>
      <c r="H212" t="s">
        <v>96</v>
      </c>
      <c r="I212" t="s">
        <v>601</v>
      </c>
      <c r="J212" t="s">
        <v>602</v>
      </c>
      <c r="K212" t="s">
        <v>72</v>
      </c>
      <c r="L212" t="s">
        <v>72</v>
      </c>
      <c r="M212">
        <v>-104.790199</v>
      </c>
      <c r="N212">
        <v>40.252630000000003</v>
      </c>
      <c r="O212" t="s">
        <v>40</v>
      </c>
      <c r="Q212" t="s">
        <v>40</v>
      </c>
      <c r="S212" t="s">
        <v>40</v>
      </c>
      <c r="U212">
        <v>0</v>
      </c>
      <c r="W212">
        <v>0</v>
      </c>
      <c r="Y212" t="s">
        <v>40</v>
      </c>
      <c r="AA212" t="s">
        <v>40</v>
      </c>
      <c r="AC212" t="str">
        <f>VLOOKUP(A212,'Basin Blanks Report'!$B$1:$F$222,3,FALSE)</f>
        <v>DENVER JULESBURG BASIN</v>
      </c>
      <c r="AD212" t="str">
        <f t="shared" si="3"/>
        <v>Non-Gathering</v>
      </c>
      <c r="AE212" t="s">
        <v>72</v>
      </c>
      <c r="AF212" t="e">
        <f>VLOOKUP(A212,#REF!, 7, FALSE)</f>
        <v>#REF!</v>
      </c>
      <c r="AG212" t="e">
        <f>VLOOKUP(A212,#REF!, 8, FALSE)</f>
        <v>#REF!</v>
      </c>
      <c r="AI212" t="e">
        <f>VLOOKUP(A212,#REF!,40,FALSE)</f>
        <v>#REF!</v>
      </c>
    </row>
    <row r="213" spans="1:35" x14ac:dyDescent="0.25">
      <c r="A213">
        <v>400919041</v>
      </c>
      <c r="B213" t="s">
        <v>362</v>
      </c>
      <c r="C213">
        <v>100185</v>
      </c>
      <c r="D213" s="1">
        <v>42292</v>
      </c>
      <c r="E213" t="s">
        <v>118</v>
      </c>
      <c r="F213" t="s">
        <v>603</v>
      </c>
      <c r="G213" t="s">
        <v>120</v>
      </c>
      <c r="I213" t="e">
        <v>#N/A</v>
      </c>
      <c r="J213" t="e">
        <v>#N/A</v>
      </c>
      <c r="K213" t="s">
        <v>72</v>
      </c>
      <c r="L213" t="s">
        <v>72</v>
      </c>
      <c r="M213">
        <v>-108.078203</v>
      </c>
      <c r="N213">
        <v>39.359090999999999</v>
      </c>
      <c r="O213">
        <v>0</v>
      </c>
      <c r="Q213">
        <v>0</v>
      </c>
      <c r="S213">
        <v>15</v>
      </c>
      <c r="U213">
        <v>0</v>
      </c>
      <c r="W213">
        <v>0</v>
      </c>
      <c r="Y213" t="s">
        <v>40</v>
      </c>
      <c r="AA213" t="s">
        <v>40</v>
      </c>
      <c r="AC213" t="s">
        <v>1355</v>
      </c>
      <c r="AD213" t="str">
        <f t="shared" si="3"/>
        <v>Non-Gathering</v>
      </c>
      <c r="AE213" t="s">
        <v>72</v>
      </c>
      <c r="AF213" t="e">
        <f>VLOOKUP(A213,#REF!, 7, FALSE)</f>
        <v>#REF!</v>
      </c>
      <c r="AG213" t="e">
        <f>VLOOKUP(A213,#REF!, 8, FALSE)</f>
        <v>#REF!</v>
      </c>
      <c r="AI213" t="e">
        <f>VLOOKUP(A213,#REF!,40,FALSE)</f>
        <v>#REF!</v>
      </c>
    </row>
    <row r="214" spans="1:35" x14ac:dyDescent="0.25">
      <c r="A214">
        <v>400919555</v>
      </c>
      <c r="B214" t="s">
        <v>82</v>
      </c>
      <c r="C214">
        <v>100322</v>
      </c>
      <c r="D214" s="1">
        <v>42292</v>
      </c>
      <c r="E214" t="s">
        <v>69</v>
      </c>
      <c r="F214" t="s">
        <v>604</v>
      </c>
      <c r="G214" t="s">
        <v>51</v>
      </c>
      <c r="I214" t="s">
        <v>512</v>
      </c>
      <c r="J214" t="s">
        <v>605</v>
      </c>
      <c r="K214" t="s">
        <v>72</v>
      </c>
      <c r="L214" t="s">
        <v>72</v>
      </c>
      <c r="M214">
        <v>-104.667565</v>
      </c>
      <c r="N214">
        <v>40.292495000000002</v>
      </c>
      <c r="O214">
        <v>0</v>
      </c>
      <c r="Q214" t="s">
        <v>40</v>
      </c>
      <c r="S214" t="s">
        <v>40</v>
      </c>
      <c r="U214">
        <v>0</v>
      </c>
      <c r="W214">
        <v>0</v>
      </c>
      <c r="Y214" t="s">
        <v>40</v>
      </c>
      <c r="AA214" t="s">
        <v>40</v>
      </c>
      <c r="AC214" t="str">
        <f>VLOOKUP(A214,'Basin Blanks Report'!$B$1:$F$222,3,FALSE)</f>
        <v>DENVER JULESBURG BASIN</v>
      </c>
      <c r="AD214" t="str">
        <f t="shared" si="3"/>
        <v>Non-Gathering</v>
      </c>
      <c r="AE214" t="s">
        <v>72</v>
      </c>
      <c r="AF214" t="e">
        <f>VLOOKUP(A214,#REF!, 7, FALSE)</f>
        <v>#REF!</v>
      </c>
      <c r="AG214" t="e">
        <f>VLOOKUP(A214,#REF!, 8, FALSE)</f>
        <v>#REF!</v>
      </c>
      <c r="AI214" t="e">
        <f>VLOOKUP(A214,#REF!,40,FALSE)</f>
        <v>#REF!</v>
      </c>
    </row>
    <row r="215" spans="1:35" x14ac:dyDescent="0.25">
      <c r="A215">
        <v>400919245</v>
      </c>
      <c r="B215" t="s">
        <v>110</v>
      </c>
      <c r="C215">
        <v>47121</v>
      </c>
      <c r="D215" s="1">
        <v>42292</v>
      </c>
      <c r="E215" t="s">
        <v>49</v>
      </c>
      <c r="F215" t="s">
        <v>606</v>
      </c>
      <c r="G215" t="s">
        <v>112</v>
      </c>
      <c r="I215" t="s">
        <v>607</v>
      </c>
      <c r="J215" t="s">
        <v>608</v>
      </c>
      <c r="K215" t="s">
        <v>92</v>
      </c>
      <c r="L215" t="s">
        <v>54</v>
      </c>
      <c r="M215">
        <v>-104.86033</v>
      </c>
      <c r="N215">
        <v>39.957911000000003</v>
      </c>
      <c r="O215">
        <v>0</v>
      </c>
      <c r="Q215" t="s">
        <v>40</v>
      </c>
      <c r="S215">
        <v>0</v>
      </c>
      <c r="U215">
        <v>0</v>
      </c>
      <c r="W215">
        <v>0</v>
      </c>
      <c r="Y215">
        <v>234</v>
      </c>
      <c r="AA215" t="s">
        <v>609</v>
      </c>
      <c r="AC215" t="s">
        <v>1374</v>
      </c>
      <c r="AD215" t="str">
        <f t="shared" si="3"/>
        <v>Gathering</v>
      </c>
      <c r="AE215" t="s">
        <v>72</v>
      </c>
      <c r="AF215" t="e">
        <f>VLOOKUP(A215,#REF!, 7, FALSE)</f>
        <v>#REF!</v>
      </c>
      <c r="AG215" t="e">
        <f>VLOOKUP(A215,#REF!, 8, FALSE)</f>
        <v>#REF!</v>
      </c>
      <c r="AI215" t="e">
        <f>VLOOKUP(A215,#REF!,40,FALSE)</f>
        <v>#REF!</v>
      </c>
    </row>
    <row r="216" spans="1:35" x14ac:dyDescent="0.25">
      <c r="A216">
        <v>400933165</v>
      </c>
      <c r="B216" t="s">
        <v>610</v>
      </c>
      <c r="C216">
        <v>10403</v>
      </c>
      <c r="D216" s="1">
        <v>42292</v>
      </c>
      <c r="E216" t="s">
        <v>118</v>
      </c>
      <c r="F216" t="s">
        <v>611</v>
      </c>
      <c r="G216" t="s">
        <v>120</v>
      </c>
      <c r="I216" t="s">
        <v>612</v>
      </c>
      <c r="J216" t="s">
        <v>613</v>
      </c>
      <c r="K216" t="s">
        <v>92</v>
      </c>
      <c r="L216" t="s">
        <v>2070</v>
      </c>
      <c r="M216">
        <v>-107.70134899999999</v>
      </c>
      <c r="N216">
        <v>39.455567000000002</v>
      </c>
      <c r="O216">
        <v>0</v>
      </c>
      <c r="Q216">
        <v>0</v>
      </c>
      <c r="S216">
        <v>10</v>
      </c>
      <c r="U216">
        <v>0</v>
      </c>
      <c r="W216">
        <v>0</v>
      </c>
      <c r="Y216" t="s">
        <v>40</v>
      </c>
      <c r="AA216" t="s">
        <v>40</v>
      </c>
      <c r="AC216" t="s">
        <v>1355</v>
      </c>
      <c r="AD216" t="str">
        <f t="shared" si="3"/>
        <v>Gathering</v>
      </c>
      <c r="AE216" t="s">
        <v>72</v>
      </c>
      <c r="AF216" t="e">
        <f>VLOOKUP(A216,#REF!, 7, FALSE)</f>
        <v>#REF!</v>
      </c>
      <c r="AG216" t="e">
        <f>VLOOKUP(A216,#REF!, 8, FALSE)</f>
        <v>#REF!</v>
      </c>
      <c r="AI216" t="e">
        <f>VLOOKUP(A216,#REF!,40,FALSE)</f>
        <v>#REF!</v>
      </c>
    </row>
    <row r="217" spans="1:35" x14ac:dyDescent="0.25">
      <c r="A217">
        <v>400919923</v>
      </c>
      <c r="B217" t="s">
        <v>246</v>
      </c>
      <c r="C217">
        <v>10459</v>
      </c>
      <c r="D217" s="1">
        <v>42294</v>
      </c>
      <c r="E217" t="s">
        <v>69</v>
      </c>
      <c r="F217" t="s">
        <v>614</v>
      </c>
      <c r="G217" t="s">
        <v>51</v>
      </c>
      <c r="I217" t="e">
        <v>#N/A</v>
      </c>
      <c r="J217" t="e">
        <v>#N/A</v>
      </c>
      <c r="K217" t="s">
        <v>72</v>
      </c>
      <c r="L217" t="s">
        <v>72</v>
      </c>
      <c r="M217">
        <v>-104.888075</v>
      </c>
      <c r="N217">
        <v>40.433771999999998</v>
      </c>
      <c r="O217">
        <v>1</v>
      </c>
      <c r="Q217">
        <v>0</v>
      </c>
      <c r="S217">
        <v>0</v>
      </c>
      <c r="U217">
        <v>0</v>
      </c>
      <c r="W217">
        <v>0</v>
      </c>
      <c r="Y217">
        <v>0</v>
      </c>
      <c r="AA217">
        <v>0</v>
      </c>
      <c r="AC217" t="str">
        <f>VLOOKUP(A217,'Basin Blanks Report'!$B$1:$F$222,3,FALSE)</f>
        <v>DENVER JULESBURG BASIN</v>
      </c>
      <c r="AD217" t="str">
        <f t="shared" si="3"/>
        <v>Non-Gathering</v>
      </c>
      <c r="AE217" t="s">
        <v>72</v>
      </c>
      <c r="AF217" t="e">
        <f>VLOOKUP(A217,#REF!, 7, FALSE)</f>
        <v>#REF!</v>
      </c>
      <c r="AG217" t="e">
        <f>VLOOKUP(A217,#REF!, 8, FALSE)</f>
        <v>#REF!</v>
      </c>
      <c r="AI217" t="e">
        <f>VLOOKUP(A217,#REF!,40,FALSE)</f>
        <v>#REF!</v>
      </c>
    </row>
    <row r="218" spans="1:35" x14ac:dyDescent="0.25">
      <c r="A218">
        <v>400920073</v>
      </c>
      <c r="B218" t="s">
        <v>82</v>
      </c>
      <c r="C218">
        <v>100322</v>
      </c>
      <c r="D218" s="1">
        <v>42296</v>
      </c>
      <c r="E218" t="s">
        <v>56</v>
      </c>
      <c r="F218" t="s">
        <v>615</v>
      </c>
      <c r="G218" t="s">
        <v>51</v>
      </c>
      <c r="I218" t="s">
        <v>616</v>
      </c>
      <c r="J218" t="s">
        <v>617</v>
      </c>
      <c r="K218" t="s">
        <v>115</v>
      </c>
      <c r="L218" t="s">
        <v>116</v>
      </c>
      <c r="M218">
        <v>-104.511403</v>
      </c>
      <c r="N218">
        <v>40.341616000000002</v>
      </c>
      <c r="O218" t="s">
        <v>40</v>
      </c>
      <c r="Q218">
        <v>0</v>
      </c>
      <c r="S218" t="s">
        <v>40</v>
      </c>
      <c r="U218">
        <v>0</v>
      </c>
      <c r="W218">
        <v>0</v>
      </c>
      <c r="Y218" t="s">
        <v>40</v>
      </c>
      <c r="AA218" t="s">
        <v>40</v>
      </c>
      <c r="AC218" t="str">
        <f>VLOOKUP(A218,'Basin Blanks Report'!$B$1:$F$222,3,FALSE)</f>
        <v>DENVER JULESBURG BASIN</v>
      </c>
      <c r="AD218" t="str">
        <f t="shared" si="3"/>
        <v>Non-Gathering</v>
      </c>
      <c r="AE218" t="s">
        <v>2063</v>
      </c>
      <c r="AF218" t="e">
        <f>VLOOKUP(A218,#REF!, 7, FALSE)</f>
        <v>#REF!</v>
      </c>
      <c r="AG218" t="e">
        <f>VLOOKUP(A218,#REF!, 8, FALSE)</f>
        <v>#REF!</v>
      </c>
      <c r="AI218" t="e">
        <f>VLOOKUP(A218,#REF!,40,FALSE)</f>
        <v>#REF!</v>
      </c>
    </row>
    <row r="219" spans="1:35" x14ac:dyDescent="0.25">
      <c r="A219">
        <v>400920596</v>
      </c>
      <c r="B219" t="s">
        <v>554</v>
      </c>
      <c r="C219">
        <v>53650</v>
      </c>
      <c r="D219" s="1">
        <v>42296</v>
      </c>
      <c r="E219" t="s">
        <v>118</v>
      </c>
      <c r="F219" t="s">
        <v>618</v>
      </c>
      <c r="G219" t="s">
        <v>120</v>
      </c>
      <c r="I219" t="s">
        <v>619</v>
      </c>
      <c r="J219" t="s">
        <v>620</v>
      </c>
      <c r="K219" t="s">
        <v>72</v>
      </c>
      <c r="L219" t="s">
        <v>72</v>
      </c>
      <c r="M219">
        <v>-108.20817</v>
      </c>
      <c r="N219">
        <v>39.576650000000001</v>
      </c>
      <c r="O219">
        <v>0</v>
      </c>
      <c r="Q219">
        <v>0</v>
      </c>
      <c r="S219" t="s">
        <v>40</v>
      </c>
      <c r="U219">
        <v>0</v>
      </c>
      <c r="W219">
        <v>0</v>
      </c>
      <c r="Y219" t="s">
        <v>40</v>
      </c>
      <c r="AA219" t="s">
        <v>40</v>
      </c>
      <c r="AC219" t="s">
        <v>1355</v>
      </c>
      <c r="AD219" t="str">
        <f t="shared" si="3"/>
        <v>Non-Gathering</v>
      </c>
      <c r="AE219" t="s">
        <v>72</v>
      </c>
      <c r="AF219" t="e">
        <f>VLOOKUP(A219,#REF!, 7, FALSE)</f>
        <v>#REF!</v>
      </c>
      <c r="AG219" t="e">
        <f>VLOOKUP(A219,#REF!, 8, FALSE)</f>
        <v>#REF!</v>
      </c>
      <c r="AI219" t="e">
        <f>VLOOKUP(A219,#REF!,40,FALSE)</f>
        <v>#REF!</v>
      </c>
    </row>
    <row r="220" spans="1:35" x14ac:dyDescent="0.25">
      <c r="A220">
        <v>400922209</v>
      </c>
      <c r="B220" t="s">
        <v>104</v>
      </c>
      <c r="C220">
        <v>10489</v>
      </c>
      <c r="D220" s="1">
        <v>42296</v>
      </c>
      <c r="E220" t="s">
        <v>42</v>
      </c>
      <c r="F220" t="s">
        <v>621</v>
      </c>
      <c r="G220" t="s">
        <v>71</v>
      </c>
      <c r="I220" t="e">
        <v>#N/A</v>
      </c>
      <c r="J220" t="e">
        <v>#N/A</v>
      </c>
      <c r="K220" t="s">
        <v>72</v>
      </c>
      <c r="L220" t="s">
        <v>72</v>
      </c>
      <c r="M220">
        <v>-102.39297000000001</v>
      </c>
      <c r="N220">
        <v>39.991349999999997</v>
      </c>
      <c r="O220">
        <v>0</v>
      </c>
      <c r="Q220">
        <v>0</v>
      </c>
      <c r="S220">
        <v>30</v>
      </c>
      <c r="U220">
        <v>0</v>
      </c>
      <c r="W220">
        <v>0</v>
      </c>
      <c r="Y220">
        <v>0</v>
      </c>
      <c r="AA220">
        <v>0</v>
      </c>
      <c r="AC220" t="str">
        <f>VLOOKUP(A220,'Basin Blanks Report'!$B$1:$F$222,3,FALSE)</f>
        <v>DENVER JULESBURG BASIN</v>
      </c>
      <c r="AD220" t="str">
        <f t="shared" si="3"/>
        <v>Gathering</v>
      </c>
      <c r="AE220" t="s">
        <v>72</v>
      </c>
      <c r="AF220" t="e">
        <f>VLOOKUP(A220,#REF!, 7, FALSE)</f>
        <v>#REF!</v>
      </c>
      <c r="AG220" t="e">
        <f>VLOOKUP(A220,#REF!, 8, FALSE)</f>
        <v>#REF!</v>
      </c>
      <c r="AI220" t="e">
        <f>VLOOKUP(A220,#REF!,40,FALSE)</f>
        <v>#REF!</v>
      </c>
    </row>
    <row r="221" spans="1:35" x14ac:dyDescent="0.25">
      <c r="A221">
        <v>400921545</v>
      </c>
      <c r="B221" t="s">
        <v>48</v>
      </c>
      <c r="C221">
        <v>4680</v>
      </c>
      <c r="D221" s="1">
        <v>42297</v>
      </c>
      <c r="E221" t="s">
        <v>126</v>
      </c>
      <c r="F221" t="s">
        <v>622</v>
      </c>
      <c r="G221" t="s">
        <v>51</v>
      </c>
      <c r="I221" t="s">
        <v>623</v>
      </c>
      <c r="J221" t="s">
        <v>624</v>
      </c>
      <c r="K221" t="s">
        <v>115</v>
      </c>
      <c r="L221" t="s">
        <v>116</v>
      </c>
      <c r="M221">
        <v>-104.47069</v>
      </c>
      <c r="N221">
        <v>40.024788000000001</v>
      </c>
      <c r="O221">
        <v>0</v>
      </c>
      <c r="Q221">
        <v>2</v>
      </c>
      <c r="S221">
        <v>0</v>
      </c>
      <c r="U221">
        <v>0</v>
      </c>
      <c r="W221">
        <v>0</v>
      </c>
      <c r="Y221" t="s">
        <v>40</v>
      </c>
      <c r="AA221" t="s">
        <v>40</v>
      </c>
      <c r="AC221" t="str">
        <f>VLOOKUP(A221,'Basin Blanks Report'!$B$1:$F$222,3,FALSE)</f>
        <v>DENVER JULESBURG BASIN</v>
      </c>
      <c r="AD221" t="str">
        <f t="shared" si="3"/>
        <v>Gathering</v>
      </c>
      <c r="AE221" t="s">
        <v>2063</v>
      </c>
      <c r="AF221" t="e">
        <f>VLOOKUP(A221,#REF!, 7, FALSE)</f>
        <v>#REF!</v>
      </c>
      <c r="AG221" t="e">
        <f>VLOOKUP(A221,#REF!, 8, FALSE)</f>
        <v>#REF!</v>
      </c>
      <c r="AI221" t="e">
        <f>VLOOKUP(A221,#REF!,40,FALSE)</f>
        <v>#REF!</v>
      </c>
    </row>
    <row r="222" spans="1:35" x14ac:dyDescent="0.25">
      <c r="A222">
        <v>400922809</v>
      </c>
      <c r="B222" t="s">
        <v>82</v>
      </c>
      <c r="C222">
        <v>100322</v>
      </c>
      <c r="D222" s="1">
        <v>42298</v>
      </c>
      <c r="E222" t="s">
        <v>56</v>
      </c>
      <c r="F222" t="s">
        <v>625</v>
      </c>
      <c r="G222" t="s">
        <v>51</v>
      </c>
      <c r="H222" t="s">
        <v>96</v>
      </c>
      <c r="I222" t="s">
        <v>626</v>
      </c>
      <c r="J222" t="s">
        <v>627</v>
      </c>
      <c r="K222" t="s">
        <v>72</v>
      </c>
      <c r="L222" t="s">
        <v>72</v>
      </c>
      <c r="M222">
        <v>-104.479911</v>
      </c>
      <c r="N222">
        <v>40.450085999999999</v>
      </c>
      <c r="O222">
        <v>0</v>
      </c>
      <c r="Q222">
        <v>0</v>
      </c>
      <c r="S222" t="s">
        <v>40</v>
      </c>
      <c r="U222">
        <v>0</v>
      </c>
      <c r="W222">
        <v>0</v>
      </c>
      <c r="Y222" t="s">
        <v>40</v>
      </c>
      <c r="AA222" t="s">
        <v>40</v>
      </c>
      <c r="AC222" t="str">
        <f>VLOOKUP(A222,'Basin Blanks Report'!$B$1:$F$222,3,FALSE)</f>
        <v>DENVER JULESBURG BASIN</v>
      </c>
      <c r="AD222" t="str">
        <f t="shared" si="3"/>
        <v>Non-Gathering</v>
      </c>
      <c r="AE222" t="s">
        <v>72</v>
      </c>
      <c r="AF222" t="e">
        <f>VLOOKUP(A222,#REF!, 7, FALSE)</f>
        <v>#REF!</v>
      </c>
      <c r="AG222" t="e">
        <f>VLOOKUP(A222,#REF!, 8, FALSE)</f>
        <v>#REF!</v>
      </c>
      <c r="AI222" t="e">
        <f>VLOOKUP(A222,#REF!,40,FALSE)</f>
        <v>#REF!</v>
      </c>
    </row>
    <row r="223" spans="1:35" x14ac:dyDescent="0.25">
      <c r="A223">
        <v>400924577</v>
      </c>
      <c r="B223" t="s">
        <v>87</v>
      </c>
      <c r="C223">
        <v>10112</v>
      </c>
      <c r="D223" s="1">
        <v>42303</v>
      </c>
      <c r="E223" t="s">
        <v>69</v>
      </c>
      <c r="F223" t="s">
        <v>628</v>
      </c>
      <c r="G223" t="s">
        <v>71</v>
      </c>
      <c r="I223" t="e">
        <v>#N/A</v>
      </c>
      <c r="J223" t="e">
        <v>#N/A</v>
      </c>
      <c r="K223" t="s">
        <v>79</v>
      </c>
      <c r="L223" t="s">
        <v>1914</v>
      </c>
      <c r="M223">
        <v>-102.437611</v>
      </c>
      <c r="N223">
        <v>39.998919000000001</v>
      </c>
      <c r="O223">
        <v>0</v>
      </c>
      <c r="Q223">
        <v>0</v>
      </c>
      <c r="S223">
        <v>31</v>
      </c>
      <c r="U223">
        <v>0</v>
      </c>
      <c r="W223">
        <v>0</v>
      </c>
      <c r="Y223" t="s">
        <v>40</v>
      </c>
      <c r="AA223" t="s">
        <v>40</v>
      </c>
      <c r="AC223" t="str">
        <f>VLOOKUP(A223,'Basin Blanks Report'!$B$1:$F$222,3,FALSE)</f>
        <v>DENVER JULESBURG BASIN</v>
      </c>
      <c r="AD223" t="str">
        <f t="shared" si="3"/>
        <v>Non-Gathering</v>
      </c>
      <c r="AE223" t="s">
        <v>72</v>
      </c>
      <c r="AF223" t="e">
        <f>VLOOKUP(A223,#REF!, 7, FALSE)</f>
        <v>#REF!</v>
      </c>
      <c r="AG223" t="e">
        <f>VLOOKUP(A223,#REF!, 8, FALSE)</f>
        <v>#REF!</v>
      </c>
      <c r="AI223" t="e">
        <f>VLOOKUP(A223,#REF!,40,FALSE)</f>
        <v>#REF!</v>
      </c>
    </row>
    <row r="224" spans="1:35" x14ac:dyDescent="0.25">
      <c r="A224">
        <v>400926401</v>
      </c>
      <c r="B224" t="s">
        <v>73</v>
      </c>
      <c r="C224">
        <v>16700</v>
      </c>
      <c r="D224" s="1">
        <v>42305</v>
      </c>
      <c r="E224" t="s">
        <v>69</v>
      </c>
      <c r="F224" t="s">
        <v>629</v>
      </c>
      <c r="G224" t="s">
        <v>75</v>
      </c>
      <c r="I224" t="e">
        <v>#N/A</v>
      </c>
      <c r="J224" t="e">
        <v>#N/A</v>
      </c>
      <c r="K224" t="s">
        <v>46</v>
      </c>
      <c r="L224" t="s">
        <v>630</v>
      </c>
      <c r="M224">
        <v>-108.8557</v>
      </c>
      <c r="N224">
        <v>40.116100000000003</v>
      </c>
      <c r="O224">
        <v>1.2E-2</v>
      </c>
      <c r="Q224" t="s">
        <v>40</v>
      </c>
      <c r="S224">
        <v>1.39</v>
      </c>
      <c r="U224" t="s">
        <v>40</v>
      </c>
      <c r="W224" t="s">
        <v>40</v>
      </c>
      <c r="Y224" t="s">
        <v>40</v>
      </c>
      <c r="AA224" t="s">
        <v>40</v>
      </c>
      <c r="AC224" t="s">
        <v>1355</v>
      </c>
      <c r="AD224" t="str">
        <f t="shared" si="3"/>
        <v>Non-Gathering</v>
      </c>
      <c r="AE224" t="s">
        <v>2064</v>
      </c>
      <c r="AF224" t="e">
        <f>VLOOKUP(A224,#REF!, 7, FALSE)</f>
        <v>#REF!</v>
      </c>
      <c r="AG224" t="e">
        <f>VLOOKUP(A224,#REF!, 8, FALSE)</f>
        <v>#REF!</v>
      </c>
      <c r="AI224" t="e">
        <f>VLOOKUP(A224,#REF!,40,FALSE)</f>
        <v>#REF!</v>
      </c>
    </row>
    <row r="225" spans="1:35" x14ac:dyDescent="0.25">
      <c r="A225">
        <v>400929399</v>
      </c>
      <c r="B225" t="s">
        <v>631</v>
      </c>
      <c r="C225">
        <v>19160</v>
      </c>
      <c r="D225" s="1">
        <v>42306</v>
      </c>
      <c r="E225" t="s">
        <v>49</v>
      </c>
      <c r="F225" t="s">
        <v>632</v>
      </c>
      <c r="G225" t="s">
        <v>229</v>
      </c>
      <c r="I225" t="s">
        <v>633</v>
      </c>
      <c r="J225" t="s">
        <v>634</v>
      </c>
      <c r="K225" t="s">
        <v>92</v>
      </c>
      <c r="L225" t="s">
        <v>2071</v>
      </c>
      <c r="M225">
        <v>-107.95538000000001</v>
      </c>
      <c r="N225">
        <v>37.14246</v>
      </c>
      <c r="O225">
        <v>0</v>
      </c>
      <c r="Q225">
        <v>0</v>
      </c>
      <c r="S225">
        <v>92</v>
      </c>
      <c r="U225">
        <v>0</v>
      </c>
      <c r="W225">
        <v>0</v>
      </c>
      <c r="Y225" t="s">
        <v>40</v>
      </c>
      <c r="AA225" t="s">
        <v>40</v>
      </c>
      <c r="AC225" t="s">
        <v>1358</v>
      </c>
      <c r="AD225" t="str">
        <f t="shared" si="3"/>
        <v>Non-Gathering</v>
      </c>
      <c r="AE225" t="s">
        <v>72</v>
      </c>
      <c r="AF225" t="e">
        <f>VLOOKUP(A225,#REF!, 7, FALSE)</f>
        <v>#REF!</v>
      </c>
      <c r="AG225" t="e">
        <f>VLOOKUP(A225,#REF!, 8, FALSE)</f>
        <v>#REF!</v>
      </c>
      <c r="AI225" t="e">
        <f>VLOOKUP(A225,#REF!,40,FALSE)</f>
        <v>#REF!</v>
      </c>
    </row>
    <row r="226" spans="1:35" x14ac:dyDescent="0.25">
      <c r="A226">
        <v>400928623</v>
      </c>
      <c r="B226" t="s">
        <v>64</v>
      </c>
      <c r="C226">
        <v>100264</v>
      </c>
      <c r="D226" s="1">
        <v>42307</v>
      </c>
      <c r="E226" t="s">
        <v>49</v>
      </c>
      <c r="F226" t="s">
        <v>635</v>
      </c>
      <c r="G226" t="s">
        <v>75</v>
      </c>
      <c r="I226" t="s">
        <v>636</v>
      </c>
      <c r="J226" t="s">
        <v>637</v>
      </c>
      <c r="K226" t="s">
        <v>115</v>
      </c>
      <c r="L226" t="s">
        <v>226</v>
      </c>
      <c r="M226">
        <v>-108.293806</v>
      </c>
      <c r="N226">
        <v>39.887166999999998</v>
      </c>
      <c r="O226">
        <v>0</v>
      </c>
      <c r="Q226">
        <v>0</v>
      </c>
      <c r="S226">
        <v>3</v>
      </c>
      <c r="U226">
        <v>0</v>
      </c>
      <c r="W226">
        <v>0</v>
      </c>
      <c r="Y226" t="s">
        <v>40</v>
      </c>
      <c r="AA226" t="s">
        <v>40</v>
      </c>
      <c r="AC226" t="str">
        <f>VLOOKUP(A226,'Basin Blanks Report'!$B$1:$F$222,3,FALSE)</f>
        <v>PICEANCE BASIN</v>
      </c>
      <c r="AD226" t="str">
        <f t="shared" si="3"/>
        <v>Non-Gathering</v>
      </c>
      <c r="AE226" t="s">
        <v>2063</v>
      </c>
      <c r="AF226" t="e">
        <f>VLOOKUP(A226,#REF!, 7, FALSE)</f>
        <v>#REF!</v>
      </c>
      <c r="AG226" t="e">
        <f>VLOOKUP(A226,#REF!, 8, FALSE)</f>
        <v>#REF!</v>
      </c>
      <c r="AI226" t="e">
        <f>VLOOKUP(A226,#REF!,40,FALSE)</f>
        <v>#REF!</v>
      </c>
    </row>
    <row r="227" spans="1:35" x14ac:dyDescent="0.25">
      <c r="A227">
        <v>400928465</v>
      </c>
      <c r="B227" t="s">
        <v>362</v>
      </c>
      <c r="C227">
        <v>100185</v>
      </c>
      <c r="D227" s="1">
        <v>42307</v>
      </c>
      <c r="E227" t="s">
        <v>42</v>
      </c>
      <c r="F227" t="s">
        <v>638</v>
      </c>
      <c r="G227" t="s">
        <v>120</v>
      </c>
      <c r="I227" t="e">
        <v>#N/A</v>
      </c>
      <c r="J227" t="e">
        <v>#N/A</v>
      </c>
      <c r="K227" t="s">
        <v>79</v>
      </c>
      <c r="L227" t="s">
        <v>80</v>
      </c>
      <c r="M227">
        <v>-108.061925</v>
      </c>
      <c r="N227">
        <v>39.390552</v>
      </c>
      <c r="O227">
        <v>0</v>
      </c>
      <c r="Q227">
        <v>0</v>
      </c>
      <c r="S227">
        <v>537</v>
      </c>
      <c r="U227">
        <v>0</v>
      </c>
      <c r="W227">
        <v>0</v>
      </c>
      <c r="Y227" t="s">
        <v>40</v>
      </c>
      <c r="AA227" t="s">
        <v>40</v>
      </c>
      <c r="AC227" t="s">
        <v>1355</v>
      </c>
      <c r="AD227" t="str">
        <f t="shared" si="3"/>
        <v>Non-Gathering</v>
      </c>
      <c r="AE227" t="s">
        <v>72</v>
      </c>
      <c r="AF227" t="e">
        <f>VLOOKUP(A227,#REF!, 7, FALSE)</f>
        <v>#REF!</v>
      </c>
      <c r="AG227" t="e">
        <f>VLOOKUP(A227,#REF!, 8, FALSE)</f>
        <v>#REF!</v>
      </c>
      <c r="AI227" t="e">
        <f>VLOOKUP(A227,#REF!,40,FALSE)</f>
        <v>#REF!</v>
      </c>
    </row>
    <row r="228" spans="1:35" x14ac:dyDescent="0.25">
      <c r="A228">
        <v>400929954</v>
      </c>
      <c r="B228" t="s">
        <v>82</v>
      </c>
      <c r="C228">
        <v>100322</v>
      </c>
      <c r="D228" s="1">
        <v>42310</v>
      </c>
      <c r="E228" t="s">
        <v>69</v>
      </c>
      <c r="F228" t="s">
        <v>639</v>
      </c>
      <c r="G228" t="s">
        <v>51</v>
      </c>
      <c r="I228" t="e">
        <v>#N/A</v>
      </c>
      <c r="J228" t="e">
        <v>#N/A</v>
      </c>
      <c r="K228" t="s">
        <v>72</v>
      </c>
      <c r="L228" t="s">
        <v>72</v>
      </c>
      <c r="M228">
        <v>-103.92039800000001</v>
      </c>
      <c r="N228">
        <v>40.688341000000001</v>
      </c>
      <c r="O228">
        <v>1</v>
      </c>
      <c r="Q228">
        <v>0</v>
      </c>
      <c r="S228">
        <v>0</v>
      </c>
      <c r="U228">
        <v>0</v>
      </c>
      <c r="W228">
        <v>0</v>
      </c>
      <c r="Y228">
        <v>0</v>
      </c>
      <c r="AA228">
        <v>0</v>
      </c>
      <c r="AC228" t="str">
        <f>VLOOKUP(A228,'Basin Blanks Report'!$B$1:$F$222,3,FALSE)</f>
        <v>DENVER JULESBURG BASIN</v>
      </c>
      <c r="AD228" t="str">
        <f t="shared" si="3"/>
        <v>Non-Gathering</v>
      </c>
      <c r="AE228" t="s">
        <v>72</v>
      </c>
      <c r="AF228" t="e">
        <f>VLOOKUP(A228,#REF!, 7, FALSE)</f>
        <v>#REF!</v>
      </c>
      <c r="AG228" t="e">
        <f>VLOOKUP(A228,#REF!, 8, FALSE)</f>
        <v>#REF!</v>
      </c>
      <c r="AI228" t="e">
        <f>VLOOKUP(A228,#REF!,40,FALSE)</f>
        <v>#REF!</v>
      </c>
    </row>
    <row r="229" spans="1:35" x14ac:dyDescent="0.25">
      <c r="A229">
        <v>400930836</v>
      </c>
      <c r="B229" t="s">
        <v>110</v>
      </c>
      <c r="C229">
        <v>47121</v>
      </c>
      <c r="D229" s="1">
        <v>42310</v>
      </c>
      <c r="E229" t="s">
        <v>49</v>
      </c>
      <c r="F229" t="s">
        <v>640</v>
      </c>
      <c r="G229" t="s">
        <v>51</v>
      </c>
      <c r="I229" t="s">
        <v>641</v>
      </c>
      <c r="J229" t="s">
        <v>642</v>
      </c>
      <c r="K229" t="s">
        <v>72</v>
      </c>
      <c r="L229" t="s">
        <v>72</v>
      </c>
      <c r="M229">
        <v>-104.924284</v>
      </c>
      <c r="N229">
        <v>40.047846</v>
      </c>
      <c r="O229">
        <v>0</v>
      </c>
      <c r="Q229" t="s">
        <v>40</v>
      </c>
      <c r="S229">
        <v>0</v>
      </c>
      <c r="U229">
        <v>0</v>
      </c>
      <c r="W229">
        <v>0</v>
      </c>
      <c r="Y229" t="s">
        <v>40</v>
      </c>
      <c r="AA229" t="s">
        <v>40</v>
      </c>
      <c r="AC229" t="str">
        <f>VLOOKUP(A229,'Basin Blanks Report'!$B$1:$F$222,3,FALSE)</f>
        <v>DENVER JULESBURG BASIN</v>
      </c>
      <c r="AD229" t="str">
        <f t="shared" si="3"/>
        <v>Gathering</v>
      </c>
      <c r="AE229" t="s">
        <v>72</v>
      </c>
      <c r="AF229" t="e">
        <f>VLOOKUP(A229,#REF!, 7, FALSE)</f>
        <v>#REF!</v>
      </c>
      <c r="AG229" t="e">
        <f>VLOOKUP(A229,#REF!, 8, FALSE)</f>
        <v>#REF!</v>
      </c>
      <c r="AI229" t="e">
        <f>VLOOKUP(A229,#REF!,40,FALSE)</f>
        <v>#REF!</v>
      </c>
    </row>
    <row r="230" spans="1:35" x14ac:dyDescent="0.25">
      <c r="A230">
        <v>400929476</v>
      </c>
      <c r="B230" t="s">
        <v>106</v>
      </c>
      <c r="C230">
        <v>10261</v>
      </c>
      <c r="D230" s="1">
        <v>42310</v>
      </c>
      <c r="E230" t="s">
        <v>69</v>
      </c>
      <c r="F230" t="s">
        <v>643</v>
      </c>
      <c r="G230" t="s">
        <v>51</v>
      </c>
      <c r="I230" t="s">
        <v>644</v>
      </c>
      <c r="J230" t="s">
        <v>645</v>
      </c>
      <c r="K230" t="s">
        <v>115</v>
      </c>
      <c r="L230" t="s">
        <v>116</v>
      </c>
      <c r="M230">
        <v>-104.62347699999999</v>
      </c>
      <c r="N230">
        <v>40.353876</v>
      </c>
      <c r="O230">
        <v>6</v>
      </c>
      <c r="Q230">
        <v>0</v>
      </c>
      <c r="S230">
        <v>0</v>
      </c>
      <c r="U230">
        <v>0</v>
      </c>
      <c r="W230">
        <v>0</v>
      </c>
      <c r="Y230" t="s">
        <v>40</v>
      </c>
      <c r="AA230" t="s">
        <v>40</v>
      </c>
      <c r="AC230" t="str">
        <f>VLOOKUP(A230,'Basin Blanks Report'!$B$1:$F$222,3,FALSE)</f>
        <v>DENVER JULESBURG BASIN</v>
      </c>
      <c r="AD230" t="str">
        <f t="shared" si="3"/>
        <v>Non-Gathering</v>
      </c>
      <c r="AE230" t="s">
        <v>2063</v>
      </c>
      <c r="AF230" t="e">
        <f>VLOOKUP(A230,#REF!, 7, FALSE)</f>
        <v>#REF!</v>
      </c>
      <c r="AG230" t="e">
        <f>VLOOKUP(A230,#REF!, 8, FALSE)</f>
        <v>#REF!</v>
      </c>
      <c r="AI230" t="e">
        <f>VLOOKUP(A230,#REF!,40,FALSE)</f>
        <v>#REF!</v>
      </c>
    </row>
    <row r="231" spans="1:35" x14ac:dyDescent="0.25">
      <c r="A231">
        <v>400930328</v>
      </c>
      <c r="B231" t="s">
        <v>82</v>
      </c>
      <c r="C231">
        <v>100322</v>
      </c>
      <c r="D231" s="1">
        <v>42312</v>
      </c>
      <c r="E231" t="s">
        <v>56</v>
      </c>
      <c r="F231" t="s">
        <v>646</v>
      </c>
      <c r="G231" t="s">
        <v>51</v>
      </c>
      <c r="H231" t="s">
        <v>96</v>
      </c>
      <c r="I231" t="s">
        <v>647</v>
      </c>
      <c r="J231" t="s">
        <v>648</v>
      </c>
      <c r="K231" t="s">
        <v>72</v>
      </c>
      <c r="L231" t="s">
        <v>72</v>
      </c>
      <c r="M231">
        <v>-104.64940799999999</v>
      </c>
      <c r="N231">
        <v>40.358562999999997</v>
      </c>
      <c r="O231" t="s">
        <v>40</v>
      </c>
      <c r="Q231">
        <v>0</v>
      </c>
      <c r="S231" t="s">
        <v>40</v>
      </c>
      <c r="U231">
        <v>0</v>
      </c>
      <c r="W231">
        <v>0</v>
      </c>
      <c r="Y231" t="s">
        <v>40</v>
      </c>
      <c r="AA231" t="s">
        <v>40</v>
      </c>
      <c r="AC231" t="str">
        <f>VLOOKUP(A231,'Basin Blanks Report'!$B$1:$F$222,3,FALSE)</f>
        <v>DENVER JULESBURG BASIN</v>
      </c>
      <c r="AD231" t="str">
        <f t="shared" si="3"/>
        <v>Non-Gathering</v>
      </c>
      <c r="AE231" t="s">
        <v>72</v>
      </c>
      <c r="AF231" t="e">
        <f>VLOOKUP(A231,#REF!, 7, FALSE)</f>
        <v>#REF!</v>
      </c>
      <c r="AG231" t="e">
        <f>VLOOKUP(A231,#REF!, 8, FALSE)</f>
        <v>#REF!</v>
      </c>
      <c r="AI231" t="e">
        <f>VLOOKUP(A231,#REF!,40,FALSE)</f>
        <v>#REF!</v>
      </c>
    </row>
    <row r="232" spans="1:35" x14ac:dyDescent="0.25">
      <c r="A232">
        <v>400932569</v>
      </c>
      <c r="B232" t="s">
        <v>55</v>
      </c>
      <c r="C232">
        <v>10071</v>
      </c>
      <c r="D232" s="1">
        <v>42313</v>
      </c>
      <c r="E232" t="s">
        <v>69</v>
      </c>
      <c r="F232" t="s">
        <v>649</v>
      </c>
      <c r="G232" t="s">
        <v>51</v>
      </c>
      <c r="I232" t="s">
        <v>650</v>
      </c>
      <c r="J232" t="s">
        <v>651</v>
      </c>
      <c r="K232" t="s">
        <v>115</v>
      </c>
      <c r="L232" t="s">
        <v>329</v>
      </c>
      <c r="M232">
        <v>-104.46245</v>
      </c>
      <c r="N232">
        <v>40.363224000000002</v>
      </c>
      <c r="O232">
        <v>7</v>
      </c>
      <c r="Q232">
        <v>0</v>
      </c>
      <c r="S232">
        <v>3</v>
      </c>
      <c r="U232">
        <v>0</v>
      </c>
      <c r="W232">
        <v>0</v>
      </c>
      <c r="Y232" t="s">
        <v>40</v>
      </c>
      <c r="AA232" t="s">
        <v>40</v>
      </c>
      <c r="AC232" t="str">
        <f>VLOOKUP(A232,'Basin Blanks Report'!$B$1:$F$222,3,FALSE)</f>
        <v>DENVER JULESBURG BASIN</v>
      </c>
      <c r="AD232" t="str">
        <f t="shared" si="3"/>
        <v>Non-Gathering</v>
      </c>
      <c r="AE232" t="s">
        <v>2063</v>
      </c>
      <c r="AF232" t="e">
        <f>VLOOKUP(A232,#REF!, 7, FALSE)</f>
        <v>#REF!</v>
      </c>
      <c r="AG232" t="e">
        <f>VLOOKUP(A232,#REF!, 8, FALSE)</f>
        <v>#REF!</v>
      </c>
      <c r="AI232" t="e">
        <f>VLOOKUP(A232,#REF!,40,FALSE)</f>
        <v>#REF!</v>
      </c>
    </row>
    <row r="233" spans="1:35" x14ac:dyDescent="0.25">
      <c r="A233">
        <v>400932888</v>
      </c>
      <c r="B233" t="s">
        <v>73</v>
      </c>
      <c r="C233">
        <v>16700</v>
      </c>
      <c r="D233" s="1">
        <v>42316</v>
      </c>
      <c r="E233" t="s">
        <v>69</v>
      </c>
      <c r="F233" t="s">
        <v>652</v>
      </c>
      <c r="G233" t="s">
        <v>75</v>
      </c>
      <c r="I233" t="e">
        <v>#N/A</v>
      </c>
      <c r="J233" t="e">
        <v>#N/A</v>
      </c>
      <c r="K233" t="s">
        <v>72</v>
      </c>
      <c r="L233" t="s">
        <v>72</v>
      </c>
      <c r="M233">
        <v>-108.892955</v>
      </c>
      <c r="N233">
        <v>40.144846000000001</v>
      </c>
      <c r="O233">
        <v>0</v>
      </c>
      <c r="Q233" t="s">
        <v>40</v>
      </c>
      <c r="S233">
        <v>215</v>
      </c>
      <c r="U233" t="s">
        <v>40</v>
      </c>
      <c r="W233" t="s">
        <v>40</v>
      </c>
      <c r="Y233" t="s">
        <v>40</v>
      </c>
      <c r="AA233" t="s">
        <v>40</v>
      </c>
      <c r="AC233" t="s">
        <v>1355</v>
      </c>
      <c r="AD233" t="str">
        <f t="shared" si="3"/>
        <v>Non-Gathering</v>
      </c>
      <c r="AE233" t="s">
        <v>2063</v>
      </c>
      <c r="AF233" t="e">
        <f>VLOOKUP(A233,#REF!, 7, FALSE)</f>
        <v>#REF!</v>
      </c>
      <c r="AG233" t="e">
        <f>VLOOKUP(A233,#REF!, 8, FALSE)</f>
        <v>#REF!</v>
      </c>
      <c r="AI233" t="e">
        <f>VLOOKUP(A233,#REF!,40,FALSE)</f>
        <v>#REF!</v>
      </c>
    </row>
    <row r="234" spans="1:35" x14ac:dyDescent="0.25">
      <c r="A234">
        <v>400933099</v>
      </c>
      <c r="B234" t="s">
        <v>48</v>
      </c>
      <c r="C234">
        <v>4680</v>
      </c>
      <c r="D234" s="1">
        <v>42316</v>
      </c>
      <c r="E234" t="s">
        <v>126</v>
      </c>
      <c r="F234" t="s">
        <v>653</v>
      </c>
      <c r="G234" t="s">
        <v>51</v>
      </c>
      <c r="I234" t="e">
        <v>#N/A</v>
      </c>
      <c r="J234" t="e">
        <v>#N/A</v>
      </c>
      <c r="K234" t="s">
        <v>72</v>
      </c>
      <c r="L234" t="s">
        <v>72</v>
      </c>
      <c r="M234">
        <v>-104.944636</v>
      </c>
      <c r="N234">
        <v>40.403599</v>
      </c>
      <c r="O234">
        <v>0</v>
      </c>
      <c r="Q234" t="s">
        <v>40</v>
      </c>
      <c r="S234">
        <v>0</v>
      </c>
      <c r="U234">
        <v>0</v>
      </c>
      <c r="W234">
        <v>0</v>
      </c>
      <c r="Y234" t="s">
        <v>40</v>
      </c>
      <c r="AA234" t="s">
        <v>40</v>
      </c>
      <c r="AC234" t="str">
        <f>VLOOKUP(A234,'Basin Blanks Report'!$B$1:$F$222,3,FALSE)</f>
        <v>DENVER JULESBURG BASIN</v>
      </c>
      <c r="AD234" t="str">
        <f t="shared" si="3"/>
        <v>Non-Gathering</v>
      </c>
      <c r="AE234" t="s">
        <v>72</v>
      </c>
      <c r="AF234" t="e">
        <f>VLOOKUP(A234,#REF!, 7, FALSE)</f>
        <v>#REF!</v>
      </c>
      <c r="AG234" t="e">
        <f>VLOOKUP(A234,#REF!, 8, FALSE)</f>
        <v>#REF!</v>
      </c>
      <c r="AI234" t="e">
        <f>VLOOKUP(A234,#REF!,40,FALSE)</f>
        <v>#REF!</v>
      </c>
    </row>
    <row r="235" spans="1:35" x14ac:dyDescent="0.25">
      <c r="A235">
        <v>400933353</v>
      </c>
      <c r="B235" t="s">
        <v>221</v>
      </c>
      <c r="C235">
        <v>96155</v>
      </c>
      <c r="D235" s="1">
        <v>42317</v>
      </c>
      <c r="E235" t="s">
        <v>49</v>
      </c>
      <c r="F235" t="s">
        <v>654</v>
      </c>
      <c r="G235" t="s">
        <v>51</v>
      </c>
      <c r="I235" t="s">
        <v>655</v>
      </c>
      <c r="J235" t="s">
        <v>656</v>
      </c>
      <c r="K235" t="s">
        <v>133</v>
      </c>
      <c r="L235" t="s">
        <v>134</v>
      </c>
      <c r="M235">
        <v>-103.794718</v>
      </c>
      <c r="N235">
        <v>40.818176000000001</v>
      </c>
      <c r="O235">
        <v>0</v>
      </c>
      <c r="Q235">
        <v>0</v>
      </c>
      <c r="S235">
        <v>4</v>
      </c>
      <c r="U235">
        <v>0</v>
      </c>
      <c r="W235">
        <v>0</v>
      </c>
      <c r="Y235" t="s">
        <v>40</v>
      </c>
      <c r="AA235" t="s">
        <v>40</v>
      </c>
      <c r="AC235" t="str">
        <f>VLOOKUP(A235,'Basin Blanks Report'!$B$1:$F$222,3,FALSE)</f>
        <v>DENVER JULESBURG BASIN</v>
      </c>
      <c r="AD235" t="str">
        <f t="shared" si="3"/>
        <v>Non-Gathering</v>
      </c>
      <c r="AE235" t="s">
        <v>72</v>
      </c>
      <c r="AF235" t="e">
        <f>VLOOKUP(A235,#REF!, 7, FALSE)</f>
        <v>#REF!</v>
      </c>
      <c r="AG235" t="e">
        <f>VLOOKUP(A235,#REF!, 8, FALSE)</f>
        <v>#REF!</v>
      </c>
      <c r="AI235" t="e">
        <f>VLOOKUP(A235,#REF!,40,FALSE)</f>
        <v>#REF!</v>
      </c>
    </row>
    <row r="236" spans="1:35" x14ac:dyDescent="0.25">
      <c r="A236">
        <v>400934173</v>
      </c>
      <c r="B236" t="s">
        <v>82</v>
      </c>
      <c r="C236">
        <v>100322</v>
      </c>
      <c r="D236" s="1">
        <v>42318</v>
      </c>
      <c r="E236" t="s">
        <v>56</v>
      </c>
      <c r="F236" t="s">
        <v>657</v>
      </c>
      <c r="G236" t="s">
        <v>51</v>
      </c>
      <c r="I236" t="s">
        <v>658</v>
      </c>
      <c r="J236" t="s">
        <v>659</v>
      </c>
      <c r="K236" t="s">
        <v>72</v>
      </c>
      <c r="L236" t="s">
        <v>72</v>
      </c>
      <c r="M236">
        <v>-104.76027000000001</v>
      </c>
      <c r="N236">
        <v>40.301139999999997</v>
      </c>
      <c r="O236" t="s">
        <v>40</v>
      </c>
      <c r="Q236">
        <v>0</v>
      </c>
      <c r="S236" t="s">
        <v>40</v>
      </c>
      <c r="U236">
        <v>0</v>
      </c>
      <c r="W236">
        <v>0</v>
      </c>
      <c r="Y236" t="s">
        <v>40</v>
      </c>
      <c r="AA236" t="s">
        <v>40</v>
      </c>
      <c r="AC236" t="str">
        <f>VLOOKUP(A236,'Basin Blanks Report'!$B$1:$F$222,3,FALSE)</f>
        <v>DENVER JULESBURG BASIN</v>
      </c>
      <c r="AD236" t="str">
        <f t="shared" si="3"/>
        <v>Non-Gathering</v>
      </c>
      <c r="AE236" t="s">
        <v>72</v>
      </c>
      <c r="AF236" t="e">
        <f>VLOOKUP(A236,#REF!, 7, FALSE)</f>
        <v>#REF!</v>
      </c>
      <c r="AG236" t="e">
        <f>VLOOKUP(A236,#REF!, 8, FALSE)</f>
        <v>#REF!</v>
      </c>
      <c r="AI236" t="e">
        <f>VLOOKUP(A236,#REF!,40,FALSE)</f>
        <v>#REF!</v>
      </c>
    </row>
    <row r="237" spans="1:35" x14ac:dyDescent="0.25">
      <c r="A237">
        <v>400935203</v>
      </c>
      <c r="B237" t="s">
        <v>631</v>
      </c>
      <c r="C237">
        <v>19160</v>
      </c>
      <c r="D237" s="1">
        <v>42318</v>
      </c>
      <c r="E237" t="s">
        <v>42</v>
      </c>
      <c r="F237" t="s">
        <v>660</v>
      </c>
      <c r="G237" t="s">
        <v>229</v>
      </c>
      <c r="I237" t="s">
        <v>661</v>
      </c>
      <c r="J237" t="s">
        <v>662</v>
      </c>
      <c r="K237" t="s">
        <v>133</v>
      </c>
      <c r="L237" t="s">
        <v>2072</v>
      </c>
      <c r="M237">
        <v>-107.847724</v>
      </c>
      <c r="N237">
        <v>37.136566000000002</v>
      </c>
      <c r="O237">
        <v>0</v>
      </c>
      <c r="Q237">
        <v>0</v>
      </c>
      <c r="S237">
        <v>94</v>
      </c>
      <c r="U237">
        <v>0</v>
      </c>
      <c r="W237">
        <v>0</v>
      </c>
      <c r="Y237" t="s">
        <v>40</v>
      </c>
      <c r="AA237" t="s">
        <v>40</v>
      </c>
      <c r="AC237" t="s">
        <v>1358</v>
      </c>
      <c r="AD237" t="str">
        <f t="shared" si="3"/>
        <v>Non-Gathering</v>
      </c>
      <c r="AE237" t="s">
        <v>72</v>
      </c>
      <c r="AF237" t="e">
        <f>VLOOKUP(A237,#REF!, 7, FALSE)</f>
        <v>#REF!</v>
      </c>
      <c r="AG237" t="e">
        <f>VLOOKUP(A237,#REF!, 8, FALSE)</f>
        <v>#REF!</v>
      </c>
      <c r="AI237" t="e">
        <f>VLOOKUP(A237,#REF!,40,FALSE)</f>
        <v>#REF!</v>
      </c>
    </row>
    <row r="238" spans="1:35" x14ac:dyDescent="0.25">
      <c r="A238">
        <v>400937060</v>
      </c>
      <c r="B238" t="s">
        <v>246</v>
      </c>
      <c r="C238">
        <v>10459</v>
      </c>
      <c r="D238" s="1">
        <v>42320</v>
      </c>
      <c r="E238" t="s">
        <v>56</v>
      </c>
      <c r="F238" t="s">
        <v>663</v>
      </c>
      <c r="G238" t="s">
        <v>51</v>
      </c>
      <c r="H238" t="s">
        <v>96</v>
      </c>
      <c r="I238" t="e">
        <v>#N/A</v>
      </c>
      <c r="J238" t="e">
        <v>#N/A</v>
      </c>
      <c r="K238" t="s">
        <v>72</v>
      </c>
      <c r="L238" t="s">
        <v>72</v>
      </c>
      <c r="M238">
        <v>-105.03444</v>
      </c>
      <c r="N238">
        <v>40.162010000000002</v>
      </c>
      <c r="O238">
        <v>0</v>
      </c>
      <c r="Q238" t="s">
        <v>40</v>
      </c>
      <c r="S238" t="s">
        <v>40</v>
      </c>
      <c r="U238">
        <v>0</v>
      </c>
      <c r="W238">
        <v>0</v>
      </c>
      <c r="Y238" t="s">
        <v>40</v>
      </c>
      <c r="AA238" t="s">
        <v>40</v>
      </c>
      <c r="AC238" t="str">
        <f>VLOOKUP(A238,'Basin Blanks Report'!$B$1:$F$222,3,FALSE)</f>
        <v>DENVER JULESBURG BASIN</v>
      </c>
      <c r="AD238" t="str">
        <f t="shared" si="3"/>
        <v>Non-Gathering</v>
      </c>
      <c r="AE238" t="s">
        <v>72</v>
      </c>
      <c r="AF238" t="e">
        <f>VLOOKUP(A238,#REF!, 7, FALSE)</f>
        <v>#REF!</v>
      </c>
      <c r="AG238" t="e">
        <f>VLOOKUP(A238,#REF!, 8, FALSE)</f>
        <v>#REF!</v>
      </c>
      <c r="AI238" t="e">
        <f>VLOOKUP(A238,#REF!,40,FALSE)</f>
        <v>#REF!</v>
      </c>
    </row>
    <row r="239" spans="1:35" x14ac:dyDescent="0.25">
      <c r="A239">
        <v>400938313</v>
      </c>
      <c r="B239" t="s">
        <v>227</v>
      </c>
      <c r="C239">
        <v>10000</v>
      </c>
      <c r="D239" s="1">
        <v>42323</v>
      </c>
      <c r="E239" t="s">
        <v>33</v>
      </c>
      <c r="F239" t="s">
        <v>664</v>
      </c>
      <c r="G239" t="s">
        <v>229</v>
      </c>
      <c r="I239" t="s">
        <v>665</v>
      </c>
      <c r="J239" t="s">
        <v>666</v>
      </c>
      <c r="K239" t="s">
        <v>72</v>
      </c>
      <c r="L239" t="s">
        <v>72</v>
      </c>
      <c r="M239">
        <v>-107.520516</v>
      </c>
      <c r="N239">
        <v>37.232191999999998</v>
      </c>
      <c r="O239">
        <v>0</v>
      </c>
      <c r="Q239">
        <v>0</v>
      </c>
      <c r="S239">
        <v>33</v>
      </c>
      <c r="U239">
        <v>0</v>
      </c>
      <c r="W239">
        <v>0</v>
      </c>
      <c r="Y239" t="s">
        <v>40</v>
      </c>
      <c r="AA239" t="s">
        <v>40</v>
      </c>
      <c r="AC239" t="s">
        <v>1358</v>
      </c>
      <c r="AD239" t="str">
        <f t="shared" si="3"/>
        <v>Gathering</v>
      </c>
      <c r="AE239" t="s">
        <v>2063</v>
      </c>
      <c r="AF239" t="e">
        <f>VLOOKUP(A239,#REF!, 7, FALSE)</f>
        <v>#REF!</v>
      </c>
      <c r="AG239" t="e">
        <f>VLOOKUP(A239,#REF!, 8, FALSE)</f>
        <v>#REF!</v>
      </c>
      <c r="AI239" t="e">
        <f>VLOOKUP(A239,#REF!,40,FALSE)</f>
        <v>#REF!</v>
      </c>
    </row>
    <row r="240" spans="1:35" x14ac:dyDescent="0.25">
      <c r="A240">
        <v>400937295</v>
      </c>
      <c r="B240" t="s">
        <v>73</v>
      </c>
      <c r="C240">
        <v>16700</v>
      </c>
      <c r="D240" s="1">
        <v>42323</v>
      </c>
      <c r="E240" t="s">
        <v>69</v>
      </c>
      <c r="F240" t="s">
        <v>667</v>
      </c>
      <c r="G240" t="s">
        <v>75</v>
      </c>
      <c r="I240" t="e">
        <v>#N/A</v>
      </c>
      <c r="J240" t="e">
        <v>#N/A</v>
      </c>
      <c r="K240" t="s">
        <v>115</v>
      </c>
      <c r="L240" t="s">
        <v>226</v>
      </c>
      <c r="M240">
        <v>-108.879</v>
      </c>
      <c r="N240">
        <v>40.0976</v>
      </c>
      <c r="O240">
        <v>0</v>
      </c>
      <c r="Q240">
        <v>0</v>
      </c>
      <c r="S240">
        <v>168</v>
      </c>
      <c r="U240">
        <v>0</v>
      </c>
      <c r="W240">
        <v>0</v>
      </c>
      <c r="Y240" t="s">
        <v>40</v>
      </c>
      <c r="AA240" t="s">
        <v>40</v>
      </c>
      <c r="AC240" t="s">
        <v>1355</v>
      </c>
      <c r="AD240" t="str">
        <f t="shared" si="3"/>
        <v>Non-Gathering</v>
      </c>
      <c r="AE240" t="s">
        <v>2063</v>
      </c>
      <c r="AF240" t="e">
        <f>VLOOKUP(A240,#REF!, 7, FALSE)</f>
        <v>#REF!</v>
      </c>
      <c r="AG240" t="e">
        <f>VLOOKUP(A240,#REF!, 8, FALSE)</f>
        <v>#REF!</v>
      </c>
      <c r="AI240" t="e">
        <f>VLOOKUP(A240,#REF!,40,FALSE)</f>
        <v>#REF!</v>
      </c>
    </row>
    <row r="241" spans="1:35" x14ac:dyDescent="0.25">
      <c r="A241">
        <v>400938947</v>
      </c>
      <c r="B241" t="s">
        <v>668</v>
      </c>
      <c r="C241">
        <v>30680</v>
      </c>
      <c r="D241" s="1">
        <v>42325</v>
      </c>
      <c r="E241" t="s">
        <v>118</v>
      </c>
      <c r="F241" t="s">
        <v>669</v>
      </c>
      <c r="G241" t="s">
        <v>229</v>
      </c>
      <c r="I241" t="s">
        <v>670</v>
      </c>
      <c r="J241" t="s">
        <v>671</v>
      </c>
      <c r="K241" t="s">
        <v>38</v>
      </c>
      <c r="L241" t="s">
        <v>136</v>
      </c>
      <c r="M241">
        <v>-107.776312</v>
      </c>
      <c r="N241">
        <v>37.232505000000003</v>
      </c>
      <c r="O241">
        <v>0</v>
      </c>
      <c r="Q241">
        <v>0</v>
      </c>
      <c r="S241">
        <v>8.25</v>
      </c>
      <c r="U241">
        <v>0</v>
      </c>
      <c r="W241">
        <v>0</v>
      </c>
      <c r="Y241">
        <v>0</v>
      </c>
      <c r="AA241">
        <v>0</v>
      </c>
      <c r="AC241" t="s">
        <v>1358</v>
      </c>
      <c r="AD241" t="str">
        <f t="shared" si="3"/>
        <v>Non-Gathering</v>
      </c>
      <c r="AE241" t="s">
        <v>2064</v>
      </c>
      <c r="AF241" t="e">
        <f>VLOOKUP(A241,#REF!, 7, FALSE)</f>
        <v>#REF!</v>
      </c>
      <c r="AG241" t="e">
        <f>VLOOKUP(A241,#REF!, 8, FALSE)</f>
        <v>#REF!</v>
      </c>
      <c r="AI241" t="e">
        <f>VLOOKUP(A241,#REF!,40,FALSE)</f>
        <v>#REF!</v>
      </c>
    </row>
    <row r="242" spans="1:35" x14ac:dyDescent="0.25">
      <c r="A242">
        <v>400940331</v>
      </c>
      <c r="B242" t="s">
        <v>362</v>
      </c>
      <c r="C242">
        <v>100185</v>
      </c>
      <c r="D242" s="1">
        <v>42327</v>
      </c>
      <c r="E242" t="s">
        <v>118</v>
      </c>
      <c r="F242" t="s">
        <v>672</v>
      </c>
      <c r="G242" t="s">
        <v>338</v>
      </c>
      <c r="H242" t="s">
        <v>96</v>
      </c>
      <c r="I242" t="s">
        <v>40</v>
      </c>
      <c r="J242" t="s">
        <v>40</v>
      </c>
      <c r="K242" t="s">
        <v>72</v>
      </c>
      <c r="L242" t="s">
        <v>72</v>
      </c>
      <c r="M242">
        <v>-108.09735499999999</v>
      </c>
      <c r="N242">
        <v>39.162098999999998</v>
      </c>
      <c r="O242" t="s">
        <v>40</v>
      </c>
      <c r="Q242" t="s">
        <v>40</v>
      </c>
      <c r="S242" t="s">
        <v>40</v>
      </c>
      <c r="U242" t="s">
        <v>40</v>
      </c>
      <c r="W242" t="s">
        <v>40</v>
      </c>
      <c r="Y242" t="s">
        <v>40</v>
      </c>
      <c r="AA242" t="s">
        <v>40</v>
      </c>
      <c r="AC242" t="s">
        <v>1355</v>
      </c>
      <c r="AD242" t="str">
        <f t="shared" si="3"/>
        <v>Non-Gathering</v>
      </c>
      <c r="AE242" t="s">
        <v>72</v>
      </c>
      <c r="AF242" t="e">
        <f>VLOOKUP(A242,#REF!, 7, FALSE)</f>
        <v>#REF!</v>
      </c>
      <c r="AG242" t="e">
        <f>VLOOKUP(A242,#REF!, 8, FALSE)</f>
        <v>#REF!</v>
      </c>
      <c r="AI242" t="e">
        <f>VLOOKUP(A242,#REF!,40,FALSE)</f>
        <v>#REF!</v>
      </c>
    </row>
    <row r="243" spans="1:35" x14ac:dyDescent="0.25">
      <c r="A243">
        <v>400942775</v>
      </c>
      <c r="B243" t="s">
        <v>82</v>
      </c>
      <c r="C243">
        <v>100322</v>
      </c>
      <c r="D243" s="1">
        <v>42331</v>
      </c>
      <c r="E243" t="s">
        <v>56</v>
      </c>
      <c r="F243" t="s">
        <v>673</v>
      </c>
      <c r="G243" t="s">
        <v>51</v>
      </c>
      <c r="I243" t="s">
        <v>674</v>
      </c>
      <c r="J243" t="s">
        <v>675</v>
      </c>
      <c r="K243" t="s">
        <v>72</v>
      </c>
      <c r="L243" t="s">
        <v>72</v>
      </c>
      <c r="M243">
        <v>-104.44450999999999</v>
      </c>
      <c r="N243">
        <v>40.389989999999997</v>
      </c>
      <c r="O243">
        <v>0</v>
      </c>
      <c r="Q243">
        <v>0</v>
      </c>
      <c r="S243" t="s">
        <v>40</v>
      </c>
      <c r="U243">
        <v>0</v>
      </c>
      <c r="W243">
        <v>0</v>
      </c>
      <c r="Y243" t="s">
        <v>40</v>
      </c>
      <c r="AA243" t="s">
        <v>40</v>
      </c>
      <c r="AC243" t="str">
        <f>VLOOKUP(A243,'Basin Blanks Report'!$B$1:$F$222,3,FALSE)</f>
        <v>DENVER JULESBURG BASIN</v>
      </c>
      <c r="AD243" t="str">
        <f t="shared" si="3"/>
        <v>Non-Gathering</v>
      </c>
      <c r="AE243" t="s">
        <v>72</v>
      </c>
      <c r="AF243" t="e">
        <f>VLOOKUP(A243,#REF!, 7, FALSE)</f>
        <v>#REF!</v>
      </c>
      <c r="AG243" t="e">
        <f>VLOOKUP(A243,#REF!, 8, FALSE)</f>
        <v>#REF!</v>
      </c>
      <c r="AI243" t="e">
        <f>VLOOKUP(A243,#REF!,40,FALSE)</f>
        <v>#REF!</v>
      </c>
    </row>
    <row r="244" spans="1:35" x14ac:dyDescent="0.25">
      <c r="A244">
        <v>400943182</v>
      </c>
      <c r="B244" t="s">
        <v>141</v>
      </c>
      <c r="C244">
        <v>47120</v>
      </c>
      <c r="D244" s="1">
        <v>42332</v>
      </c>
      <c r="E244" t="s">
        <v>56</v>
      </c>
      <c r="F244" t="s">
        <v>676</v>
      </c>
      <c r="G244" t="s">
        <v>51</v>
      </c>
      <c r="I244" t="s">
        <v>677</v>
      </c>
      <c r="J244" t="s">
        <v>678</v>
      </c>
      <c r="K244" t="s">
        <v>72</v>
      </c>
      <c r="L244" t="s">
        <v>72</v>
      </c>
      <c r="M244">
        <v>-104.673185</v>
      </c>
      <c r="N244">
        <v>40.131822999999997</v>
      </c>
      <c r="O244">
        <v>0</v>
      </c>
      <c r="Q244" t="s">
        <v>40</v>
      </c>
      <c r="S244" t="s">
        <v>40</v>
      </c>
      <c r="U244">
        <v>0</v>
      </c>
      <c r="W244">
        <v>0</v>
      </c>
      <c r="Y244" t="s">
        <v>40</v>
      </c>
      <c r="AA244" t="s">
        <v>40</v>
      </c>
      <c r="AC244" t="str">
        <f>VLOOKUP(A244,'Basin Blanks Report'!$B$1:$F$222,3,FALSE)</f>
        <v>DENVER JULESBURG BASIN</v>
      </c>
      <c r="AD244" t="str">
        <f t="shared" si="3"/>
        <v>Non-Gathering</v>
      </c>
      <c r="AE244" t="s">
        <v>72</v>
      </c>
      <c r="AF244" t="e">
        <f>VLOOKUP(A244,#REF!, 7, FALSE)</f>
        <v>#REF!</v>
      </c>
      <c r="AG244" t="e">
        <f>VLOOKUP(A244,#REF!, 8, FALSE)</f>
        <v>#REF!</v>
      </c>
      <c r="AI244" t="e">
        <f>VLOOKUP(A244,#REF!,40,FALSE)</f>
        <v>#REF!</v>
      </c>
    </row>
    <row r="245" spans="1:35" x14ac:dyDescent="0.25">
      <c r="A245">
        <v>400944348</v>
      </c>
      <c r="B245" t="s">
        <v>141</v>
      </c>
      <c r="C245">
        <v>47120</v>
      </c>
      <c r="D245" s="1">
        <v>42338</v>
      </c>
      <c r="E245" t="s">
        <v>56</v>
      </c>
      <c r="F245" t="s">
        <v>679</v>
      </c>
      <c r="G245" t="s">
        <v>51</v>
      </c>
      <c r="H245" t="s">
        <v>96</v>
      </c>
      <c r="I245" t="s">
        <v>680</v>
      </c>
      <c r="J245" t="s">
        <v>681</v>
      </c>
      <c r="K245" t="s">
        <v>72</v>
      </c>
      <c r="L245" t="s">
        <v>72</v>
      </c>
      <c r="M245">
        <v>-104.824718</v>
      </c>
      <c r="N245">
        <v>40.191803999999998</v>
      </c>
      <c r="O245" t="s">
        <v>40</v>
      </c>
      <c r="Q245" t="s">
        <v>40</v>
      </c>
      <c r="S245" t="s">
        <v>40</v>
      </c>
      <c r="U245">
        <v>0</v>
      </c>
      <c r="W245">
        <v>0</v>
      </c>
      <c r="Y245" t="s">
        <v>40</v>
      </c>
      <c r="AA245" t="s">
        <v>40</v>
      </c>
      <c r="AC245" t="str">
        <f>VLOOKUP(A245,'Basin Blanks Report'!$B$1:$F$222,3,FALSE)</f>
        <v>DENVER JULESBURG BASIN</v>
      </c>
      <c r="AD245" t="str">
        <f t="shared" si="3"/>
        <v>Non-Gathering</v>
      </c>
      <c r="AE245" t="s">
        <v>72</v>
      </c>
      <c r="AF245" t="e">
        <f>VLOOKUP(A245,#REF!, 7, FALSE)</f>
        <v>#REF!</v>
      </c>
      <c r="AG245" t="e">
        <f>VLOOKUP(A245,#REF!, 8, FALSE)</f>
        <v>#REF!</v>
      </c>
      <c r="AI245" t="e">
        <f>VLOOKUP(A245,#REF!,40,FALSE)</f>
        <v>#REF!</v>
      </c>
    </row>
    <row r="246" spans="1:35" x14ac:dyDescent="0.25">
      <c r="A246">
        <v>400944881</v>
      </c>
      <c r="B246" t="s">
        <v>221</v>
      </c>
      <c r="C246">
        <v>96155</v>
      </c>
      <c r="D246" s="1">
        <v>42338</v>
      </c>
      <c r="E246" t="s">
        <v>49</v>
      </c>
      <c r="F246" t="s">
        <v>682</v>
      </c>
      <c r="G246" t="s">
        <v>51</v>
      </c>
      <c r="I246" t="s">
        <v>683</v>
      </c>
      <c r="J246" t="s">
        <v>684</v>
      </c>
      <c r="K246" t="s">
        <v>46</v>
      </c>
      <c r="L246" t="s">
        <v>60</v>
      </c>
      <c r="M246">
        <v>-103.798742</v>
      </c>
      <c r="N246">
        <v>40.855198999999999</v>
      </c>
      <c r="O246">
        <v>0</v>
      </c>
      <c r="Q246">
        <v>0</v>
      </c>
      <c r="S246">
        <v>1</v>
      </c>
      <c r="U246">
        <v>0</v>
      </c>
      <c r="W246">
        <v>0</v>
      </c>
      <c r="Y246" t="s">
        <v>40</v>
      </c>
      <c r="AA246" t="s">
        <v>40</v>
      </c>
      <c r="AC246" t="str">
        <f>VLOOKUP(A246,'Basin Blanks Report'!$B$1:$F$222,3,FALSE)</f>
        <v>DENVER JULESBURG BASIN</v>
      </c>
      <c r="AD246" t="str">
        <f t="shared" si="3"/>
        <v>Non-Gathering</v>
      </c>
      <c r="AE246" t="s">
        <v>72</v>
      </c>
      <c r="AF246" t="e">
        <f>VLOOKUP(A246,#REF!, 7, FALSE)</f>
        <v>#REF!</v>
      </c>
      <c r="AG246" t="e">
        <f>VLOOKUP(A246,#REF!, 8, FALSE)</f>
        <v>#REF!</v>
      </c>
      <c r="AI246" t="e">
        <f>VLOOKUP(A246,#REF!,40,FALSE)</f>
        <v>#REF!</v>
      </c>
    </row>
    <row r="247" spans="1:35" x14ac:dyDescent="0.25">
      <c r="A247">
        <v>400946108</v>
      </c>
      <c r="B247" t="s">
        <v>197</v>
      </c>
      <c r="C247">
        <v>10456</v>
      </c>
      <c r="D247" s="1">
        <v>42339</v>
      </c>
      <c r="E247" t="s">
        <v>42</v>
      </c>
      <c r="F247" t="s">
        <v>685</v>
      </c>
      <c r="G247" t="s">
        <v>120</v>
      </c>
      <c r="I247" t="s">
        <v>686</v>
      </c>
      <c r="J247" t="s">
        <v>687</v>
      </c>
      <c r="K247" t="s">
        <v>79</v>
      </c>
      <c r="L247" t="s">
        <v>262</v>
      </c>
      <c r="M247">
        <v>-108.03485999999999</v>
      </c>
      <c r="N247">
        <v>39.402679999999997</v>
      </c>
      <c r="O247">
        <v>0</v>
      </c>
      <c r="Q247">
        <v>0</v>
      </c>
      <c r="S247" t="s">
        <v>40</v>
      </c>
      <c r="U247">
        <v>0</v>
      </c>
      <c r="W247">
        <v>0</v>
      </c>
      <c r="Y247" t="s">
        <v>40</v>
      </c>
      <c r="AA247" t="s">
        <v>40</v>
      </c>
      <c r="AC247" t="s">
        <v>1355</v>
      </c>
      <c r="AD247" t="str">
        <f t="shared" si="3"/>
        <v>Non-Gathering</v>
      </c>
      <c r="AE247" t="s">
        <v>72</v>
      </c>
      <c r="AF247" t="e">
        <f>VLOOKUP(A247,#REF!, 7, FALSE)</f>
        <v>#REF!</v>
      </c>
      <c r="AG247" t="e">
        <f>VLOOKUP(A247,#REF!, 8, FALSE)</f>
        <v>#REF!</v>
      </c>
      <c r="AI247" t="e">
        <f>VLOOKUP(A247,#REF!,40,FALSE)</f>
        <v>#REF!</v>
      </c>
    </row>
    <row r="248" spans="1:35" x14ac:dyDescent="0.25">
      <c r="A248">
        <v>400946671</v>
      </c>
      <c r="B248" t="s">
        <v>157</v>
      </c>
      <c r="C248">
        <v>69175</v>
      </c>
      <c r="D248" s="1">
        <v>42339</v>
      </c>
      <c r="E248" t="s">
        <v>69</v>
      </c>
      <c r="F248" t="s">
        <v>688</v>
      </c>
      <c r="G248" t="s">
        <v>51</v>
      </c>
      <c r="H248" t="s">
        <v>96</v>
      </c>
      <c r="I248" t="s">
        <v>689</v>
      </c>
      <c r="J248" t="s">
        <v>690</v>
      </c>
      <c r="K248" t="s">
        <v>72</v>
      </c>
      <c r="L248" t="s">
        <v>72</v>
      </c>
      <c r="M248">
        <v>-104.53609</v>
      </c>
      <c r="N248">
        <v>40.480640000000001</v>
      </c>
      <c r="O248" t="s">
        <v>40</v>
      </c>
      <c r="Q248">
        <v>0</v>
      </c>
      <c r="S248">
        <v>0</v>
      </c>
      <c r="U248">
        <v>0</v>
      </c>
      <c r="W248">
        <v>0</v>
      </c>
      <c r="Y248" t="s">
        <v>40</v>
      </c>
      <c r="AA248" t="s">
        <v>40</v>
      </c>
      <c r="AC248" t="str">
        <f>VLOOKUP(A248,'Basin Blanks Report'!$B$1:$F$222,3,FALSE)</f>
        <v>DENVER JULESBURG BASIN</v>
      </c>
      <c r="AD248" t="str">
        <f t="shared" si="3"/>
        <v>Non-Gathering</v>
      </c>
      <c r="AE248" t="s">
        <v>72</v>
      </c>
      <c r="AF248" t="e">
        <f>VLOOKUP(A248,#REF!, 7, FALSE)</f>
        <v>#REF!</v>
      </c>
      <c r="AG248" t="e">
        <f>VLOOKUP(A248,#REF!, 8, FALSE)</f>
        <v>#REF!</v>
      </c>
      <c r="AI248" t="e">
        <f>VLOOKUP(A248,#REF!,40,FALSE)</f>
        <v>#REF!</v>
      </c>
    </row>
    <row r="249" spans="1:35" x14ac:dyDescent="0.25">
      <c r="A249">
        <v>400951856</v>
      </c>
      <c r="B249" t="s">
        <v>246</v>
      </c>
      <c r="C249">
        <v>10459</v>
      </c>
      <c r="D249" s="1">
        <v>42347</v>
      </c>
      <c r="E249" t="s">
        <v>56</v>
      </c>
      <c r="F249" t="s">
        <v>691</v>
      </c>
      <c r="G249" t="s">
        <v>248</v>
      </c>
      <c r="I249" t="e">
        <v>#N/A</v>
      </c>
      <c r="J249" t="e">
        <v>#N/A</v>
      </c>
      <c r="K249" t="s">
        <v>72</v>
      </c>
      <c r="L249" t="s">
        <v>72</v>
      </c>
      <c r="M249">
        <v>-105.05677900000001</v>
      </c>
      <c r="N249">
        <v>39.998412000000002</v>
      </c>
      <c r="O249" t="s">
        <v>40</v>
      </c>
      <c r="Q249" t="s">
        <v>40</v>
      </c>
      <c r="S249" t="s">
        <v>40</v>
      </c>
      <c r="U249" t="s">
        <v>40</v>
      </c>
      <c r="W249" t="s">
        <v>40</v>
      </c>
      <c r="Y249" t="s">
        <v>40</v>
      </c>
      <c r="AA249" t="s">
        <v>40</v>
      </c>
      <c r="AC249" t="s">
        <v>1374</v>
      </c>
      <c r="AD249" t="str">
        <f t="shared" si="3"/>
        <v>Non-Gathering</v>
      </c>
      <c r="AE249" t="s">
        <v>72</v>
      </c>
      <c r="AF249" t="e">
        <f>VLOOKUP(A249,#REF!, 7, FALSE)</f>
        <v>#REF!</v>
      </c>
      <c r="AG249" t="e">
        <f>VLOOKUP(A249,#REF!, 8, FALSE)</f>
        <v>#REF!</v>
      </c>
      <c r="AI249" t="e">
        <f>VLOOKUP(A249,#REF!,40,FALSE)</f>
        <v>#REF!</v>
      </c>
    </row>
    <row r="250" spans="1:35" x14ac:dyDescent="0.25">
      <c r="A250">
        <v>400950963</v>
      </c>
      <c r="B250" t="s">
        <v>82</v>
      </c>
      <c r="C250">
        <v>100322</v>
      </c>
      <c r="D250" s="1">
        <v>42347</v>
      </c>
      <c r="E250" t="s">
        <v>69</v>
      </c>
      <c r="F250" t="s">
        <v>692</v>
      </c>
      <c r="G250" t="s">
        <v>51</v>
      </c>
      <c r="I250" t="s">
        <v>693</v>
      </c>
      <c r="J250" t="s">
        <v>694</v>
      </c>
      <c r="K250" t="s">
        <v>72</v>
      </c>
      <c r="L250" t="s">
        <v>72</v>
      </c>
      <c r="M250">
        <v>-104.533883</v>
      </c>
      <c r="N250">
        <v>40.303420000000003</v>
      </c>
      <c r="O250">
        <v>0</v>
      </c>
      <c r="Q250" t="s">
        <v>40</v>
      </c>
      <c r="S250">
        <v>0</v>
      </c>
      <c r="U250">
        <v>0</v>
      </c>
      <c r="W250">
        <v>0</v>
      </c>
      <c r="Y250" t="s">
        <v>40</v>
      </c>
      <c r="AA250" t="s">
        <v>40</v>
      </c>
      <c r="AC250" t="str">
        <f>VLOOKUP(A250,'Basin Blanks Report'!$B$1:$F$222,3,FALSE)</f>
        <v>DENVER JULESBURG BASIN</v>
      </c>
      <c r="AD250" t="str">
        <f t="shared" si="3"/>
        <v>Non-Gathering</v>
      </c>
      <c r="AE250" t="s">
        <v>72</v>
      </c>
      <c r="AF250" t="e">
        <f>VLOOKUP(A250,#REF!, 7, FALSE)</f>
        <v>#REF!</v>
      </c>
      <c r="AG250" t="e">
        <f>VLOOKUP(A250,#REF!, 8, FALSE)</f>
        <v>#REF!</v>
      </c>
      <c r="AI250" t="e">
        <f>VLOOKUP(A250,#REF!,40,FALSE)</f>
        <v>#REF!</v>
      </c>
    </row>
    <row r="251" spans="1:35" x14ac:dyDescent="0.25">
      <c r="A251">
        <v>400951704</v>
      </c>
      <c r="B251" t="s">
        <v>695</v>
      </c>
      <c r="C251">
        <v>10311</v>
      </c>
      <c r="D251" s="1">
        <v>42347</v>
      </c>
      <c r="E251" t="s">
        <v>118</v>
      </c>
      <c r="F251" t="s">
        <v>696</v>
      </c>
      <c r="G251" t="s">
        <v>112</v>
      </c>
      <c r="I251" t="s">
        <v>40</v>
      </c>
      <c r="J251" t="s">
        <v>40</v>
      </c>
      <c r="K251" t="s">
        <v>72</v>
      </c>
      <c r="L251" t="s">
        <v>72</v>
      </c>
      <c r="M251">
        <v>-104.96169999999999</v>
      </c>
      <c r="N251">
        <v>39.999963000000001</v>
      </c>
      <c r="O251" t="s">
        <v>40</v>
      </c>
      <c r="Q251" t="s">
        <v>40</v>
      </c>
      <c r="S251" t="s">
        <v>40</v>
      </c>
      <c r="U251" t="s">
        <v>40</v>
      </c>
      <c r="W251" t="s">
        <v>40</v>
      </c>
      <c r="Y251" t="s">
        <v>40</v>
      </c>
      <c r="AA251" t="s">
        <v>40</v>
      </c>
      <c r="AC251" t="s">
        <v>1374</v>
      </c>
      <c r="AD251" t="str">
        <f t="shared" si="3"/>
        <v>Non-Gathering</v>
      </c>
      <c r="AE251" t="s">
        <v>72</v>
      </c>
      <c r="AF251" t="e">
        <f>VLOOKUP(A251,#REF!, 7, FALSE)</f>
        <v>#REF!</v>
      </c>
      <c r="AG251" t="e">
        <f>VLOOKUP(A251,#REF!, 8, FALSE)</f>
        <v>#REF!</v>
      </c>
      <c r="AI251" t="e">
        <f>VLOOKUP(A251,#REF!,40,FALSE)</f>
        <v>#REF!</v>
      </c>
    </row>
    <row r="252" spans="1:35" x14ac:dyDescent="0.25">
      <c r="A252">
        <v>400952329</v>
      </c>
      <c r="B252" t="s">
        <v>48</v>
      </c>
      <c r="C252">
        <v>4680</v>
      </c>
      <c r="D252" s="1">
        <v>42348</v>
      </c>
      <c r="E252" t="s">
        <v>126</v>
      </c>
      <c r="F252" t="s">
        <v>697</v>
      </c>
      <c r="G252" t="s">
        <v>51</v>
      </c>
      <c r="I252" t="s">
        <v>698</v>
      </c>
      <c r="J252" t="s">
        <v>699</v>
      </c>
      <c r="K252" t="s">
        <v>115</v>
      </c>
      <c r="L252" t="s">
        <v>116</v>
      </c>
      <c r="M252">
        <v>-104.913257</v>
      </c>
      <c r="N252">
        <v>40.264563000000003</v>
      </c>
      <c r="O252">
        <v>0</v>
      </c>
      <c r="Q252">
        <v>1</v>
      </c>
      <c r="S252">
        <v>0</v>
      </c>
      <c r="U252">
        <v>0</v>
      </c>
      <c r="W252">
        <v>0</v>
      </c>
      <c r="Y252" t="s">
        <v>40</v>
      </c>
      <c r="AA252" t="s">
        <v>40</v>
      </c>
      <c r="AC252" t="str">
        <f>VLOOKUP(A252,'Basin Blanks Report'!$B$1:$F$222,3,FALSE)</f>
        <v>DENVER JULESBURG BASIN</v>
      </c>
      <c r="AD252" t="str">
        <f t="shared" si="3"/>
        <v>Gathering</v>
      </c>
      <c r="AE252" t="s">
        <v>2063</v>
      </c>
      <c r="AF252" t="e">
        <f>VLOOKUP(A252,#REF!, 7, FALSE)</f>
        <v>#REF!</v>
      </c>
      <c r="AG252" t="e">
        <f>VLOOKUP(A252,#REF!, 8, FALSE)</f>
        <v>#REF!</v>
      </c>
      <c r="AI252" t="e">
        <f>VLOOKUP(A252,#REF!,40,FALSE)</f>
        <v>#REF!</v>
      </c>
    </row>
    <row r="253" spans="1:35" x14ac:dyDescent="0.25">
      <c r="A253">
        <v>400955818</v>
      </c>
      <c r="B253" t="s">
        <v>73</v>
      </c>
      <c r="C253">
        <v>16700</v>
      </c>
      <c r="D253" s="1">
        <v>42351</v>
      </c>
      <c r="E253" t="s">
        <v>69</v>
      </c>
      <c r="F253" t="s">
        <v>700</v>
      </c>
      <c r="G253" t="s">
        <v>75</v>
      </c>
      <c r="I253" t="e">
        <v>#N/A</v>
      </c>
      <c r="J253" t="e">
        <v>#N/A</v>
      </c>
      <c r="K253" t="s">
        <v>115</v>
      </c>
      <c r="L253" t="s">
        <v>226</v>
      </c>
      <c r="M253">
        <v>-108.79859999999999</v>
      </c>
      <c r="N253">
        <v>40.104999999999997</v>
      </c>
      <c r="O253">
        <v>0</v>
      </c>
      <c r="Q253">
        <v>0</v>
      </c>
      <c r="S253">
        <v>43</v>
      </c>
      <c r="U253">
        <v>0</v>
      </c>
      <c r="W253">
        <v>0</v>
      </c>
      <c r="Y253" t="s">
        <v>40</v>
      </c>
      <c r="AA253" t="s">
        <v>40</v>
      </c>
      <c r="AC253" t="s">
        <v>1355</v>
      </c>
      <c r="AD253" t="str">
        <f t="shared" si="3"/>
        <v>Non-Gathering</v>
      </c>
      <c r="AE253" t="s">
        <v>2063</v>
      </c>
      <c r="AF253" t="e">
        <f>VLOOKUP(A253,#REF!, 7, FALSE)</f>
        <v>#REF!</v>
      </c>
      <c r="AG253" t="e">
        <f>VLOOKUP(A253,#REF!, 8, FALSE)</f>
        <v>#REF!</v>
      </c>
      <c r="AI253" t="e">
        <f>VLOOKUP(A253,#REF!,40,FALSE)</f>
        <v>#REF!</v>
      </c>
    </row>
    <row r="254" spans="1:35" x14ac:dyDescent="0.25">
      <c r="A254">
        <v>400953822</v>
      </c>
      <c r="B254" t="s">
        <v>73</v>
      </c>
      <c r="C254">
        <v>16700</v>
      </c>
      <c r="D254" s="1">
        <v>42352</v>
      </c>
      <c r="E254" t="s">
        <v>69</v>
      </c>
      <c r="F254" t="s">
        <v>701</v>
      </c>
      <c r="G254" t="s">
        <v>75</v>
      </c>
      <c r="I254" t="e">
        <v>#N/A</v>
      </c>
      <c r="J254" t="e">
        <v>#N/A</v>
      </c>
      <c r="K254" t="s">
        <v>115</v>
      </c>
      <c r="L254" t="s">
        <v>226</v>
      </c>
      <c r="M254">
        <v>-108.9495</v>
      </c>
      <c r="N254">
        <v>40.141300000000001</v>
      </c>
      <c r="O254">
        <v>0</v>
      </c>
      <c r="Q254">
        <v>0</v>
      </c>
      <c r="S254">
        <v>46</v>
      </c>
      <c r="U254">
        <v>0</v>
      </c>
      <c r="W254">
        <v>0</v>
      </c>
      <c r="Y254" t="s">
        <v>40</v>
      </c>
      <c r="AA254" t="s">
        <v>40</v>
      </c>
      <c r="AC254" t="s">
        <v>1355</v>
      </c>
      <c r="AD254" t="str">
        <f t="shared" si="3"/>
        <v>Non-Gathering</v>
      </c>
      <c r="AE254" t="s">
        <v>2063</v>
      </c>
      <c r="AF254" t="e">
        <f>VLOOKUP(A254,#REF!, 7, FALSE)</f>
        <v>#REF!</v>
      </c>
      <c r="AG254" t="e">
        <f>VLOOKUP(A254,#REF!, 8, FALSE)</f>
        <v>#REF!</v>
      </c>
      <c r="AI254" t="e">
        <f>VLOOKUP(A254,#REF!,40,FALSE)</f>
        <v>#REF!</v>
      </c>
    </row>
    <row r="255" spans="1:35" x14ac:dyDescent="0.25">
      <c r="A255">
        <v>400957315</v>
      </c>
      <c r="B255" t="s">
        <v>48</v>
      </c>
      <c r="C255">
        <v>4680</v>
      </c>
      <c r="D255" s="1">
        <v>42354</v>
      </c>
      <c r="E255" t="s">
        <v>126</v>
      </c>
      <c r="F255" t="s">
        <v>702</v>
      </c>
      <c r="G255" t="s">
        <v>51</v>
      </c>
      <c r="I255" t="s">
        <v>703</v>
      </c>
      <c r="J255" t="s">
        <v>704</v>
      </c>
      <c r="K255" t="s">
        <v>115</v>
      </c>
      <c r="L255" t="s">
        <v>116</v>
      </c>
      <c r="M255">
        <v>-104.553269</v>
      </c>
      <c r="N255">
        <v>40.024318999999998</v>
      </c>
      <c r="O255">
        <v>0</v>
      </c>
      <c r="Q255" t="s">
        <v>40</v>
      </c>
      <c r="S255">
        <v>0</v>
      </c>
      <c r="U255">
        <v>0</v>
      </c>
      <c r="W255">
        <v>0</v>
      </c>
      <c r="Y255" t="s">
        <v>40</v>
      </c>
      <c r="AA255" t="s">
        <v>40</v>
      </c>
      <c r="AC255" t="str">
        <f>VLOOKUP(A255,'Basin Blanks Report'!$B$1:$F$222,3,FALSE)</f>
        <v>DENVER JULESBURG BASIN</v>
      </c>
      <c r="AD255" t="str">
        <f t="shared" si="3"/>
        <v>Non-Gathering</v>
      </c>
      <c r="AE255" t="s">
        <v>2063</v>
      </c>
      <c r="AF255" t="e">
        <f>VLOOKUP(A255,#REF!, 7, FALSE)</f>
        <v>#REF!</v>
      </c>
      <c r="AG255" t="e">
        <f>VLOOKUP(A255,#REF!, 8, FALSE)</f>
        <v>#REF!</v>
      </c>
      <c r="AI255" t="e">
        <f>VLOOKUP(A255,#REF!,40,FALSE)</f>
        <v>#REF!</v>
      </c>
    </row>
    <row r="256" spans="1:35" x14ac:dyDescent="0.25">
      <c r="A256">
        <v>400957670</v>
      </c>
      <c r="B256" t="s">
        <v>141</v>
      </c>
      <c r="C256">
        <v>47120</v>
      </c>
      <c r="D256" s="1">
        <v>42356</v>
      </c>
      <c r="E256" t="s">
        <v>56</v>
      </c>
      <c r="F256" t="s">
        <v>705</v>
      </c>
      <c r="G256" t="s">
        <v>51</v>
      </c>
      <c r="H256" t="s">
        <v>96</v>
      </c>
      <c r="I256" t="s">
        <v>706</v>
      </c>
      <c r="J256" t="s">
        <v>678</v>
      </c>
      <c r="K256" t="s">
        <v>72</v>
      </c>
      <c r="L256" t="s">
        <v>72</v>
      </c>
      <c r="M256">
        <v>-104.69204000000001</v>
      </c>
      <c r="N256">
        <v>40.23415</v>
      </c>
      <c r="O256" t="s">
        <v>40</v>
      </c>
      <c r="Q256" t="s">
        <v>40</v>
      </c>
      <c r="S256" t="s">
        <v>40</v>
      </c>
      <c r="U256">
        <v>0</v>
      </c>
      <c r="W256">
        <v>0</v>
      </c>
      <c r="Y256" t="s">
        <v>40</v>
      </c>
      <c r="AA256" t="s">
        <v>40</v>
      </c>
      <c r="AC256" t="str">
        <f>VLOOKUP(A256,'Basin Blanks Report'!$B$1:$F$222,3,FALSE)</f>
        <v>DENVER JULESBURG BASIN</v>
      </c>
      <c r="AD256" t="str">
        <f t="shared" si="3"/>
        <v>Non-Gathering</v>
      </c>
      <c r="AE256" t="s">
        <v>72</v>
      </c>
      <c r="AF256" t="e">
        <f>VLOOKUP(A256,#REF!, 7, FALSE)</f>
        <v>#REF!</v>
      </c>
      <c r="AG256" t="e">
        <f>VLOOKUP(A256,#REF!, 8, FALSE)</f>
        <v>#REF!</v>
      </c>
      <c r="AI256" t="e">
        <f>VLOOKUP(A256,#REF!,40,FALSE)</f>
        <v>#REF!</v>
      </c>
    </row>
    <row r="257" spans="1:35" x14ac:dyDescent="0.25">
      <c r="A257">
        <v>400957193</v>
      </c>
      <c r="B257" t="s">
        <v>610</v>
      </c>
      <c r="C257">
        <v>10403</v>
      </c>
      <c r="D257" s="1">
        <v>42356</v>
      </c>
      <c r="E257" t="s">
        <v>126</v>
      </c>
      <c r="F257" t="s">
        <v>707</v>
      </c>
      <c r="G257" t="s">
        <v>120</v>
      </c>
      <c r="I257" t="e">
        <v>#N/A</v>
      </c>
      <c r="J257" t="e">
        <v>#N/A</v>
      </c>
      <c r="K257" t="s">
        <v>133</v>
      </c>
      <c r="L257" t="s">
        <v>134</v>
      </c>
      <c r="M257">
        <v>-107.756473</v>
      </c>
      <c r="N257">
        <v>39.464916000000002</v>
      </c>
      <c r="O257">
        <v>0</v>
      </c>
      <c r="Q257">
        <v>0</v>
      </c>
      <c r="S257">
        <v>20</v>
      </c>
      <c r="U257">
        <v>0</v>
      </c>
      <c r="W257">
        <v>0</v>
      </c>
      <c r="Y257">
        <v>0</v>
      </c>
      <c r="AA257">
        <v>0</v>
      </c>
      <c r="AC257" t="s">
        <v>1355</v>
      </c>
      <c r="AD257" t="str">
        <f t="shared" si="3"/>
        <v>Gathering</v>
      </c>
      <c r="AE257" t="s">
        <v>72</v>
      </c>
      <c r="AF257" t="e">
        <f>VLOOKUP(A257,#REF!, 7, FALSE)</f>
        <v>#REF!</v>
      </c>
      <c r="AG257" t="e">
        <f>VLOOKUP(A257,#REF!, 8, FALSE)</f>
        <v>#REF!</v>
      </c>
      <c r="AI257" t="e">
        <f>VLOOKUP(A257,#REF!,40,FALSE)</f>
        <v>#REF!</v>
      </c>
    </row>
    <row r="258" spans="1:35" x14ac:dyDescent="0.25">
      <c r="A258">
        <v>400958572</v>
      </c>
      <c r="B258" t="s">
        <v>87</v>
      </c>
      <c r="C258">
        <v>10112</v>
      </c>
      <c r="D258" s="1">
        <v>42359</v>
      </c>
      <c r="E258" t="s">
        <v>56</v>
      </c>
      <c r="F258" t="s">
        <v>708</v>
      </c>
      <c r="G258" t="s">
        <v>71</v>
      </c>
      <c r="I258" t="e">
        <v>#N/A</v>
      </c>
      <c r="J258" t="e">
        <v>#N/A</v>
      </c>
      <c r="K258" t="s">
        <v>72</v>
      </c>
      <c r="L258" t="s">
        <v>72</v>
      </c>
      <c r="M258">
        <v>-102.42094899999999</v>
      </c>
      <c r="N258">
        <v>40.080297999999999</v>
      </c>
      <c r="O258">
        <v>0</v>
      </c>
      <c r="Q258">
        <v>0</v>
      </c>
      <c r="S258">
        <v>20</v>
      </c>
      <c r="U258">
        <v>0</v>
      </c>
      <c r="W258">
        <v>0</v>
      </c>
      <c r="Y258" t="s">
        <v>40</v>
      </c>
      <c r="AA258" t="s">
        <v>40</v>
      </c>
      <c r="AC258" t="str">
        <f>VLOOKUP(A258,'Basin Blanks Report'!$B$1:$F$222,3,FALSE)</f>
        <v>DENVER JULESBURG BASIN</v>
      </c>
      <c r="AD258" t="str">
        <f t="shared" ref="AD258:AD321" si="4">IF(OR(IFERROR(SEARCH("gathering",F258)&gt;0,FALSE),IFERROR(SEARCH("gathering",I258)&gt;0,FALSE)),"Gathering","Non-Gathering")</f>
        <v>Non-Gathering</v>
      </c>
      <c r="AE258" t="s">
        <v>72</v>
      </c>
      <c r="AF258" t="e">
        <f>VLOOKUP(A258,#REF!, 7, FALSE)</f>
        <v>#REF!</v>
      </c>
      <c r="AG258" t="e">
        <f>VLOOKUP(A258,#REF!, 8, FALSE)</f>
        <v>#REF!</v>
      </c>
      <c r="AI258" t="e">
        <f>VLOOKUP(A258,#REF!,40,FALSE)</f>
        <v>#REF!</v>
      </c>
    </row>
    <row r="259" spans="1:35" x14ac:dyDescent="0.25">
      <c r="A259">
        <v>400957664</v>
      </c>
      <c r="B259" t="s">
        <v>141</v>
      </c>
      <c r="C259">
        <v>47120</v>
      </c>
      <c r="D259" s="1">
        <v>42359</v>
      </c>
      <c r="E259" t="s">
        <v>69</v>
      </c>
      <c r="F259" t="s">
        <v>709</v>
      </c>
      <c r="G259" t="s">
        <v>51</v>
      </c>
      <c r="I259" t="s">
        <v>710</v>
      </c>
      <c r="J259" t="s">
        <v>711</v>
      </c>
      <c r="K259" t="s">
        <v>72</v>
      </c>
      <c r="L259" t="s">
        <v>72</v>
      </c>
      <c r="M259">
        <v>-104.873791</v>
      </c>
      <c r="N259">
        <v>40.081505</v>
      </c>
      <c r="O259" t="s">
        <v>40</v>
      </c>
      <c r="Q259" t="s">
        <v>40</v>
      </c>
      <c r="S259" t="s">
        <v>40</v>
      </c>
      <c r="U259">
        <v>0</v>
      </c>
      <c r="W259">
        <v>0</v>
      </c>
      <c r="Y259" t="s">
        <v>40</v>
      </c>
      <c r="AA259" t="s">
        <v>40</v>
      </c>
      <c r="AC259" t="str">
        <f>VLOOKUP(A259,'Basin Blanks Report'!$B$1:$F$222,3,FALSE)</f>
        <v>DENVER JULESBURG BASIN</v>
      </c>
      <c r="AD259" t="str">
        <f t="shared" si="4"/>
        <v>Non-Gathering</v>
      </c>
      <c r="AE259" t="s">
        <v>72</v>
      </c>
      <c r="AF259" t="e">
        <f>VLOOKUP(A259,#REF!, 7, FALSE)</f>
        <v>#REF!</v>
      </c>
      <c r="AG259" t="e">
        <f>VLOOKUP(A259,#REF!, 8, FALSE)</f>
        <v>#REF!</v>
      </c>
      <c r="AI259" t="e">
        <f>VLOOKUP(A259,#REF!,40,FALSE)</f>
        <v>#REF!</v>
      </c>
    </row>
    <row r="260" spans="1:35" x14ac:dyDescent="0.25">
      <c r="A260">
        <v>400960669</v>
      </c>
      <c r="B260" t="s">
        <v>712</v>
      </c>
      <c r="C260">
        <v>95520</v>
      </c>
      <c r="D260" s="1">
        <v>42364</v>
      </c>
      <c r="E260" t="s">
        <v>49</v>
      </c>
      <c r="F260" t="s">
        <v>713</v>
      </c>
      <c r="G260" t="s">
        <v>354</v>
      </c>
      <c r="I260" t="e">
        <v>#N/A</v>
      </c>
      <c r="J260" t="e">
        <v>#N/A</v>
      </c>
      <c r="K260" t="s">
        <v>92</v>
      </c>
      <c r="L260" t="s">
        <v>54</v>
      </c>
      <c r="M260">
        <v>-108.07496</v>
      </c>
      <c r="N260">
        <v>40.327860000000001</v>
      </c>
      <c r="O260">
        <v>3</v>
      </c>
      <c r="Q260">
        <v>0</v>
      </c>
      <c r="S260">
        <v>0</v>
      </c>
      <c r="U260">
        <v>0</v>
      </c>
      <c r="W260">
        <v>0</v>
      </c>
      <c r="Y260" t="s">
        <v>40</v>
      </c>
      <c r="AA260" t="s">
        <v>40</v>
      </c>
      <c r="AC260" t="s">
        <v>1355</v>
      </c>
      <c r="AD260" t="str">
        <f t="shared" si="4"/>
        <v>Non-Gathering</v>
      </c>
      <c r="AE260" t="s">
        <v>72</v>
      </c>
      <c r="AF260" t="e">
        <f>VLOOKUP(A260,#REF!, 7, FALSE)</f>
        <v>#REF!</v>
      </c>
      <c r="AG260" t="e">
        <f>VLOOKUP(A260,#REF!, 8, FALSE)</f>
        <v>#REF!</v>
      </c>
      <c r="AI260" t="e">
        <f>VLOOKUP(A260,#REF!,40,FALSE)</f>
        <v>#REF!</v>
      </c>
    </row>
    <row r="261" spans="1:35" x14ac:dyDescent="0.25">
      <c r="A261">
        <v>400960516</v>
      </c>
      <c r="B261" t="s">
        <v>82</v>
      </c>
      <c r="C261">
        <v>100322</v>
      </c>
      <c r="D261" s="1">
        <v>42366</v>
      </c>
      <c r="E261" t="s">
        <v>69</v>
      </c>
      <c r="F261" t="s">
        <v>714</v>
      </c>
      <c r="G261" t="s">
        <v>51</v>
      </c>
      <c r="I261" t="s">
        <v>715</v>
      </c>
      <c r="J261" t="s">
        <v>716</v>
      </c>
      <c r="K261" t="s">
        <v>72</v>
      </c>
      <c r="L261" t="s">
        <v>72</v>
      </c>
      <c r="M261">
        <v>-104.527117</v>
      </c>
      <c r="N261">
        <v>40.302796000000001</v>
      </c>
      <c r="O261">
        <v>0</v>
      </c>
      <c r="Q261" t="s">
        <v>40</v>
      </c>
      <c r="S261" t="s">
        <v>40</v>
      </c>
      <c r="U261">
        <v>0</v>
      </c>
      <c r="W261">
        <v>0</v>
      </c>
      <c r="Y261" t="s">
        <v>40</v>
      </c>
      <c r="AA261" t="s">
        <v>40</v>
      </c>
      <c r="AC261" t="str">
        <f>VLOOKUP(A261,'Basin Blanks Report'!$B$1:$F$222,3,FALSE)</f>
        <v>DENVER JULESBURG BASIN</v>
      </c>
      <c r="AD261" t="str">
        <f t="shared" si="4"/>
        <v>Non-Gathering</v>
      </c>
      <c r="AE261" t="s">
        <v>72</v>
      </c>
      <c r="AF261" t="e">
        <f>VLOOKUP(A261,#REF!, 7, FALSE)</f>
        <v>#REF!</v>
      </c>
      <c r="AG261" t="e">
        <f>VLOOKUP(A261,#REF!, 8, FALSE)</f>
        <v>#REF!</v>
      </c>
      <c r="AI261" t="e">
        <f>VLOOKUP(A261,#REF!,40,FALSE)</f>
        <v>#REF!</v>
      </c>
    </row>
    <row r="262" spans="1:35" x14ac:dyDescent="0.25">
      <c r="A262">
        <v>400961332</v>
      </c>
      <c r="B262" t="s">
        <v>276</v>
      </c>
      <c r="C262">
        <v>96850</v>
      </c>
      <c r="D262" s="1">
        <v>42367</v>
      </c>
      <c r="E262" t="s">
        <v>118</v>
      </c>
      <c r="F262" t="s">
        <v>717</v>
      </c>
      <c r="G262" t="s">
        <v>120</v>
      </c>
      <c r="I262" t="s">
        <v>718</v>
      </c>
      <c r="J262" t="s">
        <v>719</v>
      </c>
      <c r="K262" t="s">
        <v>115</v>
      </c>
      <c r="L262" t="s">
        <v>226</v>
      </c>
      <c r="M262">
        <v>-107.89935</v>
      </c>
      <c r="N262">
        <v>39.501629000000001</v>
      </c>
      <c r="O262">
        <v>0</v>
      </c>
      <c r="Q262">
        <v>0</v>
      </c>
      <c r="S262">
        <v>3</v>
      </c>
      <c r="U262">
        <v>0</v>
      </c>
      <c r="W262">
        <v>0</v>
      </c>
      <c r="Y262" t="s">
        <v>40</v>
      </c>
      <c r="AA262" t="s">
        <v>40</v>
      </c>
      <c r="AC262" t="s">
        <v>1355</v>
      </c>
      <c r="AD262" t="str">
        <f t="shared" si="4"/>
        <v>Non-Gathering</v>
      </c>
      <c r="AE262" t="s">
        <v>2063</v>
      </c>
      <c r="AF262" t="e">
        <f>VLOOKUP(A262,#REF!, 7, FALSE)</f>
        <v>#REF!</v>
      </c>
      <c r="AG262" t="e">
        <f>VLOOKUP(A262,#REF!, 8, FALSE)</f>
        <v>#REF!</v>
      </c>
      <c r="AI262" t="e">
        <f>VLOOKUP(A262,#REF!,40,FALSE)</f>
        <v>#REF!</v>
      </c>
    </row>
    <row r="263" spans="1:35" x14ac:dyDescent="0.25">
      <c r="A263">
        <v>400965202</v>
      </c>
      <c r="B263" t="s">
        <v>87</v>
      </c>
      <c r="C263">
        <v>10112</v>
      </c>
      <c r="D263" s="1">
        <v>42368</v>
      </c>
      <c r="E263" t="s">
        <v>69</v>
      </c>
      <c r="F263" t="s">
        <v>720</v>
      </c>
      <c r="G263" t="s">
        <v>51</v>
      </c>
      <c r="I263" t="s">
        <v>721</v>
      </c>
      <c r="J263" t="s">
        <v>722</v>
      </c>
      <c r="K263" t="s">
        <v>72</v>
      </c>
      <c r="L263" t="s">
        <v>72</v>
      </c>
      <c r="M263">
        <v>-103.86436399999999</v>
      </c>
      <c r="N263">
        <v>40.639046999999998</v>
      </c>
      <c r="O263">
        <v>1</v>
      </c>
      <c r="Q263">
        <v>0</v>
      </c>
      <c r="S263">
        <v>0</v>
      </c>
      <c r="U263">
        <v>0</v>
      </c>
      <c r="W263">
        <v>0</v>
      </c>
      <c r="Y263" t="s">
        <v>40</v>
      </c>
      <c r="AA263" t="s">
        <v>40</v>
      </c>
      <c r="AC263" t="str">
        <f>VLOOKUP(A263,'Basin Blanks Report'!$B$1:$F$222,3,FALSE)</f>
        <v>DENVER JULESBURG BASIN</v>
      </c>
      <c r="AD263" t="str">
        <f t="shared" si="4"/>
        <v>Non-Gathering</v>
      </c>
      <c r="AE263" t="s">
        <v>72</v>
      </c>
      <c r="AF263" t="e">
        <f>VLOOKUP(A263,#REF!, 7, FALSE)</f>
        <v>#REF!</v>
      </c>
      <c r="AG263" t="e">
        <f>VLOOKUP(A263,#REF!, 8, FALSE)</f>
        <v>#REF!</v>
      </c>
      <c r="AI263" t="e">
        <f>VLOOKUP(A263,#REF!,40,FALSE)</f>
        <v>#REF!</v>
      </c>
    </row>
    <row r="264" spans="1:35" x14ac:dyDescent="0.25">
      <c r="A264">
        <v>400966846</v>
      </c>
      <c r="B264" t="s">
        <v>723</v>
      </c>
      <c r="C264">
        <v>10598</v>
      </c>
      <c r="D264" s="1">
        <v>42368</v>
      </c>
      <c r="E264" t="s">
        <v>56</v>
      </c>
      <c r="F264" t="s">
        <v>724</v>
      </c>
      <c r="G264" t="s">
        <v>209</v>
      </c>
      <c r="I264" t="e">
        <v>#N/A</v>
      </c>
      <c r="J264" t="e">
        <v>#N/A</v>
      </c>
      <c r="K264" t="s">
        <v>79</v>
      </c>
      <c r="L264" t="s">
        <v>1914</v>
      </c>
      <c r="M264">
        <v>-106.39497</v>
      </c>
      <c r="N264">
        <v>40.534837000000003</v>
      </c>
      <c r="O264">
        <v>1</v>
      </c>
      <c r="Q264">
        <v>0</v>
      </c>
      <c r="S264">
        <v>50</v>
      </c>
      <c r="U264">
        <v>0</v>
      </c>
      <c r="W264">
        <v>0</v>
      </c>
      <c r="Y264" t="s">
        <v>40</v>
      </c>
      <c r="AA264" t="s">
        <v>40</v>
      </c>
      <c r="AC264" t="s">
        <v>1357</v>
      </c>
      <c r="AD264" t="str">
        <f t="shared" si="4"/>
        <v>Non-Gathering</v>
      </c>
      <c r="AE264" t="s">
        <v>2063</v>
      </c>
      <c r="AF264" t="e">
        <f>VLOOKUP(A264,#REF!, 7, FALSE)</f>
        <v>#REF!</v>
      </c>
      <c r="AG264" t="e">
        <f>VLOOKUP(A264,#REF!, 8, FALSE)</f>
        <v>#REF!</v>
      </c>
      <c r="AI264" t="e">
        <f>VLOOKUP(A264,#REF!,40,FALSE)</f>
        <v>#REF!</v>
      </c>
    </row>
    <row r="265" spans="1:35" x14ac:dyDescent="0.25">
      <c r="A265">
        <v>400962788</v>
      </c>
      <c r="B265" t="s">
        <v>725</v>
      </c>
      <c r="C265">
        <v>27742</v>
      </c>
      <c r="D265" s="1">
        <v>42369</v>
      </c>
      <c r="E265" t="s">
        <v>56</v>
      </c>
      <c r="F265" t="s">
        <v>726</v>
      </c>
      <c r="G265" t="s">
        <v>51</v>
      </c>
      <c r="I265" t="s">
        <v>727</v>
      </c>
      <c r="J265" t="s">
        <v>728</v>
      </c>
      <c r="K265" t="s">
        <v>46</v>
      </c>
      <c r="L265" t="s">
        <v>47</v>
      </c>
      <c r="M265">
        <v>-104.36264</v>
      </c>
      <c r="N265">
        <v>40.955719000000002</v>
      </c>
      <c r="O265">
        <v>0</v>
      </c>
      <c r="Q265">
        <v>0</v>
      </c>
      <c r="S265">
        <v>53</v>
      </c>
      <c r="U265">
        <v>0</v>
      </c>
      <c r="W265">
        <v>0</v>
      </c>
      <c r="Y265" t="s">
        <v>40</v>
      </c>
      <c r="AA265" t="s">
        <v>40</v>
      </c>
      <c r="AC265" t="str">
        <f>VLOOKUP(A265,'Basin Blanks Report'!$B$1:$F$222,3,FALSE)</f>
        <v>DENVER JULESBURG BASIN</v>
      </c>
      <c r="AD265" t="str">
        <f t="shared" si="4"/>
        <v>Non-Gathering</v>
      </c>
      <c r="AE265" t="s">
        <v>72</v>
      </c>
      <c r="AF265" t="e">
        <f>VLOOKUP(A265,#REF!, 7, FALSE)</f>
        <v>#REF!</v>
      </c>
      <c r="AG265" t="e">
        <f>VLOOKUP(A265,#REF!, 8, FALSE)</f>
        <v>#REF!</v>
      </c>
      <c r="AI265" t="e">
        <f>VLOOKUP(A265,#REF!,40,FALSE)</f>
        <v>#REF!</v>
      </c>
    </row>
    <row r="266" spans="1:35" x14ac:dyDescent="0.25">
      <c r="A266">
        <v>400962373</v>
      </c>
      <c r="B266" t="s">
        <v>99</v>
      </c>
      <c r="C266">
        <v>10359</v>
      </c>
      <c r="D266" s="1">
        <v>42369</v>
      </c>
      <c r="E266" t="s">
        <v>69</v>
      </c>
      <c r="F266" t="s">
        <v>729</v>
      </c>
      <c r="G266" t="s">
        <v>112</v>
      </c>
      <c r="I266" t="s">
        <v>730</v>
      </c>
      <c r="J266" t="s">
        <v>731</v>
      </c>
      <c r="K266" t="s">
        <v>38</v>
      </c>
      <c r="L266" t="s">
        <v>431</v>
      </c>
      <c r="M266">
        <v>-104.86343599999999</v>
      </c>
      <c r="N266">
        <v>39.963614</v>
      </c>
      <c r="O266">
        <v>6</v>
      </c>
      <c r="Q266">
        <v>0</v>
      </c>
      <c r="S266">
        <v>0</v>
      </c>
      <c r="U266">
        <v>0</v>
      </c>
      <c r="W266">
        <v>0</v>
      </c>
      <c r="Y266" t="s">
        <v>40</v>
      </c>
      <c r="AA266" t="s">
        <v>40</v>
      </c>
      <c r="AC266" t="s">
        <v>1374</v>
      </c>
      <c r="AD266" t="str">
        <f t="shared" si="4"/>
        <v>Non-Gathering</v>
      </c>
      <c r="AE266" t="s">
        <v>72</v>
      </c>
      <c r="AF266" t="e">
        <f>VLOOKUP(A266,#REF!, 7, FALSE)</f>
        <v>#REF!</v>
      </c>
      <c r="AG266" t="e">
        <f>VLOOKUP(A266,#REF!, 8, FALSE)</f>
        <v>#REF!</v>
      </c>
      <c r="AI266" t="e">
        <f>VLOOKUP(A266,#REF!,40,FALSE)</f>
        <v>#REF!</v>
      </c>
    </row>
    <row r="267" spans="1:35" x14ac:dyDescent="0.25">
      <c r="A267">
        <v>400962992</v>
      </c>
      <c r="B267" t="s">
        <v>41</v>
      </c>
      <c r="C267">
        <v>10084</v>
      </c>
      <c r="D267" s="1">
        <v>42372</v>
      </c>
      <c r="E267" t="s">
        <v>69</v>
      </c>
      <c r="F267" t="s">
        <v>732</v>
      </c>
      <c r="G267" t="s">
        <v>44</v>
      </c>
      <c r="I267" t="s">
        <v>733</v>
      </c>
      <c r="J267" t="s">
        <v>734</v>
      </c>
      <c r="K267" t="s">
        <v>79</v>
      </c>
      <c r="L267" t="s">
        <v>1914</v>
      </c>
      <c r="M267">
        <v>-104.9057</v>
      </c>
      <c r="N267">
        <v>37.194360000000003</v>
      </c>
      <c r="O267">
        <v>0</v>
      </c>
      <c r="Q267">
        <v>0</v>
      </c>
      <c r="S267">
        <v>3</v>
      </c>
      <c r="U267">
        <v>0</v>
      </c>
      <c r="W267">
        <v>0</v>
      </c>
      <c r="Y267" t="s">
        <v>40</v>
      </c>
      <c r="AA267" t="s">
        <v>40</v>
      </c>
      <c r="AB267" t="s">
        <v>735</v>
      </c>
      <c r="AC267" t="s">
        <v>1354</v>
      </c>
      <c r="AD267" t="str">
        <f t="shared" si="4"/>
        <v>Non-Gathering</v>
      </c>
      <c r="AE267" t="s">
        <v>72</v>
      </c>
      <c r="AF267" t="e">
        <f>VLOOKUP(A267,#REF!, 7, FALSE)</f>
        <v>#REF!</v>
      </c>
      <c r="AG267" t="e">
        <f>VLOOKUP(A267,#REF!, 8, FALSE)</f>
        <v>#REF!</v>
      </c>
      <c r="AI267" t="e">
        <f>VLOOKUP(A267,#REF!,40,FALSE)</f>
        <v>#REF!</v>
      </c>
    </row>
    <row r="268" spans="1:35" x14ac:dyDescent="0.25">
      <c r="A268">
        <v>400964446</v>
      </c>
      <c r="B268" t="s">
        <v>64</v>
      </c>
      <c r="C268">
        <v>100264</v>
      </c>
      <c r="D268" s="1">
        <v>42373</v>
      </c>
      <c r="E268" t="s">
        <v>69</v>
      </c>
      <c r="F268" t="s">
        <v>736</v>
      </c>
      <c r="G268" t="s">
        <v>44</v>
      </c>
      <c r="I268" t="s">
        <v>737</v>
      </c>
      <c r="J268" t="s">
        <v>738</v>
      </c>
      <c r="K268" t="s">
        <v>46</v>
      </c>
      <c r="L268" t="s">
        <v>60</v>
      </c>
      <c r="M268">
        <v>-104.931988</v>
      </c>
      <c r="N268">
        <v>37.036647000000002</v>
      </c>
      <c r="O268">
        <v>0</v>
      </c>
      <c r="Q268">
        <v>0</v>
      </c>
      <c r="S268">
        <v>135</v>
      </c>
      <c r="U268">
        <v>0</v>
      </c>
      <c r="W268">
        <v>0</v>
      </c>
      <c r="Y268" t="s">
        <v>40</v>
      </c>
      <c r="AA268" t="s">
        <v>40</v>
      </c>
      <c r="AB268" t="s">
        <v>735</v>
      </c>
      <c r="AC268" t="s">
        <v>1354</v>
      </c>
      <c r="AD268" t="str">
        <f t="shared" si="4"/>
        <v>Non-Gathering</v>
      </c>
      <c r="AE268" t="s">
        <v>72</v>
      </c>
      <c r="AF268" t="e">
        <f>VLOOKUP(A268,#REF!, 7, FALSE)</f>
        <v>#REF!</v>
      </c>
      <c r="AG268" t="e">
        <f>VLOOKUP(A268,#REF!, 8, FALSE)</f>
        <v>#REF!</v>
      </c>
      <c r="AI268" t="e">
        <f>VLOOKUP(A268,#REF!,40,FALSE)</f>
        <v>#REF!</v>
      </c>
    </row>
    <row r="269" spans="1:35" x14ac:dyDescent="0.25">
      <c r="A269">
        <v>400966092</v>
      </c>
      <c r="B269" t="s">
        <v>739</v>
      </c>
      <c r="C269">
        <v>74165</v>
      </c>
      <c r="D269" s="1">
        <v>42374</v>
      </c>
      <c r="E269" t="s">
        <v>69</v>
      </c>
      <c r="F269" t="s">
        <v>740</v>
      </c>
      <c r="G269" t="s">
        <v>95</v>
      </c>
      <c r="I269" t="e">
        <v>#N/A</v>
      </c>
      <c r="J269" t="e">
        <v>#N/A</v>
      </c>
      <c r="K269" t="s">
        <v>46</v>
      </c>
      <c r="L269" t="s">
        <v>60</v>
      </c>
      <c r="M269">
        <v>-104.391944</v>
      </c>
      <c r="N269">
        <v>39.512500000000003</v>
      </c>
      <c r="O269">
        <v>1</v>
      </c>
      <c r="Q269">
        <v>0</v>
      </c>
      <c r="S269">
        <v>1</v>
      </c>
      <c r="U269">
        <v>0</v>
      </c>
      <c r="W269">
        <v>0</v>
      </c>
      <c r="Y269">
        <v>0</v>
      </c>
      <c r="AA269">
        <v>0</v>
      </c>
      <c r="AB269" t="s">
        <v>735</v>
      </c>
      <c r="AC269" t="s">
        <v>1374</v>
      </c>
      <c r="AD269" t="str">
        <f t="shared" si="4"/>
        <v>Non-Gathering</v>
      </c>
      <c r="AE269" t="s">
        <v>72</v>
      </c>
      <c r="AF269" t="e">
        <f>VLOOKUP(A269,#REF!, 7, FALSE)</f>
        <v>#REF!</v>
      </c>
      <c r="AG269" t="e">
        <f>VLOOKUP(A269,#REF!, 8, FALSE)</f>
        <v>#REF!</v>
      </c>
      <c r="AI269" t="e">
        <f>VLOOKUP(A269,#REF!,40,FALSE)</f>
        <v>#REF!</v>
      </c>
    </row>
    <row r="270" spans="1:35" x14ac:dyDescent="0.25">
      <c r="A270">
        <v>400966131</v>
      </c>
      <c r="B270" t="s">
        <v>739</v>
      </c>
      <c r="C270">
        <v>74165</v>
      </c>
      <c r="D270" s="1">
        <v>42374</v>
      </c>
      <c r="E270" t="s">
        <v>69</v>
      </c>
      <c r="F270" t="s">
        <v>741</v>
      </c>
      <c r="G270" t="s">
        <v>95</v>
      </c>
      <c r="I270" t="e">
        <v>#N/A</v>
      </c>
      <c r="J270" t="e">
        <v>#N/A</v>
      </c>
      <c r="K270" t="s">
        <v>46</v>
      </c>
      <c r="L270" t="s">
        <v>60</v>
      </c>
      <c r="M270">
        <v>-104.392222</v>
      </c>
      <c r="N270">
        <v>39.519167000000003</v>
      </c>
      <c r="O270">
        <v>5</v>
      </c>
      <c r="Q270">
        <v>0</v>
      </c>
      <c r="S270">
        <v>5</v>
      </c>
      <c r="U270">
        <v>0</v>
      </c>
      <c r="W270">
        <v>0</v>
      </c>
      <c r="Y270">
        <v>0</v>
      </c>
      <c r="AA270">
        <v>0</v>
      </c>
      <c r="AB270" t="s">
        <v>735</v>
      </c>
      <c r="AC270" t="s">
        <v>1374</v>
      </c>
      <c r="AD270" t="str">
        <f t="shared" si="4"/>
        <v>Non-Gathering</v>
      </c>
      <c r="AE270" t="s">
        <v>72</v>
      </c>
      <c r="AF270" t="e">
        <f>VLOOKUP(A270,#REF!, 7, FALSE)</f>
        <v>#REF!</v>
      </c>
      <c r="AG270" t="e">
        <f>VLOOKUP(A270,#REF!, 8, FALSE)</f>
        <v>#REF!</v>
      </c>
      <c r="AI270" t="e">
        <f>VLOOKUP(A270,#REF!,40,FALSE)</f>
        <v>#REF!</v>
      </c>
    </row>
    <row r="271" spans="1:35" x14ac:dyDescent="0.25">
      <c r="A271">
        <v>400966056</v>
      </c>
      <c r="B271" t="s">
        <v>723</v>
      </c>
      <c r="C271">
        <v>10598</v>
      </c>
      <c r="D271" s="1">
        <v>42374</v>
      </c>
      <c r="E271" t="s">
        <v>56</v>
      </c>
      <c r="F271" t="s">
        <v>742</v>
      </c>
      <c r="G271" t="s">
        <v>209</v>
      </c>
      <c r="I271" t="e">
        <v>#N/A</v>
      </c>
      <c r="J271" t="e">
        <v>#N/A</v>
      </c>
      <c r="K271" t="s">
        <v>46</v>
      </c>
      <c r="L271" t="s">
        <v>60</v>
      </c>
      <c r="M271">
        <v>-106.426348</v>
      </c>
      <c r="N271">
        <v>40.596919</v>
      </c>
      <c r="O271">
        <v>1</v>
      </c>
      <c r="Q271">
        <v>0</v>
      </c>
      <c r="S271">
        <v>60</v>
      </c>
      <c r="U271">
        <v>0</v>
      </c>
      <c r="W271">
        <v>0</v>
      </c>
      <c r="Y271" t="s">
        <v>40</v>
      </c>
      <c r="AA271" t="s">
        <v>40</v>
      </c>
      <c r="AB271" t="s">
        <v>735</v>
      </c>
      <c r="AC271" t="s">
        <v>1357</v>
      </c>
      <c r="AD271" t="str">
        <f t="shared" si="4"/>
        <v>Non-Gathering</v>
      </c>
      <c r="AE271" t="s">
        <v>2063</v>
      </c>
      <c r="AF271" t="e">
        <f>VLOOKUP(A271,#REF!, 7, FALSE)</f>
        <v>#REF!</v>
      </c>
      <c r="AG271" t="e">
        <f>VLOOKUP(A271,#REF!, 8, FALSE)</f>
        <v>#REF!</v>
      </c>
      <c r="AI271" t="e">
        <f>VLOOKUP(A271,#REF!,40,FALSE)</f>
        <v>#REF!</v>
      </c>
    </row>
    <row r="272" spans="1:35" x14ac:dyDescent="0.25">
      <c r="A272">
        <v>400967391</v>
      </c>
      <c r="B272" t="s">
        <v>82</v>
      </c>
      <c r="C272">
        <v>100322</v>
      </c>
      <c r="D272" s="1">
        <v>42376</v>
      </c>
      <c r="E272" t="s">
        <v>69</v>
      </c>
      <c r="F272" t="s">
        <v>743</v>
      </c>
      <c r="G272" t="s">
        <v>51</v>
      </c>
      <c r="I272" t="s">
        <v>744</v>
      </c>
      <c r="J272" t="s">
        <v>745</v>
      </c>
      <c r="K272" t="s">
        <v>115</v>
      </c>
      <c r="L272" t="s">
        <v>116</v>
      </c>
      <c r="M272">
        <v>-104.677471</v>
      </c>
      <c r="N272">
        <v>40.464478999999997</v>
      </c>
      <c r="O272">
        <v>0</v>
      </c>
      <c r="Q272">
        <v>0</v>
      </c>
      <c r="S272">
        <v>80</v>
      </c>
      <c r="U272">
        <v>0</v>
      </c>
      <c r="W272">
        <v>0</v>
      </c>
      <c r="Y272" t="s">
        <v>40</v>
      </c>
      <c r="AA272" t="s">
        <v>40</v>
      </c>
      <c r="AB272" t="s">
        <v>746</v>
      </c>
      <c r="AC272" t="str">
        <f>VLOOKUP(A272,'Basin Blanks Report'!$B$1:$F$222,3,FALSE)</f>
        <v>DENVER JULESBURG BASIN</v>
      </c>
      <c r="AD272" t="str">
        <f t="shared" si="4"/>
        <v>Non-Gathering</v>
      </c>
      <c r="AE272" t="s">
        <v>2063</v>
      </c>
      <c r="AF272" t="e">
        <f>VLOOKUP(A272,#REF!, 7, FALSE)</f>
        <v>#REF!</v>
      </c>
      <c r="AG272" t="e">
        <f>VLOOKUP(A272,#REF!, 8, FALSE)</f>
        <v>#REF!</v>
      </c>
      <c r="AI272" t="e">
        <f>VLOOKUP(A272,#REF!,40,FALSE)</f>
        <v>#REF!</v>
      </c>
    </row>
    <row r="273" spans="1:35" x14ac:dyDescent="0.25">
      <c r="A273">
        <v>400968124</v>
      </c>
      <c r="B273" t="s">
        <v>64</v>
      </c>
      <c r="C273">
        <v>100264</v>
      </c>
      <c r="D273" s="1">
        <v>42378</v>
      </c>
      <c r="E273" t="s">
        <v>69</v>
      </c>
      <c r="F273" t="s">
        <v>747</v>
      </c>
      <c r="G273" t="s">
        <v>44</v>
      </c>
      <c r="I273" t="s">
        <v>748</v>
      </c>
      <c r="J273" t="s">
        <v>749</v>
      </c>
      <c r="K273" t="s">
        <v>46</v>
      </c>
      <c r="L273" t="s">
        <v>47</v>
      </c>
      <c r="M273">
        <v>-104.93419</v>
      </c>
      <c r="N273">
        <v>37.056370000000001</v>
      </c>
      <c r="O273">
        <v>0</v>
      </c>
      <c r="Q273">
        <v>0</v>
      </c>
      <c r="S273">
        <v>78</v>
      </c>
      <c r="U273">
        <v>0</v>
      </c>
      <c r="W273">
        <v>0</v>
      </c>
      <c r="Y273" t="s">
        <v>40</v>
      </c>
      <c r="AA273" t="s">
        <v>40</v>
      </c>
      <c r="AB273" t="s">
        <v>746</v>
      </c>
      <c r="AC273" t="s">
        <v>1354</v>
      </c>
      <c r="AD273" t="str">
        <f t="shared" si="4"/>
        <v>Non-Gathering</v>
      </c>
      <c r="AE273" t="s">
        <v>72</v>
      </c>
      <c r="AF273" t="e">
        <f>VLOOKUP(A273,#REF!, 7, FALSE)</f>
        <v>#REF!</v>
      </c>
      <c r="AG273" t="e">
        <f>VLOOKUP(A273,#REF!, 8, FALSE)</f>
        <v>#REF!</v>
      </c>
      <c r="AI273" t="e">
        <f>VLOOKUP(A273,#REF!,40,FALSE)</f>
        <v>#REF!</v>
      </c>
    </row>
    <row r="274" spans="1:35" x14ac:dyDescent="0.25">
      <c r="A274">
        <v>400968210</v>
      </c>
      <c r="B274" t="s">
        <v>141</v>
      </c>
      <c r="C274">
        <v>47120</v>
      </c>
      <c r="D274" s="1">
        <v>42380</v>
      </c>
      <c r="E274" t="s">
        <v>69</v>
      </c>
      <c r="F274" t="s">
        <v>750</v>
      </c>
      <c r="G274" t="s">
        <v>51</v>
      </c>
      <c r="I274" t="s">
        <v>751</v>
      </c>
      <c r="J274" t="s">
        <v>752</v>
      </c>
      <c r="K274" t="s">
        <v>72</v>
      </c>
      <c r="L274" t="s">
        <v>72</v>
      </c>
      <c r="M274">
        <v>-104.797172</v>
      </c>
      <c r="N274">
        <v>40.075268999999999</v>
      </c>
      <c r="O274" t="s">
        <v>40</v>
      </c>
      <c r="Q274">
        <v>0</v>
      </c>
      <c r="S274" t="s">
        <v>40</v>
      </c>
      <c r="U274">
        <v>0</v>
      </c>
      <c r="W274">
        <v>0</v>
      </c>
      <c r="Y274" t="s">
        <v>40</v>
      </c>
      <c r="AA274" t="s">
        <v>40</v>
      </c>
      <c r="AB274" t="s">
        <v>735</v>
      </c>
      <c r="AC274" t="str">
        <f>VLOOKUP(A274,'Basin Blanks Report'!$B$1:$F$222,3,FALSE)</f>
        <v>DENVER JULESBURG BASIN</v>
      </c>
      <c r="AD274" t="str">
        <f t="shared" si="4"/>
        <v>Non-Gathering</v>
      </c>
      <c r="AE274" t="s">
        <v>72</v>
      </c>
      <c r="AF274" t="e">
        <f>VLOOKUP(A274,#REF!, 7, FALSE)</f>
        <v>#REF!</v>
      </c>
      <c r="AG274" t="e">
        <f>VLOOKUP(A274,#REF!, 8, FALSE)</f>
        <v>#REF!</v>
      </c>
      <c r="AI274" t="e">
        <f>VLOOKUP(A274,#REF!,40,FALSE)</f>
        <v>#REF!</v>
      </c>
    </row>
    <row r="275" spans="1:35" x14ac:dyDescent="0.25">
      <c r="A275">
        <v>400971232</v>
      </c>
      <c r="B275" t="s">
        <v>104</v>
      </c>
      <c r="C275">
        <v>10489</v>
      </c>
      <c r="D275" s="1">
        <v>42382</v>
      </c>
      <c r="E275" t="s">
        <v>42</v>
      </c>
      <c r="F275" t="s">
        <v>753</v>
      </c>
      <c r="G275" t="s">
        <v>71</v>
      </c>
      <c r="I275" t="e">
        <v>#N/A</v>
      </c>
      <c r="J275" t="e">
        <v>#N/A</v>
      </c>
      <c r="K275" t="s">
        <v>38</v>
      </c>
      <c r="L275" t="s">
        <v>136</v>
      </c>
      <c r="M275">
        <v>-102.40249</v>
      </c>
      <c r="N275">
        <v>40.304630000000003</v>
      </c>
      <c r="O275">
        <v>0</v>
      </c>
      <c r="Q275">
        <v>0</v>
      </c>
      <c r="S275">
        <v>5</v>
      </c>
      <c r="U275">
        <v>0</v>
      </c>
      <c r="W275">
        <v>0</v>
      </c>
      <c r="Y275">
        <v>0</v>
      </c>
      <c r="AA275">
        <v>0</v>
      </c>
      <c r="AB275" t="s">
        <v>746</v>
      </c>
      <c r="AC275" t="str">
        <f>VLOOKUP(A275,'Basin Blanks Report'!$B$1:$F$222,3,FALSE)</f>
        <v>DENVER JULESBURG BASIN</v>
      </c>
      <c r="AD275" t="str">
        <f t="shared" si="4"/>
        <v>Non-Gathering</v>
      </c>
      <c r="AE275" t="s">
        <v>2064</v>
      </c>
      <c r="AF275" t="e">
        <f>VLOOKUP(A275,#REF!, 7, FALSE)</f>
        <v>#REF!</v>
      </c>
      <c r="AG275" t="e">
        <f>VLOOKUP(A275,#REF!, 8, FALSE)</f>
        <v>#REF!</v>
      </c>
      <c r="AI275" t="e">
        <f>VLOOKUP(A275,#REF!,40,FALSE)</f>
        <v>#REF!</v>
      </c>
    </row>
    <row r="276" spans="1:35" x14ac:dyDescent="0.25">
      <c r="A276">
        <v>400973583</v>
      </c>
      <c r="B276" t="s">
        <v>246</v>
      </c>
      <c r="C276">
        <v>10459</v>
      </c>
      <c r="D276" s="1">
        <v>42384</v>
      </c>
      <c r="E276" t="s">
        <v>56</v>
      </c>
      <c r="F276" t="s">
        <v>754</v>
      </c>
      <c r="G276" t="s">
        <v>51</v>
      </c>
      <c r="H276" t="s">
        <v>96</v>
      </c>
      <c r="I276" t="s">
        <v>755</v>
      </c>
      <c r="J276" t="s">
        <v>756</v>
      </c>
      <c r="K276" t="s">
        <v>72</v>
      </c>
      <c r="L276" t="s">
        <v>72</v>
      </c>
      <c r="M276">
        <v>-104.961275</v>
      </c>
      <c r="N276">
        <v>40.132603000000003</v>
      </c>
      <c r="O276" t="s">
        <v>40</v>
      </c>
      <c r="Q276" t="s">
        <v>40</v>
      </c>
      <c r="S276" t="s">
        <v>40</v>
      </c>
      <c r="U276">
        <v>0</v>
      </c>
      <c r="W276">
        <v>0</v>
      </c>
      <c r="Y276" t="s">
        <v>40</v>
      </c>
      <c r="AA276" t="s">
        <v>40</v>
      </c>
      <c r="AB276" t="s">
        <v>735</v>
      </c>
      <c r="AC276" t="str">
        <f>VLOOKUP(A276,'Basin Blanks Report'!$B$1:$F$222,3,FALSE)</f>
        <v>DENVER JULESBURG BASIN</v>
      </c>
      <c r="AD276" t="str">
        <f t="shared" si="4"/>
        <v>Non-Gathering</v>
      </c>
      <c r="AE276" t="s">
        <v>72</v>
      </c>
      <c r="AF276" t="e">
        <f>VLOOKUP(A276,#REF!, 7, FALSE)</f>
        <v>#REF!</v>
      </c>
      <c r="AG276" t="e">
        <f>VLOOKUP(A276,#REF!, 8, FALSE)</f>
        <v>#REF!</v>
      </c>
      <c r="AI276" t="e">
        <f>VLOOKUP(A276,#REF!,40,FALSE)</f>
        <v>#REF!</v>
      </c>
    </row>
    <row r="277" spans="1:35" x14ac:dyDescent="0.25">
      <c r="A277">
        <v>400972729</v>
      </c>
      <c r="B277" t="s">
        <v>141</v>
      </c>
      <c r="C277">
        <v>47120</v>
      </c>
      <c r="D277" s="1">
        <v>42384</v>
      </c>
      <c r="E277" t="s">
        <v>56</v>
      </c>
      <c r="F277" t="s">
        <v>757</v>
      </c>
      <c r="G277" t="s">
        <v>51</v>
      </c>
      <c r="I277" t="s">
        <v>758</v>
      </c>
      <c r="J277" t="s">
        <v>759</v>
      </c>
      <c r="K277" t="s">
        <v>115</v>
      </c>
      <c r="L277" t="s">
        <v>116</v>
      </c>
      <c r="M277">
        <v>-104.935524</v>
      </c>
      <c r="N277">
        <v>40.193911</v>
      </c>
      <c r="O277" t="s">
        <v>40</v>
      </c>
      <c r="Q277">
        <v>0</v>
      </c>
      <c r="S277">
        <v>0</v>
      </c>
      <c r="U277">
        <v>0</v>
      </c>
      <c r="W277">
        <v>0</v>
      </c>
      <c r="Y277" t="s">
        <v>40</v>
      </c>
      <c r="AA277" t="s">
        <v>40</v>
      </c>
      <c r="AB277" t="s">
        <v>735</v>
      </c>
      <c r="AC277" t="str">
        <f>VLOOKUP(A277,'Basin Blanks Report'!$B$1:$F$222,3,FALSE)</f>
        <v>DENVER JULESBURG BASIN</v>
      </c>
      <c r="AD277" t="str">
        <f t="shared" si="4"/>
        <v>Non-Gathering</v>
      </c>
      <c r="AE277" t="s">
        <v>2063</v>
      </c>
      <c r="AF277" t="e">
        <f>VLOOKUP(A277,#REF!, 7, FALSE)</f>
        <v>#REF!</v>
      </c>
      <c r="AG277" t="e">
        <f>VLOOKUP(A277,#REF!, 8, FALSE)</f>
        <v>#REF!</v>
      </c>
      <c r="AI277" t="e">
        <f>VLOOKUP(A277,#REF!,40,FALSE)</f>
        <v>#REF!</v>
      </c>
    </row>
    <row r="278" spans="1:35" x14ac:dyDescent="0.25">
      <c r="A278">
        <v>400972632</v>
      </c>
      <c r="B278" t="s">
        <v>64</v>
      </c>
      <c r="C278">
        <v>100264</v>
      </c>
      <c r="D278" s="1">
        <v>42385</v>
      </c>
      <c r="E278" t="s">
        <v>118</v>
      </c>
      <c r="F278" t="s">
        <v>760</v>
      </c>
      <c r="G278" t="s">
        <v>229</v>
      </c>
      <c r="I278" t="s">
        <v>761</v>
      </c>
      <c r="J278" t="s">
        <v>762</v>
      </c>
      <c r="K278" t="s">
        <v>46</v>
      </c>
      <c r="L278" t="s">
        <v>60</v>
      </c>
      <c r="M278">
        <v>-107.706124</v>
      </c>
      <c r="N278">
        <v>37.272736999999999</v>
      </c>
      <c r="O278">
        <v>0</v>
      </c>
      <c r="Q278">
        <v>0</v>
      </c>
      <c r="S278">
        <v>4</v>
      </c>
      <c r="U278">
        <v>0</v>
      </c>
      <c r="W278">
        <v>0</v>
      </c>
      <c r="Y278" t="s">
        <v>40</v>
      </c>
      <c r="AA278" t="s">
        <v>40</v>
      </c>
      <c r="AB278" t="s">
        <v>735</v>
      </c>
      <c r="AC278" t="s">
        <v>1358</v>
      </c>
      <c r="AD278" t="str">
        <f t="shared" si="4"/>
        <v>Non-Gathering</v>
      </c>
      <c r="AE278" t="s">
        <v>72</v>
      </c>
      <c r="AF278" t="e">
        <f>VLOOKUP(A278,#REF!, 7, FALSE)</f>
        <v>#REF!</v>
      </c>
      <c r="AG278" t="e">
        <f>VLOOKUP(A278,#REF!, 8, FALSE)</f>
        <v>#REF!</v>
      </c>
      <c r="AI278" t="e">
        <f>VLOOKUP(A278,#REF!,40,FALSE)</f>
        <v>#REF!</v>
      </c>
    </row>
    <row r="279" spans="1:35" x14ac:dyDescent="0.25">
      <c r="A279">
        <v>400974121</v>
      </c>
      <c r="B279" t="s">
        <v>41</v>
      </c>
      <c r="C279">
        <v>10084</v>
      </c>
      <c r="D279" s="1">
        <v>42387</v>
      </c>
      <c r="E279" t="s">
        <v>42</v>
      </c>
      <c r="F279" t="s">
        <v>763</v>
      </c>
      <c r="G279" t="s">
        <v>44</v>
      </c>
      <c r="I279" t="s">
        <v>764</v>
      </c>
      <c r="J279" t="s">
        <v>765</v>
      </c>
      <c r="K279" t="s">
        <v>46</v>
      </c>
      <c r="L279" t="s">
        <v>60</v>
      </c>
      <c r="M279">
        <v>-104.78642000000001</v>
      </c>
      <c r="N279">
        <v>37.239260000000002</v>
      </c>
      <c r="O279">
        <v>0</v>
      </c>
      <c r="Q279">
        <v>0</v>
      </c>
      <c r="S279">
        <v>20</v>
      </c>
      <c r="U279">
        <v>0</v>
      </c>
      <c r="W279">
        <v>0</v>
      </c>
      <c r="Y279" t="s">
        <v>40</v>
      </c>
      <c r="AA279" t="s">
        <v>40</v>
      </c>
      <c r="AB279" t="s">
        <v>735</v>
      </c>
      <c r="AC279" t="s">
        <v>1354</v>
      </c>
      <c r="AD279" t="str">
        <f t="shared" si="4"/>
        <v>Gathering</v>
      </c>
      <c r="AE279" t="s">
        <v>72</v>
      </c>
      <c r="AF279" t="e">
        <f>VLOOKUP(A279,#REF!, 7, FALSE)</f>
        <v>#REF!</v>
      </c>
      <c r="AG279" t="e">
        <f>VLOOKUP(A279,#REF!, 8, FALSE)</f>
        <v>#REF!</v>
      </c>
      <c r="AI279" t="e">
        <f>VLOOKUP(A279,#REF!,40,FALSE)</f>
        <v>#REF!</v>
      </c>
    </row>
    <row r="280" spans="1:35" x14ac:dyDescent="0.25">
      <c r="A280">
        <v>400976158</v>
      </c>
      <c r="B280" t="s">
        <v>766</v>
      </c>
      <c r="C280">
        <v>10575</v>
      </c>
      <c r="D280" s="1">
        <v>42388</v>
      </c>
      <c r="E280" t="s">
        <v>56</v>
      </c>
      <c r="F280" t="s">
        <v>767</v>
      </c>
      <c r="G280" t="s">
        <v>248</v>
      </c>
      <c r="I280" t="e">
        <v>#N/A</v>
      </c>
      <c r="J280" t="e">
        <v>#N/A</v>
      </c>
      <c r="K280" t="s">
        <v>72</v>
      </c>
      <c r="L280" t="s">
        <v>72</v>
      </c>
      <c r="M280">
        <v>-105.05738700000001</v>
      </c>
      <c r="N280">
        <v>39.990318000000002</v>
      </c>
      <c r="O280">
        <v>0</v>
      </c>
      <c r="Q280" t="s">
        <v>40</v>
      </c>
      <c r="S280">
        <v>0</v>
      </c>
      <c r="U280">
        <v>0</v>
      </c>
      <c r="W280">
        <v>0</v>
      </c>
      <c r="Y280" t="s">
        <v>40</v>
      </c>
      <c r="AA280" t="s">
        <v>40</v>
      </c>
      <c r="AB280" t="s">
        <v>735</v>
      </c>
      <c r="AC280" t="s">
        <v>1374</v>
      </c>
      <c r="AD280" t="str">
        <f t="shared" si="4"/>
        <v>Non-Gathering</v>
      </c>
      <c r="AE280" t="s">
        <v>72</v>
      </c>
      <c r="AF280" t="e">
        <f>VLOOKUP(A280,#REF!, 7, FALSE)</f>
        <v>#REF!</v>
      </c>
      <c r="AG280" t="e">
        <f>VLOOKUP(A280,#REF!, 8, FALSE)</f>
        <v>#REF!</v>
      </c>
      <c r="AI280" t="e">
        <f>VLOOKUP(A280,#REF!,40,FALSE)</f>
        <v>#REF!</v>
      </c>
    </row>
    <row r="281" spans="1:35" x14ac:dyDescent="0.25">
      <c r="A281">
        <v>400975381</v>
      </c>
      <c r="B281" t="s">
        <v>41</v>
      </c>
      <c r="C281">
        <v>10084</v>
      </c>
      <c r="D281" s="1">
        <v>42389</v>
      </c>
      <c r="E281" t="s">
        <v>42</v>
      </c>
      <c r="F281" t="s">
        <v>768</v>
      </c>
      <c r="G281" t="s">
        <v>44</v>
      </c>
      <c r="I281" t="s">
        <v>769</v>
      </c>
      <c r="J281" t="s">
        <v>770</v>
      </c>
      <c r="K281" t="s">
        <v>46</v>
      </c>
      <c r="L281" t="s">
        <v>60</v>
      </c>
      <c r="M281">
        <v>-104.83114999999999</v>
      </c>
      <c r="N281">
        <v>37.237609999999997</v>
      </c>
      <c r="O281">
        <v>0</v>
      </c>
      <c r="Q281">
        <v>0</v>
      </c>
      <c r="S281">
        <v>5</v>
      </c>
      <c r="U281">
        <v>0</v>
      </c>
      <c r="W281">
        <v>0</v>
      </c>
      <c r="Y281" t="s">
        <v>40</v>
      </c>
      <c r="AA281" t="s">
        <v>40</v>
      </c>
      <c r="AB281" t="s">
        <v>735</v>
      </c>
      <c r="AC281" t="s">
        <v>1354</v>
      </c>
      <c r="AD281" t="str">
        <f t="shared" si="4"/>
        <v>Gathering</v>
      </c>
      <c r="AE281" t="s">
        <v>72</v>
      </c>
      <c r="AF281" t="e">
        <f>VLOOKUP(A281,#REF!, 7, FALSE)</f>
        <v>#REF!</v>
      </c>
      <c r="AG281" t="e">
        <f>VLOOKUP(A281,#REF!, 8, FALSE)</f>
        <v>#REF!</v>
      </c>
      <c r="AI281" t="e">
        <f>VLOOKUP(A281,#REF!,40,FALSE)</f>
        <v>#REF!</v>
      </c>
    </row>
    <row r="282" spans="1:35" x14ac:dyDescent="0.25">
      <c r="A282">
        <v>400976971</v>
      </c>
      <c r="B282" t="s">
        <v>227</v>
      </c>
      <c r="C282">
        <v>10000</v>
      </c>
      <c r="D282" s="1">
        <v>42392</v>
      </c>
      <c r="E282" t="s">
        <v>118</v>
      </c>
      <c r="F282" t="s">
        <v>771</v>
      </c>
      <c r="G282" t="s">
        <v>229</v>
      </c>
      <c r="I282" t="s">
        <v>772</v>
      </c>
      <c r="J282" t="s">
        <v>773</v>
      </c>
      <c r="K282" t="s">
        <v>46</v>
      </c>
      <c r="L282" t="s">
        <v>47</v>
      </c>
      <c r="M282">
        <v>-107.75557499999999</v>
      </c>
      <c r="N282">
        <v>37.180917000000001</v>
      </c>
      <c r="O282">
        <v>0</v>
      </c>
      <c r="Q282">
        <v>0</v>
      </c>
      <c r="S282">
        <v>30</v>
      </c>
      <c r="U282">
        <v>0</v>
      </c>
      <c r="W282">
        <v>0</v>
      </c>
      <c r="Y282" t="s">
        <v>40</v>
      </c>
      <c r="AA282" t="s">
        <v>40</v>
      </c>
      <c r="AB282" t="s">
        <v>735</v>
      </c>
      <c r="AC282" t="s">
        <v>1358</v>
      </c>
      <c r="AD282" t="str">
        <f t="shared" si="4"/>
        <v>Gathering</v>
      </c>
      <c r="AE282" t="s">
        <v>72</v>
      </c>
      <c r="AF282" t="e">
        <f>VLOOKUP(A282,#REF!, 7, FALSE)</f>
        <v>#REF!</v>
      </c>
      <c r="AG282" t="e">
        <f>VLOOKUP(A282,#REF!, 8, FALSE)</f>
        <v>#REF!</v>
      </c>
      <c r="AI282" t="e">
        <f>VLOOKUP(A282,#REF!,40,FALSE)</f>
        <v>#REF!</v>
      </c>
    </row>
    <row r="283" spans="1:35" x14ac:dyDescent="0.25">
      <c r="A283">
        <v>400978383</v>
      </c>
      <c r="B283" t="s">
        <v>774</v>
      </c>
      <c r="C283">
        <v>86610</v>
      </c>
      <c r="D283" s="1">
        <v>42395</v>
      </c>
      <c r="E283" t="s">
        <v>118</v>
      </c>
      <c r="F283" t="s">
        <v>775</v>
      </c>
      <c r="G283" t="s">
        <v>71</v>
      </c>
      <c r="I283" t="e">
        <v>#N/A</v>
      </c>
      <c r="J283" t="e">
        <v>#N/A</v>
      </c>
      <c r="K283" t="s">
        <v>46</v>
      </c>
      <c r="L283" t="s">
        <v>60</v>
      </c>
      <c r="M283">
        <v>-102.06509</v>
      </c>
      <c r="N283">
        <v>39.713639999999998</v>
      </c>
      <c r="O283">
        <v>0</v>
      </c>
      <c r="Q283">
        <v>0</v>
      </c>
      <c r="S283">
        <v>18</v>
      </c>
      <c r="U283">
        <v>0</v>
      </c>
      <c r="W283">
        <v>0</v>
      </c>
      <c r="Y283" t="s">
        <v>40</v>
      </c>
      <c r="AA283" t="s">
        <v>40</v>
      </c>
      <c r="AB283" t="s">
        <v>746</v>
      </c>
      <c r="AC283" t="s">
        <v>1356</v>
      </c>
      <c r="AD283" t="str">
        <f t="shared" si="4"/>
        <v>Non-Gathering</v>
      </c>
      <c r="AE283" t="s">
        <v>72</v>
      </c>
      <c r="AF283" t="e">
        <f>VLOOKUP(A283,#REF!, 7, FALSE)</f>
        <v>#REF!</v>
      </c>
      <c r="AG283" t="e">
        <f>VLOOKUP(A283,#REF!, 8, FALSE)</f>
        <v>#REF!</v>
      </c>
      <c r="AI283" t="e">
        <f>VLOOKUP(A283,#REF!,40,FALSE)</f>
        <v>#REF!</v>
      </c>
    </row>
    <row r="284" spans="1:35" x14ac:dyDescent="0.25">
      <c r="A284">
        <v>400980915</v>
      </c>
      <c r="B284" t="s">
        <v>41</v>
      </c>
      <c r="C284">
        <v>10084</v>
      </c>
      <c r="D284" s="1">
        <v>42395</v>
      </c>
      <c r="E284" t="s">
        <v>42</v>
      </c>
      <c r="F284" t="s">
        <v>776</v>
      </c>
      <c r="G284" t="s">
        <v>44</v>
      </c>
      <c r="I284" t="s">
        <v>777</v>
      </c>
      <c r="J284" t="s">
        <v>778</v>
      </c>
      <c r="K284" t="s">
        <v>79</v>
      </c>
      <c r="L284" t="s">
        <v>2079</v>
      </c>
      <c r="M284">
        <v>-104.72047000000001</v>
      </c>
      <c r="N284">
        <v>37.251359999999998</v>
      </c>
      <c r="O284">
        <v>0</v>
      </c>
      <c r="Q284">
        <v>0</v>
      </c>
      <c r="S284">
        <v>3</v>
      </c>
      <c r="U284">
        <v>0</v>
      </c>
      <c r="W284">
        <v>0</v>
      </c>
      <c r="Y284" t="s">
        <v>40</v>
      </c>
      <c r="AA284" t="s">
        <v>40</v>
      </c>
      <c r="AB284" t="s">
        <v>735</v>
      </c>
      <c r="AC284" t="s">
        <v>1354</v>
      </c>
      <c r="AD284" t="str">
        <f t="shared" si="4"/>
        <v>Gathering</v>
      </c>
      <c r="AE284" t="s">
        <v>72</v>
      </c>
      <c r="AF284" t="e">
        <f>VLOOKUP(A284,#REF!, 7, FALSE)</f>
        <v>#REF!</v>
      </c>
      <c r="AG284" t="e">
        <f>VLOOKUP(A284,#REF!, 8, FALSE)</f>
        <v>#REF!</v>
      </c>
      <c r="AI284" t="e">
        <f>VLOOKUP(A284,#REF!,40,FALSE)</f>
        <v>#REF!</v>
      </c>
    </row>
    <row r="285" spans="1:35" x14ac:dyDescent="0.25">
      <c r="A285">
        <v>400979978</v>
      </c>
      <c r="B285" t="s">
        <v>141</v>
      </c>
      <c r="C285">
        <v>47120</v>
      </c>
      <c r="D285" s="1">
        <v>42397</v>
      </c>
      <c r="E285" t="s">
        <v>69</v>
      </c>
      <c r="F285" t="s">
        <v>779</v>
      </c>
      <c r="G285" t="s">
        <v>51</v>
      </c>
      <c r="I285" t="s">
        <v>780</v>
      </c>
      <c r="J285" t="s">
        <v>781</v>
      </c>
      <c r="K285" t="s">
        <v>72</v>
      </c>
      <c r="L285" t="s">
        <v>72</v>
      </c>
      <c r="M285">
        <v>-104.85612</v>
      </c>
      <c r="N285">
        <v>40.13288</v>
      </c>
      <c r="O285">
        <v>16</v>
      </c>
      <c r="Q285">
        <v>0</v>
      </c>
      <c r="S285">
        <v>0</v>
      </c>
      <c r="U285">
        <v>0</v>
      </c>
      <c r="W285">
        <v>0</v>
      </c>
      <c r="Y285" t="s">
        <v>40</v>
      </c>
      <c r="AA285" t="s">
        <v>40</v>
      </c>
      <c r="AB285" t="s">
        <v>735</v>
      </c>
      <c r="AC285" t="str">
        <f>VLOOKUP(A285,'Basin Blanks Report'!$B$1:$F$222,3,FALSE)</f>
        <v>DENVER JULESBURG BASIN</v>
      </c>
      <c r="AD285" t="str">
        <f t="shared" si="4"/>
        <v>Non-Gathering</v>
      </c>
      <c r="AE285" t="s">
        <v>72</v>
      </c>
      <c r="AF285" t="e">
        <f>VLOOKUP(A285,#REF!, 7, FALSE)</f>
        <v>#REF!</v>
      </c>
      <c r="AG285" t="e">
        <f>VLOOKUP(A285,#REF!, 8, FALSE)</f>
        <v>#REF!</v>
      </c>
      <c r="AI285" t="e">
        <f>VLOOKUP(A285,#REF!,40,FALSE)</f>
        <v>#REF!</v>
      </c>
    </row>
    <row r="286" spans="1:35" x14ac:dyDescent="0.25">
      <c r="A286">
        <v>400981357</v>
      </c>
      <c r="B286" t="s">
        <v>174</v>
      </c>
      <c r="C286">
        <v>61250</v>
      </c>
      <c r="D286" s="1">
        <v>42397</v>
      </c>
      <c r="E286" t="s">
        <v>69</v>
      </c>
      <c r="F286" t="s">
        <v>782</v>
      </c>
      <c r="G286" t="s">
        <v>176</v>
      </c>
      <c r="I286" t="s">
        <v>783</v>
      </c>
      <c r="J286" t="s">
        <v>784</v>
      </c>
      <c r="K286" t="s">
        <v>38</v>
      </c>
      <c r="L286" t="s">
        <v>136</v>
      </c>
      <c r="M286">
        <v>-102.909683</v>
      </c>
      <c r="N286">
        <v>38.870083000000001</v>
      </c>
      <c r="O286">
        <v>2</v>
      </c>
      <c r="Q286">
        <v>0</v>
      </c>
      <c r="S286">
        <v>0</v>
      </c>
      <c r="U286">
        <v>0</v>
      </c>
      <c r="W286">
        <v>0</v>
      </c>
      <c r="Y286" t="s">
        <v>40</v>
      </c>
      <c r="AA286" t="s">
        <v>40</v>
      </c>
      <c r="AB286" t="s">
        <v>735</v>
      </c>
      <c r="AC286" t="s">
        <v>1356</v>
      </c>
      <c r="AD286" t="str">
        <f t="shared" si="4"/>
        <v>Non-Gathering</v>
      </c>
      <c r="AE286" t="s">
        <v>2064</v>
      </c>
      <c r="AF286" t="e">
        <f>VLOOKUP(A286,#REF!, 7, FALSE)</f>
        <v>#REF!</v>
      </c>
      <c r="AG286" t="e">
        <f>VLOOKUP(A286,#REF!, 8, FALSE)</f>
        <v>#REF!</v>
      </c>
      <c r="AI286" t="e">
        <f>VLOOKUP(A286,#REF!,40,FALSE)</f>
        <v>#REF!</v>
      </c>
    </row>
    <row r="287" spans="1:35" x14ac:dyDescent="0.25">
      <c r="A287">
        <v>400980688</v>
      </c>
      <c r="B287" t="s">
        <v>207</v>
      </c>
      <c r="C287">
        <v>8960</v>
      </c>
      <c r="D287" s="1">
        <v>42397</v>
      </c>
      <c r="E287" t="s">
        <v>69</v>
      </c>
      <c r="F287" t="s">
        <v>785</v>
      </c>
      <c r="G287" t="s">
        <v>51</v>
      </c>
      <c r="I287" t="s">
        <v>786</v>
      </c>
      <c r="J287" t="s">
        <v>787</v>
      </c>
      <c r="K287" t="s">
        <v>115</v>
      </c>
      <c r="L287" t="s">
        <v>116</v>
      </c>
      <c r="M287">
        <v>-104.36127999999999</v>
      </c>
      <c r="N287">
        <v>40.39575</v>
      </c>
      <c r="O287">
        <v>0</v>
      </c>
      <c r="Q287">
        <v>0</v>
      </c>
      <c r="S287">
        <v>200</v>
      </c>
      <c r="U287">
        <v>0</v>
      </c>
      <c r="W287">
        <v>0</v>
      </c>
      <c r="Y287" t="s">
        <v>40</v>
      </c>
      <c r="AA287" t="s">
        <v>40</v>
      </c>
      <c r="AB287" t="s">
        <v>735</v>
      </c>
      <c r="AC287" t="str">
        <f>VLOOKUP(A287,'Basin Blanks Report'!$B$1:$F$222,3,FALSE)</f>
        <v>DENVER JULESBURG BASIN</v>
      </c>
      <c r="AD287" t="str">
        <f t="shared" si="4"/>
        <v>Non-Gathering</v>
      </c>
      <c r="AE287" t="s">
        <v>2063</v>
      </c>
      <c r="AF287" t="e">
        <f>VLOOKUP(A287,#REF!, 7, FALSE)</f>
        <v>#REF!</v>
      </c>
      <c r="AG287" t="e">
        <f>VLOOKUP(A287,#REF!, 8, FALSE)</f>
        <v>#REF!</v>
      </c>
      <c r="AI287" t="e">
        <f>VLOOKUP(A287,#REF!,40,FALSE)</f>
        <v>#REF!</v>
      </c>
    </row>
    <row r="288" spans="1:35" x14ac:dyDescent="0.25">
      <c r="A288">
        <v>400980946</v>
      </c>
      <c r="B288" t="s">
        <v>82</v>
      </c>
      <c r="C288">
        <v>100322</v>
      </c>
      <c r="D288" s="1">
        <v>42398</v>
      </c>
      <c r="E288" t="s">
        <v>56</v>
      </c>
      <c r="F288" t="s">
        <v>788</v>
      </c>
      <c r="G288" t="s">
        <v>51</v>
      </c>
      <c r="H288" t="s">
        <v>96</v>
      </c>
      <c r="I288" t="s">
        <v>789</v>
      </c>
      <c r="J288" t="s">
        <v>790</v>
      </c>
      <c r="K288" t="s">
        <v>72</v>
      </c>
      <c r="L288" t="s">
        <v>72</v>
      </c>
      <c r="M288">
        <v>-104.602352</v>
      </c>
      <c r="N288">
        <v>40.349722</v>
      </c>
      <c r="O288">
        <v>0</v>
      </c>
      <c r="Q288">
        <v>0</v>
      </c>
      <c r="S288" t="s">
        <v>40</v>
      </c>
      <c r="U288">
        <v>0</v>
      </c>
      <c r="W288">
        <v>0</v>
      </c>
      <c r="Y288" t="s">
        <v>40</v>
      </c>
      <c r="AA288" t="s">
        <v>40</v>
      </c>
      <c r="AB288" t="s">
        <v>735</v>
      </c>
      <c r="AC288" t="str">
        <f>VLOOKUP(A288,'Basin Blanks Report'!$B$1:$F$222,3,FALSE)</f>
        <v>DENVER JULESBURG BASIN</v>
      </c>
      <c r="AD288" t="str">
        <f t="shared" si="4"/>
        <v>Non-Gathering</v>
      </c>
      <c r="AE288" t="s">
        <v>72</v>
      </c>
      <c r="AF288" t="e">
        <f>VLOOKUP(A288,#REF!, 7, FALSE)</f>
        <v>#REF!</v>
      </c>
      <c r="AG288" t="e">
        <f>VLOOKUP(A288,#REF!, 8, FALSE)</f>
        <v>#REF!</v>
      </c>
      <c r="AI288" t="e">
        <f>VLOOKUP(A288,#REF!,40,FALSE)</f>
        <v>#REF!</v>
      </c>
    </row>
    <row r="289" spans="1:35" x14ac:dyDescent="0.25">
      <c r="A289">
        <v>400981598</v>
      </c>
      <c r="B289" t="s">
        <v>141</v>
      </c>
      <c r="C289">
        <v>47120</v>
      </c>
      <c r="D289" s="1">
        <v>42399</v>
      </c>
      <c r="E289" t="s">
        <v>69</v>
      </c>
      <c r="F289" t="s">
        <v>791</v>
      </c>
      <c r="G289" t="s">
        <v>51</v>
      </c>
      <c r="I289" t="s">
        <v>792</v>
      </c>
      <c r="J289" t="s">
        <v>793</v>
      </c>
      <c r="K289" t="s">
        <v>72</v>
      </c>
      <c r="L289" t="s">
        <v>72</v>
      </c>
      <c r="M289">
        <v>-104.84227199999999</v>
      </c>
      <c r="N289">
        <v>40.132409000000003</v>
      </c>
      <c r="O289">
        <v>6</v>
      </c>
      <c r="Q289">
        <v>6</v>
      </c>
      <c r="S289">
        <v>3</v>
      </c>
      <c r="U289">
        <v>0</v>
      </c>
      <c r="W289">
        <v>0</v>
      </c>
      <c r="Y289" t="s">
        <v>40</v>
      </c>
      <c r="AA289" t="s">
        <v>40</v>
      </c>
      <c r="AB289" t="s">
        <v>735</v>
      </c>
      <c r="AC289" t="str">
        <f>VLOOKUP(A289,'Basin Blanks Report'!$B$1:$F$222,3,FALSE)</f>
        <v>DENVER JULESBURG BASIN</v>
      </c>
      <c r="AD289" t="str">
        <f t="shared" si="4"/>
        <v>Non-Gathering</v>
      </c>
      <c r="AE289" t="s">
        <v>72</v>
      </c>
      <c r="AF289" t="e">
        <f>VLOOKUP(A289,#REF!, 7, FALSE)</f>
        <v>#REF!</v>
      </c>
      <c r="AG289" t="e">
        <f>VLOOKUP(A289,#REF!, 8, FALSE)</f>
        <v>#REF!</v>
      </c>
      <c r="AI289" t="e">
        <f>VLOOKUP(A289,#REF!,40,FALSE)</f>
        <v>#REF!</v>
      </c>
    </row>
    <row r="290" spans="1:35" x14ac:dyDescent="0.25">
      <c r="A290">
        <v>400981130</v>
      </c>
      <c r="B290" t="s">
        <v>41</v>
      </c>
      <c r="C290">
        <v>10084</v>
      </c>
      <c r="D290" s="1">
        <v>42399</v>
      </c>
      <c r="E290" t="s">
        <v>42</v>
      </c>
      <c r="F290" t="s">
        <v>794</v>
      </c>
      <c r="G290" t="s">
        <v>44</v>
      </c>
      <c r="I290" t="s">
        <v>795</v>
      </c>
      <c r="J290" t="s">
        <v>796</v>
      </c>
      <c r="K290" t="s">
        <v>79</v>
      </c>
      <c r="L290" t="s">
        <v>2079</v>
      </c>
      <c r="M290">
        <v>-104.73016</v>
      </c>
      <c r="N290">
        <v>37.269889999999997</v>
      </c>
      <c r="O290">
        <v>0</v>
      </c>
      <c r="Q290">
        <v>0</v>
      </c>
      <c r="S290">
        <v>10</v>
      </c>
      <c r="U290">
        <v>0</v>
      </c>
      <c r="W290">
        <v>0</v>
      </c>
      <c r="Y290" t="s">
        <v>40</v>
      </c>
      <c r="AA290" t="s">
        <v>40</v>
      </c>
      <c r="AB290" t="s">
        <v>735</v>
      </c>
      <c r="AC290" t="s">
        <v>1354</v>
      </c>
      <c r="AD290" t="str">
        <f t="shared" si="4"/>
        <v>Gathering</v>
      </c>
      <c r="AE290" t="s">
        <v>72</v>
      </c>
      <c r="AF290" t="e">
        <f>VLOOKUP(A290,#REF!, 7, FALSE)</f>
        <v>#REF!</v>
      </c>
      <c r="AG290" t="e">
        <f>VLOOKUP(A290,#REF!, 8, FALSE)</f>
        <v>#REF!</v>
      </c>
      <c r="AI290" t="e">
        <f>VLOOKUP(A290,#REF!,40,FALSE)</f>
        <v>#REF!</v>
      </c>
    </row>
    <row r="291" spans="1:35" x14ac:dyDescent="0.25">
      <c r="A291">
        <v>400984591</v>
      </c>
      <c r="B291" t="s">
        <v>41</v>
      </c>
      <c r="C291">
        <v>10084</v>
      </c>
      <c r="D291" s="1">
        <v>42400</v>
      </c>
      <c r="E291" t="s">
        <v>42</v>
      </c>
      <c r="F291" t="s">
        <v>797</v>
      </c>
      <c r="G291" t="s">
        <v>44</v>
      </c>
      <c r="I291" t="s">
        <v>798</v>
      </c>
      <c r="J291" t="s">
        <v>799</v>
      </c>
      <c r="K291" t="s">
        <v>46</v>
      </c>
      <c r="L291" t="s">
        <v>60</v>
      </c>
      <c r="M291">
        <v>-104.75539000000001</v>
      </c>
      <c r="N291">
        <v>37.215730000000001</v>
      </c>
      <c r="O291">
        <v>0</v>
      </c>
      <c r="Q291">
        <v>0</v>
      </c>
      <c r="S291">
        <v>10</v>
      </c>
      <c r="U291">
        <v>0</v>
      </c>
      <c r="W291">
        <v>0</v>
      </c>
      <c r="Y291" t="s">
        <v>40</v>
      </c>
      <c r="AA291" t="s">
        <v>40</v>
      </c>
      <c r="AB291" t="s">
        <v>746</v>
      </c>
      <c r="AC291" t="s">
        <v>1354</v>
      </c>
      <c r="AD291" t="str">
        <f t="shared" si="4"/>
        <v>Gathering</v>
      </c>
      <c r="AE291" t="s">
        <v>72</v>
      </c>
      <c r="AF291" t="e">
        <f>VLOOKUP(A291,#REF!, 7, FALSE)</f>
        <v>#REF!</v>
      </c>
      <c r="AG291" t="e">
        <f>VLOOKUP(A291,#REF!, 8, FALSE)</f>
        <v>#REF!</v>
      </c>
      <c r="AI291" t="e">
        <f>VLOOKUP(A291,#REF!,40,FALSE)</f>
        <v>#REF!</v>
      </c>
    </row>
    <row r="292" spans="1:35" x14ac:dyDescent="0.25">
      <c r="A292">
        <v>400982119</v>
      </c>
      <c r="B292" t="s">
        <v>73</v>
      </c>
      <c r="C292">
        <v>16700</v>
      </c>
      <c r="D292" s="1">
        <v>42401</v>
      </c>
      <c r="E292" t="s">
        <v>69</v>
      </c>
      <c r="F292" t="s">
        <v>800</v>
      </c>
      <c r="G292" t="s">
        <v>75</v>
      </c>
      <c r="I292" t="e">
        <v>#N/A</v>
      </c>
      <c r="J292" t="e">
        <v>#N/A</v>
      </c>
      <c r="K292" t="s">
        <v>72</v>
      </c>
      <c r="L292" t="s">
        <v>72</v>
      </c>
      <c r="M292">
        <v>-108.9212</v>
      </c>
      <c r="N292">
        <v>40.1158</v>
      </c>
      <c r="O292">
        <v>0</v>
      </c>
      <c r="Q292">
        <v>0</v>
      </c>
      <c r="S292">
        <v>82</v>
      </c>
      <c r="U292">
        <v>0</v>
      </c>
      <c r="W292">
        <v>0</v>
      </c>
      <c r="Y292" t="s">
        <v>40</v>
      </c>
      <c r="AA292" t="s">
        <v>40</v>
      </c>
      <c r="AB292" t="s">
        <v>746</v>
      </c>
      <c r="AC292" t="s">
        <v>1355</v>
      </c>
      <c r="AD292" t="str">
        <f t="shared" si="4"/>
        <v>Non-Gathering</v>
      </c>
      <c r="AE292" t="s">
        <v>72</v>
      </c>
      <c r="AF292" t="e">
        <f>VLOOKUP(A292,#REF!, 7, FALSE)</f>
        <v>#REF!</v>
      </c>
      <c r="AG292" t="e">
        <f>VLOOKUP(A292,#REF!, 8, FALSE)</f>
        <v>#REF!</v>
      </c>
      <c r="AI292" t="e">
        <f>VLOOKUP(A292,#REF!,40,FALSE)</f>
        <v>#REF!</v>
      </c>
    </row>
    <row r="293" spans="1:35" x14ac:dyDescent="0.25">
      <c r="A293">
        <v>400984560</v>
      </c>
      <c r="B293" t="s">
        <v>41</v>
      </c>
      <c r="C293">
        <v>10084</v>
      </c>
      <c r="D293" s="1">
        <v>42402</v>
      </c>
      <c r="E293" t="s">
        <v>42</v>
      </c>
      <c r="F293" t="s">
        <v>801</v>
      </c>
      <c r="G293" t="s">
        <v>44</v>
      </c>
      <c r="I293" t="s">
        <v>802</v>
      </c>
      <c r="J293" t="s">
        <v>803</v>
      </c>
      <c r="K293" t="s">
        <v>46</v>
      </c>
      <c r="L293" t="s">
        <v>60</v>
      </c>
      <c r="M293">
        <v>-104.85997999999999</v>
      </c>
      <c r="N293">
        <v>37.147829999999999</v>
      </c>
      <c r="O293">
        <v>0</v>
      </c>
      <c r="Q293">
        <v>0</v>
      </c>
      <c r="S293">
        <v>750</v>
      </c>
      <c r="U293">
        <v>0</v>
      </c>
      <c r="W293">
        <v>0</v>
      </c>
      <c r="Y293" t="s">
        <v>40</v>
      </c>
      <c r="AA293" t="s">
        <v>40</v>
      </c>
      <c r="AB293" t="s">
        <v>735</v>
      </c>
      <c r="AC293" t="s">
        <v>1354</v>
      </c>
      <c r="AD293" t="str">
        <f t="shared" si="4"/>
        <v>Gathering</v>
      </c>
      <c r="AE293" t="s">
        <v>72</v>
      </c>
      <c r="AF293" t="e">
        <f>VLOOKUP(A293,#REF!, 7, FALSE)</f>
        <v>#REF!</v>
      </c>
      <c r="AG293" t="e">
        <f>VLOOKUP(A293,#REF!, 8, FALSE)</f>
        <v>#REF!</v>
      </c>
      <c r="AI293" t="e">
        <f>VLOOKUP(A293,#REF!,40,FALSE)</f>
        <v>#REF!</v>
      </c>
    </row>
    <row r="294" spans="1:35" x14ac:dyDescent="0.25">
      <c r="A294">
        <v>400984902</v>
      </c>
      <c r="B294" t="s">
        <v>73</v>
      </c>
      <c r="C294">
        <v>16700</v>
      </c>
      <c r="D294" s="1">
        <v>42405</v>
      </c>
      <c r="E294" t="s">
        <v>69</v>
      </c>
      <c r="F294" t="s">
        <v>804</v>
      </c>
      <c r="G294" t="s">
        <v>75</v>
      </c>
      <c r="I294" t="e">
        <v>#N/A</v>
      </c>
      <c r="J294" t="e">
        <v>#N/A</v>
      </c>
      <c r="K294" t="s">
        <v>72</v>
      </c>
      <c r="L294" t="s">
        <v>72</v>
      </c>
      <c r="M294">
        <v>-108.7962</v>
      </c>
      <c r="N294">
        <v>40.098999999999997</v>
      </c>
      <c r="O294">
        <v>0</v>
      </c>
      <c r="Q294">
        <v>0</v>
      </c>
      <c r="S294">
        <v>5</v>
      </c>
      <c r="U294">
        <v>0</v>
      </c>
      <c r="W294">
        <v>0</v>
      </c>
      <c r="Y294" t="s">
        <v>40</v>
      </c>
      <c r="AA294" t="s">
        <v>40</v>
      </c>
      <c r="AB294" t="s">
        <v>746</v>
      </c>
      <c r="AC294" t="s">
        <v>1355</v>
      </c>
      <c r="AD294" t="str">
        <f t="shared" si="4"/>
        <v>Non-Gathering</v>
      </c>
      <c r="AE294" t="s">
        <v>72</v>
      </c>
      <c r="AF294" t="e">
        <f>VLOOKUP(A294,#REF!, 7, FALSE)</f>
        <v>#REF!</v>
      </c>
      <c r="AG294" t="e">
        <f>VLOOKUP(A294,#REF!, 8, FALSE)</f>
        <v>#REF!</v>
      </c>
      <c r="AI294" t="e">
        <f>VLOOKUP(A294,#REF!,40,FALSE)</f>
        <v>#REF!</v>
      </c>
    </row>
    <row r="295" spans="1:35" x14ac:dyDescent="0.25">
      <c r="A295">
        <v>400984906</v>
      </c>
      <c r="B295" t="s">
        <v>41</v>
      </c>
      <c r="C295">
        <v>10084</v>
      </c>
      <c r="D295" s="1">
        <v>42405</v>
      </c>
      <c r="E295" t="s">
        <v>42</v>
      </c>
      <c r="F295" t="s">
        <v>805</v>
      </c>
      <c r="G295" t="s">
        <v>44</v>
      </c>
      <c r="I295" t="s">
        <v>806</v>
      </c>
      <c r="J295" t="s">
        <v>807</v>
      </c>
      <c r="K295" t="s">
        <v>79</v>
      </c>
      <c r="L295" t="s">
        <v>2079</v>
      </c>
      <c r="M295">
        <v>-104.80337</v>
      </c>
      <c r="N295">
        <v>37.274889999999999</v>
      </c>
      <c r="O295">
        <v>0</v>
      </c>
      <c r="Q295">
        <v>0</v>
      </c>
      <c r="S295">
        <v>10</v>
      </c>
      <c r="U295">
        <v>0</v>
      </c>
      <c r="W295">
        <v>0</v>
      </c>
      <c r="Y295" t="s">
        <v>40</v>
      </c>
      <c r="AA295" t="s">
        <v>40</v>
      </c>
      <c r="AB295" t="s">
        <v>735</v>
      </c>
      <c r="AC295" t="s">
        <v>1354</v>
      </c>
      <c r="AD295" t="str">
        <f t="shared" si="4"/>
        <v>Gathering</v>
      </c>
      <c r="AE295" t="s">
        <v>2063</v>
      </c>
      <c r="AF295" t="e">
        <f>VLOOKUP(A295,#REF!, 7, FALSE)</f>
        <v>#REF!</v>
      </c>
      <c r="AG295" t="e">
        <f>VLOOKUP(A295,#REF!, 8, FALSE)</f>
        <v>#REF!</v>
      </c>
      <c r="AI295" t="e">
        <f>VLOOKUP(A295,#REF!,40,FALSE)</f>
        <v>#REF!</v>
      </c>
    </row>
    <row r="296" spans="1:35" x14ac:dyDescent="0.25">
      <c r="A296">
        <v>400985108</v>
      </c>
      <c r="B296" t="s">
        <v>41</v>
      </c>
      <c r="C296">
        <v>10084</v>
      </c>
      <c r="D296" s="1">
        <v>42407</v>
      </c>
      <c r="E296" t="s">
        <v>42</v>
      </c>
      <c r="F296" t="s">
        <v>808</v>
      </c>
      <c r="G296" t="s">
        <v>44</v>
      </c>
      <c r="I296" t="s">
        <v>809</v>
      </c>
      <c r="J296" t="s">
        <v>810</v>
      </c>
      <c r="K296" t="s">
        <v>79</v>
      </c>
      <c r="L296" t="s">
        <v>431</v>
      </c>
      <c r="M296">
        <v>-104.78031</v>
      </c>
      <c r="N296">
        <v>37.248269999999998</v>
      </c>
      <c r="O296">
        <v>0</v>
      </c>
      <c r="Q296">
        <v>0</v>
      </c>
      <c r="S296">
        <v>30</v>
      </c>
      <c r="U296">
        <v>0</v>
      </c>
      <c r="W296">
        <v>0</v>
      </c>
      <c r="Y296" t="s">
        <v>40</v>
      </c>
      <c r="AA296" t="s">
        <v>40</v>
      </c>
      <c r="AB296" t="s">
        <v>735</v>
      </c>
      <c r="AC296" t="s">
        <v>1354</v>
      </c>
      <c r="AD296" t="str">
        <f t="shared" si="4"/>
        <v>Gathering</v>
      </c>
      <c r="AE296" t="s">
        <v>2063</v>
      </c>
      <c r="AF296" t="e">
        <f>VLOOKUP(A296,#REF!, 7, FALSE)</f>
        <v>#REF!</v>
      </c>
      <c r="AG296" t="e">
        <f>VLOOKUP(A296,#REF!, 8, FALSE)</f>
        <v>#REF!</v>
      </c>
      <c r="AI296" t="e">
        <f>VLOOKUP(A296,#REF!,40,FALSE)</f>
        <v>#REF!</v>
      </c>
    </row>
    <row r="297" spans="1:35" x14ac:dyDescent="0.25">
      <c r="A297">
        <v>400985728</v>
      </c>
      <c r="B297" t="s">
        <v>87</v>
      </c>
      <c r="C297">
        <v>10112</v>
      </c>
      <c r="D297" s="1">
        <v>42408</v>
      </c>
      <c r="E297" t="s">
        <v>69</v>
      </c>
      <c r="F297" t="s">
        <v>811</v>
      </c>
      <c r="G297" t="s">
        <v>71</v>
      </c>
      <c r="I297" t="e">
        <v>#N/A</v>
      </c>
      <c r="J297" t="e">
        <v>#N/A</v>
      </c>
      <c r="K297" t="s">
        <v>46</v>
      </c>
      <c r="L297" t="s">
        <v>60</v>
      </c>
      <c r="M297">
        <v>-102.423186</v>
      </c>
      <c r="N297">
        <v>40.008200000000002</v>
      </c>
      <c r="O297">
        <v>0</v>
      </c>
      <c r="Q297">
        <v>0</v>
      </c>
      <c r="S297">
        <v>10</v>
      </c>
      <c r="U297">
        <v>0</v>
      </c>
      <c r="W297">
        <v>0</v>
      </c>
      <c r="Y297" t="s">
        <v>40</v>
      </c>
      <c r="AA297" t="s">
        <v>40</v>
      </c>
      <c r="AB297" t="s">
        <v>735</v>
      </c>
      <c r="AC297" t="str">
        <f>VLOOKUP(A297,'Basin Blanks Report'!$B$1:$F$222,3,FALSE)</f>
        <v>DENVER JULESBURG BASIN</v>
      </c>
      <c r="AD297" t="str">
        <f t="shared" si="4"/>
        <v>Non-Gathering</v>
      </c>
      <c r="AE297" t="s">
        <v>72</v>
      </c>
      <c r="AF297" t="e">
        <f>VLOOKUP(A297,#REF!, 7, FALSE)</f>
        <v>#REF!</v>
      </c>
      <c r="AG297" t="e">
        <f>VLOOKUP(A297,#REF!, 8, FALSE)</f>
        <v>#REF!</v>
      </c>
      <c r="AI297" t="e">
        <f>VLOOKUP(A297,#REF!,40,FALSE)</f>
        <v>#REF!</v>
      </c>
    </row>
    <row r="298" spans="1:35" x14ac:dyDescent="0.25">
      <c r="A298">
        <v>400986943</v>
      </c>
      <c r="B298" t="s">
        <v>141</v>
      </c>
      <c r="C298">
        <v>47120</v>
      </c>
      <c r="D298" s="1">
        <v>42409</v>
      </c>
      <c r="E298" t="s">
        <v>56</v>
      </c>
      <c r="F298" t="s">
        <v>812</v>
      </c>
      <c r="G298" t="s">
        <v>51</v>
      </c>
      <c r="I298" t="s">
        <v>813</v>
      </c>
      <c r="J298" t="s">
        <v>814</v>
      </c>
      <c r="K298" t="s">
        <v>115</v>
      </c>
      <c r="L298" t="s">
        <v>226</v>
      </c>
      <c r="M298">
        <v>-104.727598</v>
      </c>
      <c r="N298">
        <v>40.225380999999999</v>
      </c>
      <c r="O298">
        <v>0</v>
      </c>
      <c r="Q298">
        <v>0</v>
      </c>
      <c r="S298" t="s">
        <v>40</v>
      </c>
      <c r="U298">
        <v>0</v>
      </c>
      <c r="W298">
        <v>0</v>
      </c>
      <c r="Y298" t="s">
        <v>40</v>
      </c>
      <c r="AA298" t="s">
        <v>40</v>
      </c>
      <c r="AB298" t="s">
        <v>735</v>
      </c>
      <c r="AC298" t="str">
        <f>VLOOKUP(A298,'Basin Blanks Report'!$B$1:$F$222,3,FALSE)</f>
        <v>DENVER JULESBURG BASIN</v>
      </c>
      <c r="AD298" t="str">
        <f t="shared" si="4"/>
        <v>Non-Gathering</v>
      </c>
      <c r="AE298" t="s">
        <v>2063</v>
      </c>
      <c r="AF298" t="e">
        <f>VLOOKUP(A298,#REF!, 7, FALSE)</f>
        <v>#REF!</v>
      </c>
      <c r="AG298" t="e">
        <f>VLOOKUP(A298,#REF!, 8, FALSE)</f>
        <v>#REF!</v>
      </c>
      <c r="AI298" t="e">
        <f>VLOOKUP(A298,#REF!,40,FALSE)</f>
        <v>#REF!</v>
      </c>
    </row>
    <row r="299" spans="1:35" x14ac:dyDescent="0.25">
      <c r="A299">
        <v>400988434</v>
      </c>
      <c r="B299" t="s">
        <v>64</v>
      </c>
      <c r="C299">
        <v>100264</v>
      </c>
      <c r="D299" s="1">
        <v>42411</v>
      </c>
      <c r="E299" t="s">
        <v>481</v>
      </c>
      <c r="F299" t="s">
        <v>815</v>
      </c>
      <c r="G299" t="s">
        <v>75</v>
      </c>
      <c r="I299" t="s">
        <v>816</v>
      </c>
      <c r="J299" t="s">
        <v>817</v>
      </c>
      <c r="K299" t="s">
        <v>115</v>
      </c>
      <c r="L299" t="s">
        <v>226</v>
      </c>
      <c r="M299">
        <v>-108.28837300000001</v>
      </c>
      <c r="N299">
        <v>39.869660000000003</v>
      </c>
      <c r="O299">
        <v>0</v>
      </c>
      <c r="Q299">
        <v>0</v>
      </c>
      <c r="S299">
        <v>9</v>
      </c>
      <c r="U299">
        <v>0</v>
      </c>
      <c r="W299">
        <v>0</v>
      </c>
      <c r="Y299" t="s">
        <v>40</v>
      </c>
      <c r="AA299" t="s">
        <v>40</v>
      </c>
      <c r="AB299" t="s">
        <v>735</v>
      </c>
      <c r="AC299" t="str">
        <f>VLOOKUP(A299,'Basin Blanks Report'!$B$1:$F$222,3,FALSE)</f>
        <v>PICEANCE BASIN</v>
      </c>
      <c r="AD299" t="str">
        <f t="shared" si="4"/>
        <v>Non-Gathering</v>
      </c>
      <c r="AE299" t="s">
        <v>2063</v>
      </c>
      <c r="AF299" t="e">
        <f>VLOOKUP(A299,#REF!, 7, FALSE)</f>
        <v>#REF!</v>
      </c>
      <c r="AG299" t="e">
        <f>VLOOKUP(A299,#REF!, 8, FALSE)</f>
        <v>#REF!</v>
      </c>
      <c r="AI299" t="e">
        <f>VLOOKUP(A299,#REF!,40,FALSE)</f>
        <v>#REF!</v>
      </c>
    </row>
    <row r="300" spans="1:35" x14ac:dyDescent="0.25">
      <c r="A300">
        <v>400989031</v>
      </c>
      <c r="B300" t="s">
        <v>141</v>
      </c>
      <c r="C300">
        <v>47120</v>
      </c>
      <c r="D300" s="1">
        <v>42413</v>
      </c>
      <c r="E300" t="s">
        <v>69</v>
      </c>
      <c r="F300" t="s">
        <v>818</v>
      </c>
      <c r="G300" t="s">
        <v>51</v>
      </c>
      <c r="I300" t="s">
        <v>819</v>
      </c>
      <c r="J300" t="s">
        <v>820</v>
      </c>
      <c r="K300" t="s">
        <v>72</v>
      </c>
      <c r="L300" t="s">
        <v>72</v>
      </c>
      <c r="M300">
        <v>-104.95594</v>
      </c>
      <c r="N300">
        <v>40.016981999999999</v>
      </c>
      <c r="O300">
        <v>5</v>
      </c>
      <c r="Q300">
        <v>0</v>
      </c>
      <c r="S300">
        <v>0</v>
      </c>
      <c r="U300">
        <v>0</v>
      </c>
      <c r="W300">
        <v>0</v>
      </c>
      <c r="Y300" t="s">
        <v>40</v>
      </c>
      <c r="AA300" t="s">
        <v>40</v>
      </c>
      <c r="AB300" t="s">
        <v>746</v>
      </c>
      <c r="AC300" t="str">
        <f>VLOOKUP(A300,'Basin Blanks Report'!$B$1:$F$222,3,FALSE)</f>
        <v>DENVER JULESBURG BASIN</v>
      </c>
      <c r="AD300" t="str">
        <f t="shared" si="4"/>
        <v>Non-Gathering</v>
      </c>
      <c r="AE300" t="s">
        <v>72</v>
      </c>
      <c r="AF300" t="e">
        <f>VLOOKUP(A300,#REF!, 7, FALSE)</f>
        <v>#REF!</v>
      </c>
      <c r="AG300" t="e">
        <f>VLOOKUP(A300,#REF!, 8, FALSE)</f>
        <v>#REF!</v>
      </c>
      <c r="AI300" t="e">
        <f>VLOOKUP(A300,#REF!,40,FALSE)</f>
        <v>#REF!</v>
      </c>
    </row>
    <row r="301" spans="1:35" x14ac:dyDescent="0.25">
      <c r="A301">
        <v>400989822</v>
      </c>
      <c r="B301" t="s">
        <v>129</v>
      </c>
      <c r="C301">
        <v>46290</v>
      </c>
      <c r="D301" s="1">
        <v>42416</v>
      </c>
      <c r="E301" t="s">
        <v>56</v>
      </c>
      <c r="F301" t="s">
        <v>821</v>
      </c>
      <c r="G301" t="s">
        <v>51</v>
      </c>
      <c r="I301" t="s">
        <v>822</v>
      </c>
      <c r="J301" t="s">
        <v>823</v>
      </c>
      <c r="K301" t="s">
        <v>133</v>
      </c>
      <c r="L301" t="s">
        <v>2073</v>
      </c>
      <c r="M301">
        <v>-104.82769</v>
      </c>
      <c r="N301">
        <v>40.138779999999997</v>
      </c>
      <c r="O301" t="s">
        <v>40</v>
      </c>
      <c r="Q301">
        <v>0</v>
      </c>
      <c r="S301" t="s">
        <v>40</v>
      </c>
      <c r="U301">
        <v>0</v>
      </c>
      <c r="W301">
        <v>0</v>
      </c>
      <c r="Y301" t="s">
        <v>40</v>
      </c>
      <c r="AA301" t="s">
        <v>40</v>
      </c>
      <c r="AB301" t="s">
        <v>735</v>
      </c>
      <c r="AC301" t="str">
        <f>VLOOKUP(A301,'Basin Blanks Report'!$B$1:$F$222,3,FALSE)</f>
        <v>DENVER JULESBURG BASIN</v>
      </c>
      <c r="AD301" t="str">
        <f t="shared" si="4"/>
        <v>Non-Gathering</v>
      </c>
      <c r="AE301" t="s">
        <v>72</v>
      </c>
      <c r="AF301" t="e">
        <f>VLOOKUP(A301,#REF!, 7, FALSE)</f>
        <v>#REF!</v>
      </c>
      <c r="AG301" t="e">
        <f>VLOOKUP(A301,#REF!, 8, FALSE)</f>
        <v>#REF!</v>
      </c>
      <c r="AI301" t="e">
        <f>VLOOKUP(A301,#REF!,40,FALSE)</f>
        <v>#REF!</v>
      </c>
    </row>
    <row r="302" spans="1:35" x14ac:dyDescent="0.25">
      <c r="A302">
        <v>400989913</v>
      </c>
      <c r="B302" t="s">
        <v>129</v>
      </c>
      <c r="C302">
        <v>46290</v>
      </c>
      <c r="D302" s="1">
        <v>42416</v>
      </c>
      <c r="E302" t="s">
        <v>56</v>
      </c>
      <c r="F302" t="s">
        <v>824</v>
      </c>
      <c r="G302" t="s">
        <v>51</v>
      </c>
      <c r="I302" t="s">
        <v>825</v>
      </c>
      <c r="J302" t="s">
        <v>826</v>
      </c>
      <c r="K302" t="s">
        <v>79</v>
      </c>
      <c r="L302" t="s">
        <v>262</v>
      </c>
      <c r="M302">
        <v>-104.89162</v>
      </c>
      <c r="N302">
        <v>40.00759</v>
      </c>
      <c r="O302" t="s">
        <v>40</v>
      </c>
      <c r="Q302">
        <v>0</v>
      </c>
      <c r="S302" t="s">
        <v>40</v>
      </c>
      <c r="U302">
        <v>0</v>
      </c>
      <c r="W302">
        <v>0</v>
      </c>
      <c r="Y302">
        <v>20</v>
      </c>
      <c r="AA302" t="s">
        <v>827</v>
      </c>
      <c r="AB302" t="s">
        <v>735</v>
      </c>
      <c r="AC302" t="str">
        <f>VLOOKUP(A302,'Basin Blanks Report'!$B$1:$F$222,3,FALSE)</f>
        <v>DENVER JULESBURG BASIN</v>
      </c>
      <c r="AD302" t="str">
        <f t="shared" si="4"/>
        <v>Non-Gathering</v>
      </c>
      <c r="AE302" t="s">
        <v>72</v>
      </c>
      <c r="AF302" t="e">
        <f>VLOOKUP(A302,#REF!, 7, FALSE)</f>
        <v>#REF!</v>
      </c>
      <c r="AG302" t="e">
        <f>VLOOKUP(A302,#REF!, 8, FALSE)</f>
        <v>#REF!</v>
      </c>
      <c r="AI302" t="e">
        <f>VLOOKUP(A302,#REF!,40,FALSE)</f>
        <v>#REF!</v>
      </c>
    </row>
    <row r="303" spans="1:35" x14ac:dyDescent="0.25">
      <c r="A303">
        <v>400992326</v>
      </c>
      <c r="B303" t="s">
        <v>82</v>
      </c>
      <c r="C303">
        <v>100322</v>
      </c>
      <c r="D303" s="1">
        <v>42417</v>
      </c>
      <c r="E303" t="s">
        <v>69</v>
      </c>
      <c r="F303" t="s">
        <v>828</v>
      </c>
      <c r="G303" t="s">
        <v>51</v>
      </c>
      <c r="I303" t="s">
        <v>829</v>
      </c>
      <c r="J303" t="s">
        <v>830</v>
      </c>
      <c r="K303" t="s">
        <v>72</v>
      </c>
      <c r="L303" t="s">
        <v>72</v>
      </c>
      <c r="M303">
        <v>-104.525633</v>
      </c>
      <c r="N303">
        <v>40.334426999999998</v>
      </c>
      <c r="O303" t="s">
        <v>40</v>
      </c>
      <c r="Q303">
        <v>0</v>
      </c>
      <c r="S303" t="s">
        <v>40</v>
      </c>
      <c r="U303">
        <v>0</v>
      </c>
      <c r="W303">
        <v>0</v>
      </c>
      <c r="Y303" t="s">
        <v>40</v>
      </c>
      <c r="AA303" t="s">
        <v>40</v>
      </c>
      <c r="AB303" t="s">
        <v>746</v>
      </c>
      <c r="AC303" t="str">
        <f>VLOOKUP(A303,'Basin Blanks Report'!$B$1:$F$222,3,FALSE)</f>
        <v>DENVER JULESBURG BASIN</v>
      </c>
      <c r="AD303" t="str">
        <f t="shared" si="4"/>
        <v>Non-Gathering</v>
      </c>
      <c r="AE303" t="s">
        <v>72</v>
      </c>
      <c r="AF303" t="e">
        <f>VLOOKUP(A303,#REF!, 7, FALSE)</f>
        <v>#REF!</v>
      </c>
      <c r="AG303" t="e">
        <f>VLOOKUP(A303,#REF!, 8, FALSE)</f>
        <v>#REF!</v>
      </c>
      <c r="AI303" t="e">
        <f>VLOOKUP(A303,#REF!,40,FALSE)</f>
        <v>#REF!</v>
      </c>
    </row>
    <row r="304" spans="1:35" x14ac:dyDescent="0.25">
      <c r="A304">
        <v>400993005</v>
      </c>
      <c r="B304" t="s">
        <v>82</v>
      </c>
      <c r="C304">
        <v>100322</v>
      </c>
      <c r="D304" s="1">
        <v>42418</v>
      </c>
      <c r="E304" t="s">
        <v>69</v>
      </c>
      <c r="F304" t="s">
        <v>831</v>
      </c>
      <c r="G304" t="s">
        <v>51</v>
      </c>
      <c r="I304" t="s">
        <v>832</v>
      </c>
      <c r="J304" t="s">
        <v>833</v>
      </c>
      <c r="K304" t="s">
        <v>115</v>
      </c>
      <c r="L304" t="s">
        <v>116</v>
      </c>
      <c r="M304">
        <v>-104.48029</v>
      </c>
      <c r="N304">
        <v>40.3399</v>
      </c>
      <c r="O304" t="s">
        <v>40</v>
      </c>
      <c r="Q304">
        <v>0</v>
      </c>
      <c r="S304">
        <v>0</v>
      </c>
      <c r="U304">
        <v>0</v>
      </c>
      <c r="W304">
        <v>0</v>
      </c>
      <c r="Y304" t="s">
        <v>40</v>
      </c>
      <c r="AA304" t="s">
        <v>40</v>
      </c>
      <c r="AB304" t="s">
        <v>735</v>
      </c>
      <c r="AC304" t="str">
        <f>VLOOKUP(A304,'Basin Blanks Report'!$B$1:$F$222,3,FALSE)</f>
        <v>DENVER JULESBURG BASIN</v>
      </c>
      <c r="AD304" t="str">
        <f t="shared" si="4"/>
        <v>Non-Gathering</v>
      </c>
      <c r="AE304" t="s">
        <v>2063</v>
      </c>
      <c r="AF304" t="e">
        <f>VLOOKUP(A304,#REF!, 7, FALSE)</f>
        <v>#REF!</v>
      </c>
      <c r="AG304" t="e">
        <f>VLOOKUP(A304,#REF!, 8, FALSE)</f>
        <v>#REF!</v>
      </c>
      <c r="AI304" t="e">
        <f>VLOOKUP(A304,#REF!,40,FALSE)</f>
        <v>#REF!</v>
      </c>
    </row>
    <row r="305" spans="1:35" x14ac:dyDescent="0.25">
      <c r="A305">
        <v>400992545</v>
      </c>
      <c r="B305" t="s">
        <v>137</v>
      </c>
      <c r="C305">
        <v>10110</v>
      </c>
      <c r="D305" s="1">
        <v>42418</v>
      </c>
      <c r="E305" t="s">
        <v>56</v>
      </c>
      <c r="F305" t="s">
        <v>834</v>
      </c>
      <c r="G305" t="s">
        <v>51</v>
      </c>
      <c r="I305" t="e">
        <v>#N/A</v>
      </c>
      <c r="J305" t="e">
        <v>#N/A</v>
      </c>
      <c r="K305" t="s">
        <v>72</v>
      </c>
      <c r="L305" t="s">
        <v>72</v>
      </c>
      <c r="M305">
        <v>-104.756987</v>
      </c>
      <c r="N305">
        <v>40.643635000000003</v>
      </c>
      <c r="O305" t="s">
        <v>40</v>
      </c>
      <c r="Q305" t="s">
        <v>40</v>
      </c>
      <c r="S305" t="s">
        <v>40</v>
      </c>
      <c r="U305" t="s">
        <v>40</v>
      </c>
      <c r="W305" t="s">
        <v>40</v>
      </c>
      <c r="Y305" t="s">
        <v>40</v>
      </c>
      <c r="AA305" t="s">
        <v>40</v>
      </c>
      <c r="AB305" t="e">
        <v>#N/A</v>
      </c>
      <c r="AC305" t="str">
        <f>VLOOKUP(A305,'Basin Blanks Report'!$B$1:$F$222,3,FALSE)</f>
        <v>DENVER JULESBURG BASIN</v>
      </c>
      <c r="AD305" t="str">
        <f t="shared" si="4"/>
        <v>Non-Gathering</v>
      </c>
      <c r="AE305" t="s">
        <v>72</v>
      </c>
      <c r="AF305" t="e">
        <f>VLOOKUP(A305,#REF!, 7, FALSE)</f>
        <v>#REF!</v>
      </c>
      <c r="AG305" t="e">
        <f>VLOOKUP(A305,#REF!, 8, FALSE)</f>
        <v>#REF!</v>
      </c>
      <c r="AI305" t="e">
        <f>VLOOKUP(A305,#REF!,40,FALSE)</f>
        <v>#REF!</v>
      </c>
    </row>
    <row r="306" spans="1:35" x14ac:dyDescent="0.25">
      <c r="A306">
        <v>400994546</v>
      </c>
      <c r="B306" t="s">
        <v>82</v>
      </c>
      <c r="C306">
        <v>100322</v>
      </c>
      <c r="D306" s="1">
        <v>42422</v>
      </c>
      <c r="E306" t="s">
        <v>69</v>
      </c>
      <c r="F306" t="s">
        <v>835</v>
      </c>
      <c r="G306" t="s">
        <v>51</v>
      </c>
      <c r="I306" t="s">
        <v>836</v>
      </c>
      <c r="J306" t="s">
        <v>837</v>
      </c>
      <c r="K306" t="s">
        <v>115</v>
      </c>
      <c r="L306" t="s">
        <v>116</v>
      </c>
      <c r="M306">
        <v>-104.68394000000001</v>
      </c>
      <c r="N306">
        <v>40.309629999999999</v>
      </c>
      <c r="O306" t="s">
        <v>40</v>
      </c>
      <c r="Q306">
        <v>0</v>
      </c>
      <c r="S306" t="s">
        <v>40</v>
      </c>
      <c r="U306">
        <v>0</v>
      </c>
      <c r="W306">
        <v>0</v>
      </c>
      <c r="Y306" t="s">
        <v>40</v>
      </c>
      <c r="AA306" t="s">
        <v>40</v>
      </c>
      <c r="AB306" t="s">
        <v>746</v>
      </c>
      <c r="AC306" t="str">
        <f>VLOOKUP(A306,'Basin Blanks Report'!$B$1:$F$222,3,FALSE)</f>
        <v>DENVER JULESBURG BASIN</v>
      </c>
      <c r="AD306" t="str">
        <f t="shared" si="4"/>
        <v>Non-Gathering</v>
      </c>
      <c r="AE306" t="s">
        <v>2063</v>
      </c>
      <c r="AF306" t="e">
        <f>VLOOKUP(A306,#REF!, 7, FALSE)</f>
        <v>#REF!</v>
      </c>
      <c r="AG306" t="e">
        <f>VLOOKUP(A306,#REF!, 8, FALSE)</f>
        <v>#REF!</v>
      </c>
      <c r="AI306" t="e">
        <f>VLOOKUP(A306,#REF!,40,FALSE)</f>
        <v>#REF!</v>
      </c>
    </row>
    <row r="307" spans="1:35" x14ac:dyDescent="0.25">
      <c r="A307">
        <v>400995581</v>
      </c>
      <c r="B307" t="s">
        <v>766</v>
      </c>
      <c r="C307">
        <v>10575</v>
      </c>
      <c r="D307" s="1">
        <v>42423</v>
      </c>
      <c r="E307" t="s">
        <v>56</v>
      </c>
      <c r="F307" t="s">
        <v>838</v>
      </c>
      <c r="G307" t="s">
        <v>248</v>
      </c>
      <c r="I307" t="s">
        <v>839</v>
      </c>
      <c r="J307" t="s">
        <v>840</v>
      </c>
      <c r="K307" t="s">
        <v>115</v>
      </c>
      <c r="L307" t="s">
        <v>329</v>
      </c>
      <c r="M307">
        <v>-105.078318</v>
      </c>
      <c r="N307">
        <v>39.963147999999997</v>
      </c>
      <c r="O307">
        <v>0</v>
      </c>
      <c r="Q307" t="s">
        <v>40</v>
      </c>
      <c r="S307" t="s">
        <v>40</v>
      </c>
      <c r="U307">
        <v>0</v>
      </c>
      <c r="W307">
        <v>0</v>
      </c>
      <c r="Y307" t="s">
        <v>40</v>
      </c>
      <c r="AA307" t="s">
        <v>40</v>
      </c>
      <c r="AB307" t="s">
        <v>735</v>
      </c>
      <c r="AC307" t="s">
        <v>1374</v>
      </c>
      <c r="AD307" t="str">
        <f t="shared" si="4"/>
        <v>Non-Gathering</v>
      </c>
      <c r="AE307" t="s">
        <v>2063</v>
      </c>
      <c r="AF307" t="e">
        <f>VLOOKUP(A307,#REF!, 7, FALSE)</f>
        <v>#REF!</v>
      </c>
      <c r="AG307" t="e">
        <f>VLOOKUP(A307,#REF!, 8, FALSE)</f>
        <v>#REF!</v>
      </c>
      <c r="AI307" t="e">
        <f>VLOOKUP(A307,#REF!,40,FALSE)</f>
        <v>#REF!</v>
      </c>
    </row>
    <row r="308" spans="1:35" x14ac:dyDescent="0.25">
      <c r="A308">
        <v>400995679</v>
      </c>
      <c r="B308" t="s">
        <v>41</v>
      </c>
      <c r="C308">
        <v>10084</v>
      </c>
      <c r="D308" s="1">
        <v>42424</v>
      </c>
      <c r="E308" t="s">
        <v>42</v>
      </c>
      <c r="F308" t="s">
        <v>841</v>
      </c>
      <c r="G308" t="s">
        <v>44</v>
      </c>
      <c r="I308" t="s">
        <v>842</v>
      </c>
      <c r="J308" t="s">
        <v>843</v>
      </c>
      <c r="K308" t="s">
        <v>79</v>
      </c>
      <c r="L308" t="s">
        <v>2074</v>
      </c>
      <c r="M308">
        <v>-104.68822</v>
      </c>
      <c r="N308">
        <v>37.295940000000002</v>
      </c>
      <c r="O308">
        <v>0</v>
      </c>
      <c r="Q308">
        <v>0</v>
      </c>
      <c r="S308">
        <v>400</v>
      </c>
      <c r="U308">
        <v>0</v>
      </c>
      <c r="W308">
        <v>0</v>
      </c>
      <c r="Y308" t="s">
        <v>40</v>
      </c>
      <c r="AA308" t="s">
        <v>40</v>
      </c>
      <c r="AB308" t="s">
        <v>735</v>
      </c>
      <c r="AC308" t="s">
        <v>1354</v>
      </c>
      <c r="AD308" t="str">
        <f t="shared" si="4"/>
        <v>Gathering</v>
      </c>
      <c r="AE308" t="s">
        <v>2064</v>
      </c>
      <c r="AF308" t="e">
        <f>VLOOKUP(A308,#REF!, 7, FALSE)</f>
        <v>#REF!</v>
      </c>
      <c r="AG308" t="e">
        <f>VLOOKUP(A308,#REF!, 8, FALSE)</f>
        <v>#REF!</v>
      </c>
      <c r="AI308" t="e">
        <f>VLOOKUP(A308,#REF!,40,FALSE)</f>
        <v>#REF!</v>
      </c>
    </row>
    <row r="309" spans="1:35" x14ac:dyDescent="0.25">
      <c r="A309">
        <v>400996684</v>
      </c>
      <c r="B309" t="s">
        <v>362</v>
      </c>
      <c r="C309">
        <v>100185</v>
      </c>
      <c r="D309" s="1">
        <v>42425</v>
      </c>
      <c r="E309" t="s">
        <v>42</v>
      </c>
      <c r="F309" t="s">
        <v>844</v>
      </c>
      <c r="G309" t="s">
        <v>120</v>
      </c>
      <c r="I309" t="e">
        <v>#N/A</v>
      </c>
      <c r="J309" t="e">
        <v>#N/A</v>
      </c>
      <c r="K309" t="s">
        <v>72</v>
      </c>
      <c r="L309" t="s">
        <v>72</v>
      </c>
      <c r="M309">
        <v>-108.11045</v>
      </c>
      <c r="N309">
        <v>39.580469999999998</v>
      </c>
      <c r="O309">
        <v>0</v>
      </c>
      <c r="Q309">
        <v>0</v>
      </c>
      <c r="S309">
        <v>5</v>
      </c>
      <c r="U309">
        <v>0</v>
      </c>
      <c r="W309">
        <v>0</v>
      </c>
      <c r="Y309" t="s">
        <v>40</v>
      </c>
      <c r="AA309" t="s">
        <v>40</v>
      </c>
      <c r="AB309" t="s">
        <v>735</v>
      </c>
      <c r="AC309" t="s">
        <v>1355</v>
      </c>
      <c r="AD309" t="str">
        <f t="shared" si="4"/>
        <v>Non-Gathering</v>
      </c>
      <c r="AE309" t="s">
        <v>72</v>
      </c>
      <c r="AF309" t="e">
        <f>VLOOKUP(A309,#REF!, 7, FALSE)</f>
        <v>#REF!</v>
      </c>
      <c r="AG309" t="e">
        <f>VLOOKUP(A309,#REF!, 8, FALSE)</f>
        <v>#REF!</v>
      </c>
      <c r="AI309" t="e">
        <f>VLOOKUP(A309,#REF!,40,FALSE)</f>
        <v>#REF!</v>
      </c>
    </row>
    <row r="310" spans="1:35" x14ac:dyDescent="0.25">
      <c r="A310">
        <v>400996700</v>
      </c>
      <c r="B310" t="s">
        <v>82</v>
      </c>
      <c r="C310">
        <v>100322</v>
      </c>
      <c r="D310" s="1">
        <v>42426</v>
      </c>
      <c r="E310" t="s">
        <v>69</v>
      </c>
      <c r="F310" t="s">
        <v>845</v>
      </c>
      <c r="G310" t="s">
        <v>51</v>
      </c>
      <c r="I310" t="s">
        <v>846</v>
      </c>
      <c r="J310" t="s">
        <v>847</v>
      </c>
      <c r="K310" t="s">
        <v>38</v>
      </c>
      <c r="L310" t="s">
        <v>136</v>
      </c>
      <c r="M310">
        <v>-104.48781700000001</v>
      </c>
      <c r="N310">
        <v>40.401421999999997</v>
      </c>
      <c r="O310">
        <v>0</v>
      </c>
      <c r="Q310">
        <v>0</v>
      </c>
      <c r="S310" t="s">
        <v>40</v>
      </c>
      <c r="U310">
        <v>0</v>
      </c>
      <c r="W310">
        <v>0</v>
      </c>
      <c r="Y310" t="s">
        <v>40</v>
      </c>
      <c r="AA310" t="s">
        <v>40</v>
      </c>
      <c r="AB310" t="s">
        <v>746</v>
      </c>
      <c r="AC310" t="str">
        <f>VLOOKUP(A310,'Basin Blanks Report'!$B$1:$F$222,3,FALSE)</f>
        <v>DENVER JULESBURG BASIN</v>
      </c>
      <c r="AD310" t="str">
        <f t="shared" si="4"/>
        <v>Non-Gathering</v>
      </c>
      <c r="AE310" t="s">
        <v>2064</v>
      </c>
      <c r="AF310" t="e">
        <f>VLOOKUP(A310,#REF!, 7, FALSE)</f>
        <v>#REF!</v>
      </c>
      <c r="AG310" t="e">
        <f>VLOOKUP(A310,#REF!, 8, FALSE)</f>
        <v>#REF!</v>
      </c>
      <c r="AI310" t="e">
        <f>VLOOKUP(A310,#REF!,40,FALSE)</f>
        <v>#REF!</v>
      </c>
    </row>
    <row r="311" spans="1:35" x14ac:dyDescent="0.25">
      <c r="A311">
        <v>401068863</v>
      </c>
      <c r="B311" t="s">
        <v>848</v>
      </c>
      <c r="C311">
        <v>17180</v>
      </c>
      <c r="D311" s="1">
        <v>42426</v>
      </c>
      <c r="E311" t="s">
        <v>56</v>
      </c>
      <c r="F311" t="s">
        <v>849</v>
      </c>
      <c r="G311" t="s">
        <v>850</v>
      </c>
      <c r="I311" t="e">
        <v>#N/A</v>
      </c>
      <c r="J311" t="e">
        <v>#N/A</v>
      </c>
      <c r="K311" t="s">
        <v>72</v>
      </c>
      <c r="L311" t="s">
        <v>72</v>
      </c>
      <c r="M311">
        <v>-103.490909</v>
      </c>
      <c r="N311">
        <v>39.185336999999997</v>
      </c>
      <c r="O311" t="s">
        <v>40</v>
      </c>
      <c r="Q311" t="s">
        <v>40</v>
      </c>
      <c r="S311" t="s">
        <v>40</v>
      </c>
      <c r="U311" t="s">
        <v>40</v>
      </c>
      <c r="W311" t="s">
        <v>40</v>
      </c>
      <c r="Y311" t="s">
        <v>40</v>
      </c>
      <c r="AA311" t="s">
        <v>40</v>
      </c>
      <c r="AB311" t="s">
        <v>746</v>
      </c>
      <c r="AC311" t="s">
        <v>1374</v>
      </c>
      <c r="AD311" t="str">
        <f t="shared" si="4"/>
        <v>Non-Gathering</v>
      </c>
      <c r="AE311" t="s">
        <v>72</v>
      </c>
      <c r="AF311" t="e">
        <f>VLOOKUP(A311,#REF!, 7, FALSE)</f>
        <v>#REF!</v>
      </c>
      <c r="AG311" t="e">
        <f>VLOOKUP(A311,#REF!, 8, FALSE)</f>
        <v>#REF!</v>
      </c>
      <c r="AI311" t="e">
        <f>VLOOKUP(A311,#REF!,40,FALSE)</f>
        <v>#REF!</v>
      </c>
    </row>
    <row r="312" spans="1:35" x14ac:dyDescent="0.25">
      <c r="A312">
        <v>400998800</v>
      </c>
      <c r="B312" t="s">
        <v>141</v>
      </c>
      <c r="C312">
        <v>47120</v>
      </c>
      <c r="D312" s="1">
        <v>42429</v>
      </c>
      <c r="E312" t="s">
        <v>69</v>
      </c>
      <c r="F312" t="s">
        <v>851</v>
      </c>
      <c r="G312" t="s">
        <v>51</v>
      </c>
      <c r="I312" t="s">
        <v>852</v>
      </c>
      <c r="J312" t="s">
        <v>853</v>
      </c>
      <c r="K312" t="s">
        <v>115</v>
      </c>
      <c r="L312" t="s">
        <v>226</v>
      </c>
      <c r="M312">
        <v>-104.86299</v>
      </c>
      <c r="N312">
        <v>40.119304</v>
      </c>
      <c r="O312" t="s">
        <v>40</v>
      </c>
      <c r="Q312" t="s">
        <v>40</v>
      </c>
      <c r="S312" t="s">
        <v>40</v>
      </c>
      <c r="U312">
        <v>0</v>
      </c>
      <c r="W312">
        <v>0</v>
      </c>
      <c r="Y312" t="s">
        <v>40</v>
      </c>
      <c r="AA312" t="s">
        <v>40</v>
      </c>
      <c r="AB312" t="s">
        <v>735</v>
      </c>
      <c r="AC312" t="str">
        <f>VLOOKUP(A312,'Basin Blanks Report'!$B$1:$F$222,3,FALSE)</f>
        <v>DENVER JULESBURG BASIN</v>
      </c>
      <c r="AD312" t="str">
        <f t="shared" si="4"/>
        <v>Non-Gathering</v>
      </c>
      <c r="AE312" t="s">
        <v>2063</v>
      </c>
      <c r="AF312" t="e">
        <f>VLOOKUP(A312,#REF!, 7, FALSE)</f>
        <v>#REF!</v>
      </c>
      <c r="AG312" t="e">
        <f>VLOOKUP(A312,#REF!, 8, FALSE)</f>
        <v>#REF!</v>
      </c>
      <c r="AI312" t="e">
        <f>VLOOKUP(A312,#REF!,40,FALSE)</f>
        <v>#REF!</v>
      </c>
    </row>
    <row r="313" spans="1:35" x14ac:dyDescent="0.25">
      <c r="A313">
        <v>401000435</v>
      </c>
      <c r="B313" t="s">
        <v>64</v>
      </c>
      <c r="C313">
        <v>100264</v>
      </c>
      <c r="D313" s="1">
        <v>42430</v>
      </c>
      <c r="E313" t="s">
        <v>118</v>
      </c>
      <c r="F313" t="s">
        <v>854</v>
      </c>
      <c r="G313" t="s">
        <v>229</v>
      </c>
      <c r="I313" t="s">
        <v>854</v>
      </c>
      <c r="J313" t="s">
        <v>855</v>
      </c>
      <c r="K313" t="s">
        <v>46</v>
      </c>
      <c r="L313" t="s">
        <v>60</v>
      </c>
      <c r="M313">
        <v>-107.736825</v>
      </c>
      <c r="N313">
        <v>37.239579999999997</v>
      </c>
      <c r="O313">
        <v>0</v>
      </c>
      <c r="Q313">
        <v>0</v>
      </c>
      <c r="S313">
        <v>70</v>
      </c>
      <c r="U313">
        <v>0</v>
      </c>
      <c r="W313">
        <v>0</v>
      </c>
      <c r="Y313" t="s">
        <v>40</v>
      </c>
      <c r="AA313" t="s">
        <v>40</v>
      </c>
      <c r="AB313" t="s">
        <v>735</v>
      </c>
      <c r="AC313" t="s">
        <v>1358</v>
      </c>
      <c r="AD313" t="str">
        <f t="shared" si="4"/>
        <v>Non-Gathering</v>
      </c>
      <c r="AE313" t="s">
        <v>72</v>
      </c>
      <c r="AF313" t="e">
        <f>VLOOKUP(A313,#REF!, 7, FALSE)</f>
        <v>#REF!</v>
      </c>
      <c r="AG313" t="e">
        <f>VLOOKUP(A313,#REF!, 8, FALSE)</f>
        <v>#REF!</v>
      </c>
      <c r="AI313" t="e">
        <f>VLOOKUP(A313,#REF!,40,FALSE)</f>
        <v>#REF!</v>
      </c>
    </row>
    <row r="314" spans="1:35" x14ac:dyDescent="0.25">
      <c r="A314">
        <v>401000310</v>
      </c>
      <c r="B314" t="s">
        <v>343</v>
      </c>
      <c r="C314">
        <v>10312</v>
      </c>
      <c r="D314" s="1">
        <v>42431</v>
      </c>
      <c r="E314" t="s">
        <v>69</v>
      </c>
      <c r="F314" t="s">
        <v>856</v>
      </c>
      <c r="G314" t="s">
        <v>345</v>
      </c>
      <c r="I314" t="s">
        <v>857</v>
      </c>
      <c r="J314" t="s">
        <v>858</v>
      </c>
      <c r="K314" t="s">
        <v>115</v>
      </c>
      <c r="L314" t="s">
        <v>329</v>
      </c>
      <c r="M314">
        <v>-105.047315</v>
      </c>
      <c r="N314">
        <v>40.635784999999998</v>
      </c>
      <c r="O314">
        <v>0</v>
      </c>
      <c r="Q314">
        <v>0</v>
      </c>
      <c r="S314">
        <v>1</v>
      </c>
      <c r="U314">
        <v>0</v>
      </c>
      <c r="W314">
        <v>0</v>
      </c>
      <c r="Y314" t="s">
        <v>40</v>
      </c>
      <c r="AA314" t="s">
        <v>40</v>
      </c>
      <c r="AB314" t="s">
        <v>735</v>
      </c>
      <c r="AC314" t="s">
        <v>1356</v>
      </c>
      <c r="AD314" t="str">
        <f t="shared" si="4"/>
        <v>Non-Gathering</v>
      </c>
      <c r="AE314" t="s">
        <v>2063</v>
      </c>
      <c r="AF314" t="e">
        <f>VLOOKUP(A314,#REF!, 7, FALSE)</f>
        <v>#REF!</v>
      </c>
      <c r="AG314" t="e">
        <f>VLOOKUP(A314,#REF!, 8, FALSE)</f>
        <v>#REF!</v>
      </c>
      <c r="AI314" t="e">
        <f>VLOOKUP(A314,#REF!,40,FALSE)</f>
        <v>#REF!</v>
      </c>
    </row>
    <row r="315" spans="1:35" x14ac:dyDescent="0.25">
      <c r="A315">
        <v>401002021</v>
      </c>
      <c r="B315" t="s">
        <v>859</v>
      </c>
      <c r="C315">
        <v>10119</v>
      </c>
      <c r="D315" s="1">
        <v>42434</v>
      </c>
      <c r="E315" t="s">
        <v>42</v>
      </c>
      <c r="F315" t="s">
        <v>860</v>
      </c>
      <c r="G315" t="s">
        <v>229</v>
      </c>
      <c r="I315" t="e">
        <v>#N/A</v>
      </c>
      <c r="J315" t="e">
        <v>#N/A</v>
      </c>
      <c r="K315" t="s">
        <v>72</v>
      </c>
      <c r="L315" t="s">
        <v>72</v>
      </c>
      <c r="M315">
        <v>-107.59696099999999</v>
      </c>
      <c r="N315">
        <v>37.135232000000002</v>
      </c>
      <c r="O315" t="s">
        <v>40</v>
      </c>
      <c r="Q315" t="s">
        <v>40</v>
      </c>
      <c r="S315" t="s">
        <v>40</v>
      </c>
      <c r="U315" t="s">
        <v>40</v>
      </c>
      <c r="W315" t="s">
        <v>40</v>
      </c>
      <c r="Y315" t="s">
        <v>40</v>
      </c>
      <c r="AA315" t="s">
        <v>40</v>
      </c>
      <c r="AB315" t="s">
        <v>735</v>
      </c>
      <c r="AC315" t="s">
        <v>1358</v>
      </c>
      <c r="AD315" t="str">
        <f t="shared" si="4"/>
        <v>Non-Gathering</v>
      </c>
      <c r="AE315" t="s">
        <v>72</v>
      </c>
      <c r="AF315" t="e">
        <f>VLOOKUP(A315,#REF!, 7, FALSE)</f>
        <v>#REF!</v>
      </c>
      <c r="AG315" t="e">
        <f>VLOOKUP(A315,#REF!, 8, FALSE)</f>
        <v>#REF!</v>
      </c>
      <c r="AI315" t="e">
        <f>VLOOKUP(A315,#REF!,40,FALSE)</f>
        <v>#REF!</v>
      </c>
    </row>
    <row r="316" spans="1:35" x14ac:dyDescent="0.25">
      <c r="A316">
        <v>401001428</v>
      </c>
      <c r="B316" t="s">
        <v>48</v>
      </c>
      <c r="C316">
        <v>4680</v>
      </c>
      <c r="D316" s="1">
        <v>42436</v>
      </c>
      <c r="E316" t="s">
        <v>126</v>
      </c>
      <c r="F316" t="s">
        <v>861</v>
      </c>
      <c r="G316" t="s">
        <v>51</v>
      </c>
      <c r="I316" t="s">
        <v>862</v>
      </c>
      <c r="J316" t="s">
        <v>863</v>
      </c>
      <c r="K316" t="s">
        <v>115</v>
      </c>
      <c r="L316" t="s">
        <v>226</v>
      </c>
      <c r="M316">
        <v>-104.3883</v>
      </c>
      <c r="N316">
        <v>40.117400000000004</v>
      </c>
      <c r="O316">
        <v>0</v>
      </c>
      <c r="Q316">
        <v>5</v>
      </c>
      <c r="S316">
        <v>0</v>
      </c>
      <c r="U316">
        <v>0</v>
      </c>
      <c r="W316">
        <v>0</v>
      </c>
      <c r="Y316" t="s">
        <v>40</v>
      </c>
      <c r="AA316" t="s">
        <v>40</v>
      </c>
      <c r="AB316" t="s">
        <v>735</v>
      </c>
      <c r="AC316" t="str">
        <f>VLOOKUP(A316,'Basin Blanks Report'!$B$1:$F$222,3,FALSE)</f>
        <v>DENVER JULESBURG BASIN</v>
      </c>
      <c r="AD316" t="str">
        <f t="shared" si="4"/>
        <v>Non-Gathering</v>
      </c>
      <c r="AE316" t="s">
        <v>2063</v>
      </c>
      <c r="AF316" t="e">
        <f>VLOOKUP(A316,#REF!, 7, FALSE)</f>
        <v>#REF!</v>
      </c>
      <c r="AG316" t="e">
        <f>VLOOKUP(A316,#REF!, 8, FALSE)</f>
        <v>#REF!</v>
      </c>
      <c r="AI316" t="e">
        <f>VLOOKUP(A316,#REF!,40,FALSE)</f>
        <v>#REF!</v>
      </c>
    </row>
    <row r="317" spans="1:35" x14ac:dyDescent="0.25">
      <c r="A317">
        <v>401002236</v>
      </c>
      <c r="B317" t="s">
        <v>157</v>
      </c>
      <c r="C317">
        <v>69175</v>
      </c>
      <c r="D317" s="1">
        <v>42436</v>
      </c>
      <c r="E317" t="s">
        <v>69</v>
      </c>
      <c r="F317" t="s">
        <v>864</v>
      </c>
      <c r="G317" t="s">
        <v>51</v>
      </c>
      <c r="I317" t="s">
        <v>865</v>
      </c>
      <c r="J317" t="s">
        <v>866</v>
      </c>
      <c r="K317" t="s">
        <v>72</v>
      </c>
      <c r="L317" t="s">
        <v>72</v>
      </c>
      <c r="M317">
        <v>-104.52749</v>
      </c>
      <c r="N317">
        <v>40.403550000000003</v>
      </c>
      <c r="O317">
        <v>0</v>
      </c>
      <c r="Q317">
        <v>0</v>
      </c>
      <c r="S317">
        <v>5</v>
      </c>
      <c r="U317">
        <v>0</v>
      </c>
      <c r="W317">
        <v>0</v>
      </c>
      <c r="Y317" t="s">
        <v>40</v>
      </c>
      <c r="AA317" t="s">
        <v>40</v>
      </c>
      <c r="AB317" t="s">
        <v>746</v>
      </c>
      <c r="AC317" t="str">
        <f>VLOOKUP(A317,'Basin Blanks Report'!$B$1:$F$222,3,FALSE)</f>
        <v>DENVER JULESBURG BASIN</v>
      </c>
      <c r="AD317" t="str">
        <f t="shared" si="4"/>
        <v>Non-Gathering</v>
      </c>
      <c r="AE317" t="s">
        <v>72</v>
      </c>
      <c r="AF317" t="e">
        <f>VLOOKUP(A317,#REF!, 7, FALSE)</f>
        <v>#REF!</v>
      </c>
      <c r="AG317" t="e">
        <f>VLOOKUP(A317,#REF!, 8, FALSE)</f>
        <v>#REF!</v>
      </c>
      <c r="AI317" t="e">
        <f>VLOOKUP(A317,#REF!,40,FALSE)</f>
        <v>#REF!</v>
      </c>
    </row>
    <row r="318" spans="1:35" x14ac:dyDescent="0.25">
      <c r="A318">
        <v>401002474</v>
      </c>
      <c r="B318" t="s">
        <v>867</v>
      </c>
      <c r="C318">
        <v>10550</v>
      </c>
      <c r="D318" s="1">
        <v>42436</v>
      </c>
      <c r="E318" t="s">
        <v>49</v>
      </c>
      <c r="F318" t="s">
        <v>868</v>
      </c>
      <c r="G318" t="s">
        <v>120</v>
      </c>
      <c r="I318" t="e">
        <v>#N/A</v>
      </c>
      <c r="J318" t="e">
        <v>#N/A</v>
      </c>
      <c r="K318" t="s">
        <v>72</v>
      </c>
      <c r="L318" t="s">
        <v>72</v>
      </c>
      <c r="M318">
        <v>-107.867806</v>
      </c>
      <c r="N318">
        <v>39.496611000000001</v>
      </c>
      <c r="O318">
        <v>0</v>
      </c>
      <c r="Q318">
        <v>0</v>
      </c>
      <c r="S318">
        <v>0</v>
      </c>
      <c r="U318">
        <v>0</v>
      </c>
      <c r="W318">
        <v>0</v>
      </c>
      <c r="Y318" t="s">
        <v>40</v>
      </c>
      <c r="AA318" t="s">
        <v>40</v>
      </c>
      <c r="AB318" t="s">
        <v>735</v>
      </c>
      <c r="AC318" t="s">
        <v>1355</v>
      </c>
      <c r="AD318" t="str">
        <f t="shared" si="4"/>
        <v>Non-Gathering</v>
      </c>
      <c r="AE318" t="s">
        <v>72</v>
      </c>
      <c r="AF318" t="e">
        <f>VLOOKUP(A318,#REF!, 7, FALSE)</f>
        <v>#REF!</v>
      </c>
      <c r="AG318" t="e">
        <f>VLOOKUP(A318,#REF!, 8, FALSE)</f>
        <v>#REF!</v>
      </c>
      <c r="AI318" t="e">
        <f>VLOOKUP(A318,#REF!,40,FALSE)</f>
        <v>#REF!</v>
      </c>
    </row>
    <row r="319" spans="1:35" x14ac:dyDescent="0.25">
      <c r="A319">
        <v>401003977</v>
      </c>
      <c r="B319" t="s">
        <v>197</v>
      </c>
      <c r="C319">
        <v>10456</v>
      </c>
      <c r="D319" s="1">
        <v>42439</v>
      </c>
      <c r="E319" t="s">
        <v>42</v>
      </c>
      <c r="F319" t="s">
        <v>869</v>
      </c>
      <c r="G319" t="s">
        <v>120</v>
      </c>
      <c r="I319" t="s">
        <v>870</v>
      </c>
      <c r="J319" t="s">
        <v>871</v>
      </c>
      <c r="K319" t="s">
        <v>115</v>
      </c>
      <c r="L319" t="s">
        <v>116</v>
      </c>
      <c r="M319">
        <v>-108.05087399999999</v>
      </c>
      <c r="N319">
        <v>39.397058000000001</v>
      </c>
      <c r="O319">
        <v>0</v>
      </c>
      <c r="Q319">
        <v>0</v>
      </c>
      <c r="S319" t="s">
        <v>40</v>
      </c>
      <c r="U319">
        <v>0</v>
      </c>
      <c r="W319">
        <v>0</v>
      </c>
      <c r="Y319" t="s">
        <v>40</v>
      </c>
      <c r="AA319" t="s">
        <v>40</v>
      </c>
      <c r="AB319" t="s">
        <v>735</v>
      </c>
      <c r="AC319" t="s">
        <v>1355</v>
      </c>
      <c r="AD319" t="str">
        <f t="shared" si="4"/>
        <v>Non-Gathering</v>
      </c>
      <c r="AE319" t="s">
        <v>2063</v>
      </c>
      <c r="AF319" t="e">
        <f>VLOOKUP(A319,#REF!, 7, FALSE)</f>
        <v>#REF!</v>
      </c>
      <c r="AG319" t="e">
        <f>VLOOKUP(A319,#REF!, 8, FALSE)</f>
        <v>#REF!</v>
      </c>
      <c r="AI319" t="e">
        <f>VLOOKUP(A319,#REF!,40,FALSE)</f>
        <v>#REF!</v>
      </c>
    </row>
    <row r="320" spans="1:35" x14ac:dyDescent="0.25">
      <c r="A320">
        <v>401004573</v>
      </c>
      <c r="B320" t="s">
        <v>41</v>
      </c>
      <c r="C320">
        <v>10084</v>
      </c>
      <c r="D320" s="1">
        <v>42440</v>
      </c>
      <c r="E320" t="s">
        <v>42</v>
      </c>
      <c r="F320" t="s">
        <v>872</v>
      </c>
      <c r="G320" t="s">
        <v>44</v>
      </c>
      <c r="I320" t="s">
        <v>873</v>
      </c>
      <c r="J320" t="s">
        <v>874</v>
      </c>
      <c r="K320" t="s">
        <v>79</v>
      </c>
      <c r="L320" t="s">
        <v>80</v>
      </c>
      <c r="M320">
        <v>-104.77975000000001</v>
      </c>
      <c r="N320">
        <v>37.228499999999997</v>
      </c>
      <c r="O320">
        <v>0</v>
      </c>
      <c r="Q320">
        <v>0</v>
      </c>
      <c r="S320">
        <v>3</v>
      </c>
      <c r="U320">
        <v>0</v>
      </c>
      <c r="W320">
        <v>0</v>
      </c>
      <c r="Y320" t="s">
        <v>40</v>
      </c>
      <c r="AA320" t="s">
        <v>40</v>
      </c>
      <c r="AB320" t="s">
        <v>735</v>
      </c>
      <c r="AC320" t="s">
        <v>1354</v>
      </c>
      <c r="AD320" t="str">
        <f t="shared" si="4"/>
        <v>Gathering</v>
      </c>
      <c r="AE320" t="s">
        <v>2064</v>
      </c>
      <c r="AF320" t="e">
        <f>VLOOKUP(A320,#REF!, 7, FALSE)</f>
        <v>#REF!</v>
      </c>
      <c r="AG320" t="e">
        <f>VLOOKUP(A320,#REF!, 8, FALSE)</f>
        <v>#REF!</v>
      </c>
      <c r="AI320" t="e">
        <f>VLOOKUP(A320,#REF!,40,FALSE)</f>
        <v>#REF!</v>
      </c>
    </row>
    <row r="321" spans="1:35" x14ac:dyDescent="0.25">
      <c r="A321">
        <v>401004576</v>
      </c>
      <c r="B321" t="s">
        <v>64</v>
      </c>
      <c r="C321">
        <v>100264</v>
      </c>
      <c r="D321" s="1">
        <v>42441</v>
      </c>
      <c r="E321" t="s">
        <v>118</v>
      </c>
      <c r="F321" t="s">
        <v>875</v>
      </c>
      <c r="G321" t="s">
        <v>229</v>
      </c>
      <c r="I321" t="s">
        <v>876</v>
      </c>
      <c r="J321" t="s">
        <v>877</v>
      </c>
      <c r="K321" t="s">
        <v>115</v>
      </c>
      <c r="L321" t="s">
        <v>116</v>
      </c>
      <c r="M321">
        <v>-107.56502999999999</v>
      </c>
      <c r="N321">
        <v>37.049909999999997</v>
      </c>
      <c r="O321">
        <v>0</v>
      </c>
      <c r="Q321">
        <v>0</v>
      </c>
      <c r="S321">
        <v>7</v>
      </c>
      <c r="U321">
        <v>0</v>
      </c>
      <c r="W321">
        <v>0</v>
      </c>
      <c r="Y321" t="s">
        <v>40</v>
      </c>
      <c r="AA321" t="s">
        <v>40</v>
      </c>
      <c r="AB321" t="s">
        <v>735</v>
      </c>
      <c r="AC321" t="s">
        <v>1358</v>
      </c>
      <c r="AD321" t="str">
        <f t="shared" si="4"/>
        <v>Non-Gathering</v>
      </c>
      <c r="AE321" t="s">
        <v>2063</v>
      </c>
      <c r="AF321" t="e">
        <f>VLOOKUP(A321,#REF!, 7, FALSE)</f>
        <v>#REF!</v>
      </c>
      <c r="AG321" t="e">
        <f>VLOOKUP(A321,#REF!, 8, FALSE)</f>
        <v>#REF!</v>
      </c>
      <c r="AI321" t="e">
        <f>VLOOKUP(A321,#REF!,40,FALSE)</f>
        <v>#REF!</v>
      </c>
    </row>
    <row r="322" spans="1:35" x14ac:dyDescent="0.25">
      <c r="A322">
        <v>401007416</v>
      </c>
      <c r="B322" t="s">
        <v>82</v>
      </c>
      <c r="C322">
        <v>100322</v>
      </c>
      <c r="D322" s="1">
        <v>42443</v>
      </c>
      <c r="E322" t="s">
        <v>69</v>
      </c>
      <c r="F322" t="s">
        <v>878</v>
      </c>
      <c r="G322" t="s">
        <v>51</v>
      </c>
      <c r="I322" t="e">
        <v>#N/A</v>
      </c>
      <c r="J322" t="e">
        <v>#N/A</v>
      </c>
      <c r="K322" t="s">
        <v>72</v>
      </c>
      <c r="L322" t="s">
        <v>72</v>
      </c>
      <c r="M322">
        <v>-104.8083</v>
      </c>
      <c r="N322">
        <v>40.479416000000001</v>
      </c>
      <c r="O322" t="s">
        <v>40</v>
      </c>
      <c r="Q322">
        <v>0</v>
      </c>
      <c r="S322" t="s">
        <v>40</v>
      </c>
      <c r="U322">
        <v>0</v>
      </c>
      <c r="W322">
        <v>0</v>
      </c>
      <c r="Y322" t="s">
        <v>40</v>
      </c>
      <c r="AA322" t="s">
        <v>40</v>
      </c>
      <c r="AB322" t="s">
        <v>746</v>
      </c>
      <c r="AC322" t="str">
        <f>VLOOKUP(A322,'Basin Blanks Report'!$B$1:$F$222,3,FALSE)</f>
        <v>DENVER JULESBURG BASIN</v>
      </c>
      <c r="AD322" t="str">
        <f t="shared" ref="AD322:AD385" si="5">IF(OR(IFERROR(SEARCH("gathering",F322)&gt;0,FALSE),IFERROR(SEARCH("gathering",I322)&gt;0,FALSE)),"Gathering","Non-Gathering")</f>
        <v>Non-Gathering</v>
      </c>
      <c r="AE322" t="s">
        <v>72</v>
      </c>
      <c r="AF322" t="e">
        <f>VLOOKUP(A322,#REF!, 7, FALSE)</f>
        <v>#REF!</v>
      </c>
      <c r="AG322" t="e">
        <f>VLOOKUP(A322,#REF!, 8, FALSE)</f>
        <v>#REF!</v>
      </c>
      <c r="AI322" t="e">
        <f>VLOOKUP(A322,#REF!,40,FALSE)</f>
        <v>#REF!</v>
      </c>
    </row>
    <row r="323" spans="1:35" x14ac:dyDescent="0.25">
      <c r="A323">
        <v>401010095</v>
      </c>
      <c r="B323" t="s">
        <v>106</v>
      </c>
      <c r="C323">
        <v>10261</v>
      </c>
      <c r="D323" s="1">
        <v>42445</v>
      </c>
      <c r="E323" t="s">
        <v>69</v>
      </c>
      <c r="F323" t="s">
        <v>879</v>
      </c>
      <c r="G323" t="s">
        <v>112</v>
      </c>
      <c r="H323" t="s">
        <v>96</v>
      </c>
      <c r="I323" t="s">
        <v>880</v>
      </c>
      <c r="J323" t="s">
        <v>881</v>
      </c>
      <c r="K323" t="s">
        <v>72</v>
      </c>
      <c r="L323" t="s">
        <v>72</v>
      </c>
      <c r="M323">
        <v>-104.201616</v>
      </c>
      <c r="N323">
        <v>39.898167000000001</v>
      </c>
      <c r="O323" t="s">
        <v>40</v>
      </c>
      <c r="Q323">
        <v>0</v>
      </c>
      <c r="S323">
        <v>0</v>
      </c>
      <c r="U323">
        <v>0</v>
      </c>
      <c r="W323">
        <v>0</v>
      </c>
      <c r="Y323" t="s">
        <v>40</v>
      </c>
      <c r="AA323" t="s">
        <v>40</v>
      </c>
      <c r="AB323" t="s">
        <v>735</v>
      </c>
      <c r="AC323" t="s">
        <v>1374</v>
      </c>
      <c r="AD323" t="str">
        <f t="shared" si="5"/>
        <v>Non-Gathering</v>
      </c>
      <c r="AE323" t="s">
        <v>72</v>
      </c>
      <c r="AF323" t="e">
        <f>VLOOKUP(A323,#REF!, 7, FALSE)</f>
        <v>#REF!</v>
      </c>
      <c r="AG323" t="e">
        <f>VLOOKUP(A323,#REF!, 8, FALSE)</f>
        <v>#REF!</v>
      </c>
      <c r="AI323" t="e">
        <f>VLOOKUP(A323,#REF!,40,FALSE)</f>
        <v>#REF!</v>
      </c>
    </row>
    <row r="324" spans="1:35" x14ac:dyDescent="0.25">
      <c r="A324">
        <v>401011773</v>
      </c>
      <c r="B324" t="s">
        <v>882</v>
      </c>
      <c r="C324">
        <v>10150</v>
      </c>
      <c r="D324" s="1">
        <v>42445</v>
      </c>
      <c r="E324" t="s">
        <v>49</v>
      </c>
      <c r="F324" t="s">
        <v>883</v>
      </c>
      <c r="G324" t="s">
        <v>338</v>
      </c>
      <c r="I324" t="s">
        <v>884</v>
      </c>
      <c r="J324" t="s">
        <v>885</v>
      </c>
      <c r="K324" t="s">
        <v>72</v>
      </c>
      <c r="L324" t="s">
        <v>72</v>
      </c>
      <c r="M324">
        <v>-108.24793</v>
      </c>
      <c r="N324">
        <v>39.257280000000002</v>
      </c>
      <c r="O324">
        <v>0</v>
      </c>
      <c r="Q324">
        <v>0</v>
      </c>
      <c r="S324">
        <v>5</v>
      </c>
      <c r="U324">
        <v>0</v>
      </c>
      <c r="W324">
        <v>0</v>
      </c>
      <c r="Y324" t="s">
        <v>40</v>
      </c>
      <c r="AA324" t="s">
        <v>40</v>
      </c>
      <c r="AB324" t="s">
        <v>735</v>
      </c>
      <c r="AC324" t="s">
        <v>1355</v>
      </c>
      <c r="AD324" t="str">
        <f t="shared" si="5"/>
        <v>Non-Gathering</v>
      </c>
      <c r="AE324" t="s">
        <v>72</v>
      </c>
      <c r="AF324" t="e">
        <f>VLOOKUP(A324,#REF!, 7, FALSE)</f>
        <v>#REF!</v>
      </c>
      <c r="AG324" t="e">
        <f>VLOOKUP(A324,#REF!, 8, FALSE)</f>
        <v>#REF!</v>
      </c>
      <c r="AI324" t="e">
        <f>VLOOKUP(A324,#REF!,40,FALSE)</f>
        <v>#REF!</v>
      </c>
    </row>
    <row r="325" spans="1:35" x14ac:dyDescent="0.25">
      <c r="A325">
        <v>401011965</v>
      </c>
      <c r="B325" t="s">
        <v>73</v>
      </c>
      <c r="C325">
        <v>16700</v>
      </c>
      <c r="D325" s="1">
        <v>42449</v>
      </c>
      <c r="E325" t="s">
        <v>69</v>
      </c>
      <c r="F325" t="s">
        <v>886</v>
      </c>
      <c r="G325" t="s">
        <v>75</v>
      </c>
      <c r="I325" t="e">
        <v>#N/A</v>
      </c>
      <c r="J325" t="e">
        <v>#N/A</v>
      </c>
      <c r="K325" t="s">
        <v>72</v>
      </c>
      <c r="L325" t="s">
        <v>72</v>
      </c>
      <c r="M325">
        <v>-108.8886</v>
      </c>
      <c r="N325">
        <v>40.145200000000003</v>
      </c>
      <c r="O325">
        <v>0</v>
      </c>
      <c r="Q325">
        <v>0</v>
      </c>
      <c r="S325">
        <v>55</v>
      </c>
      <c r="U325">
        <v>0</v>
      </c>
      <c r="W325">
        <v>0</v>
      </c>
      <c r="Y325" t="s">
        <v>40</v>
      </c>
      <c r="AA325" t="s">
        <v>40</v>
      </c>
      <c r="AB325" t="s">
        <v>746</v>
      </c>
      <c r="AC325" t="s">
        <v>1355</v>
      </c>
      <c r="AD325" t="str">
        <f t="shared" si="5"/>
        <v>Non-Gathering</v>
      </c>
      <c r="AE325" t="s">
        <v>72</v>
      </c>
      <c r="AF325" t="e">
        <f>VLOOKUP(A325,#REF!, 7, FALSE)</f>
        <v>#REF!</v>
      </c>
      <c r="AG325" t="e">
        <f>VLOOKUP(A325,#REF!, 8, FALSE)</f>
        <v>#REF!</v>
      </c>
      <c r="AI325" t="e">
        <f>VLOOKUP(A325,#REF!,40,FALSE)</f>
        <v>#REF!</v>
      </c>
    </row>
    <row r="326" spans="1:35" x14ac:dyDescent="0.25">
      <c r="A326">
        <v>401014264</v>
      </c>
      <c r="B326" t="s">
        <v>227</v>
      </c>
      <c r="C326">
        <v>10000</v>
      </c>
      <c r="D326" s="1">
        <v>42450</v>
      </c>
      <c r="E326" t="s">
        <v>118</v>
      </c>
      <c r="F326" t="s">
        <v>887</v>
      </c>
      <c r="G326" t="s">
        <v>229</v>
      </c>
      <c r="I326" t="s">
        <v>888</v>
      </c>
      <c r="J326" t="s">
        <v>889</v>
      </c>
      <c r="K326" t="s">
        <v>115</v>
      </c>
      <c r="L326" t="s">
        <v>116</v>
      </c>
      <c r="M326">
        <v>-107.858321</v>
      </c>
      <c r="N326">
        <v>37.182938999999998</v>
      </c>
      <c r="O326">
        <v>0</v>
      </c>
      <c r="Q326">
        <v>0</v>
      </c>
      <c r="S326">
        <v>6</v>
      </c>
      <c r="U326">
        <v>0</v>
      </c>
      <c r="W326">
        <v>0</v>
      </c>
      <c r="Y326" t="s">
        <v>40</v>
      </c>
      <c r="AA326" t="s">
        <v>40</v>
      </c>
      <c r="AB326" t="s">
        <v>735</v>
      </c>
      <c r="AC326" t="s">
        <v>1358</v>
      </c>
      <c r="AD326" t="str">
        <f t="shared" si="5"/>
        <v>Non-Gathering</v>
      </c>
      <c r="AE326" t="s">
        <v>2063</v>
      </c>
      <c r="AF326" t="e">
        <f>VLOOKUP(A326,#REF!, 7, FALSE)</f>
        <v>#REF!</v>
      </c>
      <c r="AG326" t="e">
        <f>VLOOKUP(A326,#REF!, 8, FALSE)</f>
        <v>#REF!</v>
      </c>
      <c r="AI326" t="e">
        <f>VLOOKUP(A326,#REF!,40,FALSE)</f>
        <v>#REF!</v>
      </c>
    </row>
    <row r="327" spans="1:35" x14ac:dyDescent="0.25">
      <c r="A327">
        <v>401013887</v>
      </c>
      <c r="B327" t="s">
        <v>73</v>
      </c>
      <c r="C327">
        <v>16700</v>
      </c>
      <c r="D327" s="1">
        <v>42451</v>
      </c>
      <c r="E327" t="s">
        <v>69</v>
      </c>
      <c r="F327" t="s">
        <v>890</v>
      </c>
      <c r="G327" t="s">
        <v>75</v>
      </c>
      <c r="I327" t="e">
        <v>#N/A</v>
      </c>
      <c r="J327" t="e">
        <v>#N/A</v>
      </c>
      <c r="K327" t="s">
        <v>72</v>
      </c>
      <c r="L327" t="s">
        <v>72</v>
      </c>
      <c r="M327">
        <v>-108.91030000000001</v>
      </c>
      <c r="N327">
        <v>40.124299999999998</v>
      </c>
      <c r="O327">
        <v>0</v>
      </c>
      <c r="Q327">
        <v>0</v>
      </c>
      <c r="S327">
        <v>57</v>
      </c>
      <c r="U327">
        <v>0</v>
      </c>
      <c r="W327">
        <v>0</v>
      </c>
      <c r="Y327" t="s">
        <v>40</v>
      </c>
      <c r="AA327" t="s">
        <v>40</v>
      </c>
      <c r="AB327" t="s">
        <v>746</v>
      </c>
      <c r="AC327" t="s">
        <v>1355</v>
      </c>
      <c r="AD327" t="str">
        <f t="shared" si="5"/>
        <v>Non-Gathering</v>
      </c>
      <c r="AE327" t="s">
        <v>72</v>
      </c>
      <c r="AF327" t="e">
        <f>VLOOKUP(A327,#REF!, 7, FALSE)</f>
        <v>#REF!</v>
      </c>
      <c r="AG327" t="e">
        <f>VLOOKUP(A327,#REF!, 8, FALSE)</f>
        <v>#REF!</v>
      </c>
      <c r="AI327" t="e">
        <f>VLOOKUP(A327,#REF!,40,FALSE)</f>
        <v>#REF!</v>
      </c>
    </row>
    <row r="328" spans="1:35" x14ac:dyDescent="0.25">
      <c r="A328">
        <v>401015748</v>
      </c>
      <c r="B328" t="s">
        <v>110</v>
      </c>
      <c r="C328">
        <v>47121</v>
      </c>
      <c r="D328" s="1">
        <v>42454</v>
      </c>
      <c r="E328" t="s">
        <v>49</v>
      </c>
      <c r="F328" t="s">
        <v>891</v>
      </c>
      <c r="G328" t="s">
        <v>443</v>
      </c>
      <c r="I328" t="s">
        <v>892</v>
      </c>
      <c r="J328" t="s">
        <v>893</v>
      </c>
      <c r="K328" t="s">
        <v>72</v>
      </c>
      <c r="L328" t="s">
        <v>72</v>
      </c>
      <c r="M328">
        <v>-104.377585</v>
      </c>
      <c r="N328">
        <v>39.723818999999999</v>
      </c>
      <c r="O328">
        <v>1</v>
      </c>
      <c r="Q328">
        <v>0</v>
      </c>
      <c r="S328">
        <v>0</v>
      </c>
      <c r="U328">
        <v>0</v>
      </c>
      <c r="W328">
        <v>0</v>
      </c>
      <c r="Y328" t="s">
        <v>40</v>
      </c>
      <c r="AA328" t="s">
        <v>40</v>
      </c>
      <c r="AB328" t="s">
        <v>735</v>
      </c>
      <c r="AC328" t="s">
        <v>1374</v>
      </c>
      <c r="AD328" t="str">
        <f t="shared" si="5"/>
        <v>Gathering</v>
      </c>
      <c r="AE328" t="s">
        <v>72</v>
      </c>
      <c r="AF328" t="e">
        <f>VLOOKUP(A328,#REF!, 7, FALSE)</f>
        <v>#REF!</v>
      </c>
      <c r="AG328" t="e">
        <f>VLOOKUP(A328,#REF!, 8, FALSE)</f>
        <v>#REF!</v>
      </c>
      <c r="AI328" t="e">
        <f>VLOOKUP(A328,#REF!,40,FALSE)</f>
        <v>#REF!</v>
      </c>
    </row>
    <row r="329" spans="1:35" x14ac:dyDescent="0.25">
      <c r="A329">
        <v>401016736</v>
      </c>
      <c r="B329" t="s">
        <v>87</v>
      </c>
      <c r="C329">
        <v>10112</v>
      </c>
      <c r="D329" s="1">
        <v>42456</v>
      </c>
      <c r="E329" t="s">
        <v>69</v>
      </c>
      <c r="F329" t="s">
        <v>894</v>
      </c>
      <c r="G329" t="s">
        <v>51</v>
      </c>
      <c r="I329" t="e">
        <v>#N/A</v>
      </c>
      <c r="J329" t="e">
        <v>#N/A</v>
      </c>
      <c r="K329" t="s">
        <v>72</v>
      </c>
      <c r="L329" t="s">
        <v>72</v>
      </c>
      <c r="M329">
        <v>-104.47963300000001</v>
      </c>
      <c r="N329">
        <v>40.135708000000001</v>
      </c>
      <c r="O329">
        <v>1</v>
      </c>
      <c r="Q329">
        <v>0</v>
      </c>
      <c r="S329">
        <v>0</v>
      </c>
      <c r="U329">
        <v>0</v>
      </c>
      <c r="W329">
        <v>0</v>
      </c>
      <c r="Y329" t="s">
        <v>40</v>
      </c>
      <c r="AA329" t="s">
        <v>40</v>
      </c>
      <c r="AB329" t="s">
        <v>746</v>
      </c>
      <c r="AC329" t="str">
        <f>VLOOKUP(A329,'Basin Blanks Report'!$B$1:$F$222,3,FALSE)</f>
        <v>DENVER JULESBURG BASIN</v>
      </c>
      <c r="AD329" t="str">
        <f t="shared" si="5"/>
        <v>Non-Gathering</v>
      </c>
      <c r="AE329" t="s">
        <v>72</v>
      </c>
      <c r="AF329" t="e">
        <f>VLOOKUP(A329,#REF!, 7, FALSE)</f>
        <v>#REF!</v>
      </c>
      <c r="AG329" t="e">
        <f>VLOOKUP(A329,#REF!, 8, FALSE)</f>
        <v>#REF!</v>
      </c>
      <c r="AI329" t="e">
        <f>VLOOKUP(A329,#REF!,40,FALSE)</f>
        <v>#REF!</v>
      </c>
    </row>
    <row r="330" spans="1:35" x14ac:dyDescent="0.25">
      <c r="A330">
        <v>401018534</v>
      </c>
      <c r="B330" t="s">
        <v>82</v>
      </c>
      <c r="C330">
        <v>100322</v>
      </c>
      <c r="D330" s="1">
        <v>42459</v>
      </c>
      <c r="E330" t="s">
        <v>69</v>
      </c>
      <c r="F330" t="s">
        <v>895</v>
      </c>
      <c r="G330" t="s">
        <v>51</v>
      </c>
      <c r="I330" t="e">
        <v>#N/A</v>
      </c>
      <c r="J330" t="e">
        <v>#N/A</v>
      </c>
      <c r="K330" t="s">
        <v>115</v>
      </c>
      <c r="L330" t="s">
        <v>116</v>
      </c>
      <c r="M330">
        <v>-104.181622</v>
      </c>
      <c r="N330">
        <v>40.641480999999999</v>
      </c>
      <c r="O330">
        <v>0</v>
      </c>
      <c r="Q330" t="s">
        <v>40</v>
      </c>
      <c r="S330" t="s">
        <v>40</v>
      </c>
      <c r="U330">
        <v>0</v>
      </c>
      <c r="W330">
        <v>0</v>
      </c>
      <c r="Y330" t="s">
        <v>40</v>
      </c>
      <c r="AA330" t="s">
        <v>40</v>
      </c>
      <c r="AB330" t="s">
        <v>746</v>
      </c>
      <c r="AC330" t="str">
        <f>VLOOKUP(A330,'Basin Blanks Report'!$B$1:$F$222,3,FALSE)</f>
        <v>DENVER JULESBURG BASIN</v>
      </c>
      <c r="AD330" t="str">
        <f t="shared" si="5"/>
        <v>Non-Gathering</v>
      </c>
      <c r="AE330" t="s">
        <v>2063</v>
      </c>
      <c r="AF330" t="e">
        <f>VLOOKUP(A330,#REF!, 7, FALSE)</f>
        <v>#REF!</v>
      </c>
      <c r="AG330" t="e">
        <f>VLOOKUP(A330,#REF!, 8, FALSE)</f>
        <v>#REF!</v>
      </c>
      <c r="AI330" t="e">
        <f>VLOOKUP(A330,#REF!,40,FALSE)</f>
        <v>#REF!</v>
      </c>
    </row>
    <row r="331" spans="1:35" x14ac:dyDescent="0.25">
      <c r="A331">
        <v>401019518</v>
      </c>
      <c r="B331" t="s">
        <v>87</v>
      </c>
      <c r="C331">
        <v>10112</v>
      </c>
      <c r="D331" s="1">
        <v>42460</v>
      </c>
      <c r="E331" t="s">
        <v>56</v>
      </c>
      <c r="F331" t="s">
        <v>896</v>
      </c>
      <c r="G331" t="s">
        <v>51</v>
      </c>
      <c r="I331" t="e">
        <v>#N/A</v>
      </c>
      <c r="J331" t="e">
        <v>#N/A</v>
      </c>
      <c r="K331" t="s">
        <v>79</v>
      </c>
      <c r="L331" t="s">
        <v>491</v>
      </c>
      <c r="M331">
        <v>-104.4815</v>
      </c>
      <c r="N331">
        <v>40.139457999999998</v>
      </c>
      <c r="O331">
        <v>1</v>
      </c>
      <c r="Q331">
        <v>0</v>
      </c>
      <c r="S331">
        <v>0</v>
      </c>
      <c r="U331">
        <v>0</v>
      </c>
      <c r="W331">
        <v>0</v>
      </c>
      <c r="Y331" t="s">
        <v>40</v>
      </c>
      <c r="AA331" t="s">
        <v>40</v>
      </c>
      <c r="AB331" t="s">
        <v>746</v>
      </c>
      <c r="AC331" t="str">
        <f>VLOOKUP(A331,'Basin Blanks Report'!$B$1:$F$222,3,FALSE)</f>
        <v>DENVER JULESBURG BASIN</v>
      </c>
      <c r="AD331" t="str">
        <f t="shared" si="5"/>
        <v>Non-Gathering</v>
      </c>
      <c r="AE331" t="s">
        <v>72</v>
      </c>
      <c r="AF331" t="e">
        <f>VLOOKUP(A331,#REF!, 7, FALSE)</f>
        <v>#REF!</v>
      </c>
      <c r="AG331" t="e">
        <f>VLOOKUP(A331,#REF!, 8, FALSE)</f>
        <v>#REF!</v>
      </c>
      <c r="AI331" t="e">
        <f>VLOOKUP(A331,#REF!,40,FALSE)</f>
        <v>#REF!</v>
      </c>
    </row>
    <row r="332" spans="1:35" x14ac:dyDescent="0.25">
      <c r="A332">
        <v>401021330</v>
      </c>
      <c r="B332" t="s">
        <v>82</v>
      </c>
      <c r="C332">
        <v>100322</v>
      </c>
      <c r="D332" s="1">
        <v>42461</v>
      </c>
      <c r="E332" t="s">
        <v>69</v>
      </c>
      <c r="F332" t="s">
        <v>897</v>
      </c>
      <c r="G332" t="s">
        <v>51</v>
      </c>
      <c r="H332" t="s">
        <v>96</v>
      </c>
      <c r="I332" t="s">
        <v>40</v>
      </c>
      <c r="J332" t="s">
        <v>40</v>
      </c>
      <c r="K332" t="s">
        <v>72</v>
      </c>
      <c r="L332" t="s">
        <v>72</v>
      </c>
      <c r="M332">
        <v>-104.50127999999999</v>
      </c>
      <c r="N332">
        <v>40.348104999999997</v>
      </c>
      <c r="O332">
        <v>0</v>
      </c>
      <c r="Q332" t="s">
        <v>40</v>
      </c>
      <c r="S332" t="s">
        <v>40</v>
      </c>
      <c r="U332">
        <v>0</v>
      </c>
      <c r="W332">
        <v>0</v>
      </c>
      <c r="Y332" t="s">
        <v>40</v>
      </c>
      <c r="AA332" t="s">
        <v>40</v>
      </c>
      <c r="AB332" t="s">
        <v>735</v>
      </c>
      <c r="AC332" t="str">
        <f>VLOOKUP(A332,'Basin Blanks Report'!$B$1:$F$222,3,FALSE)</f>
        <v>DENVER JULESBURG BASIN</v>
      </c>
      <c r="AD332" t="str">
        <f t="shared" si="5"/>
        <v>Non-Gathering</v>
      </c>
      <c r="AE332" t="s">
        <v>72</v>
      </c>
      <c r="AF332" t="e">
        <f>VLOOKUP(A332,#REF!, 7, FALSE)</f>
        <v>#REF!</v>
      </c>
      <c r="AG332" t="e">
        <f>VLOOKUP(A332,#REF!, 8, FALSE)</f>
        <v>#REF!</v>
      </c>
      <c r="AI332" t="e">
        <f>VLOOKUP(A332,#REF!,40,FALSE)</f>
        <v>#REF!</v>
      </c>
    </row>
    <row r="333" spans="1:35" x14ac:dyDescent="0.25">
      <c r="A333">
        <v>401022261</v>
      </c>
      <c r="B333" t="s">
        <v>73</v>
      </c>
      <c r="C333">
        <v>16700</v>
      </c>
      <c r="D333" s="1">
        <v>42465</v>
      </c>
      <c r="E333" t="s">
        <v>69</v>
      </c>
      <c r="F333" t="s">
        <v>898</v>
      </c>
      <c r="G333" t="s">
        <v>75</v>
      </c>
      <c r="I333" t="e">
        <v>#N/A</v>
      </c>
      <c r="J333" t="e">
        <v>#N/A</v>
      </c>
      <c r="K333" t="s">
        <v>72</v>
      </c>
      <c r="L333" t="s">
        <v>72</v>
      </c>
      <c r="M333">
        <v>-108.93</v>
      </c>
      <c r="N333">
        <v>40.148000000000003</v>
      </c>
      <c r="O333">
        <v>0</v>
      </c>
      <c r="Q333">
        <v>54</v>
      </c>
      <c r="S333">
        <v>0</v>
      </c>
      <c r="U333">
        <v>0</v>
      </c>
      <c r="W333">
        <v>0</v>
      </c>
      <c r="Y333" t="s">
        <v>40</v>
      </c>
      <c r="AA333" t="s">
        <v>40</v>
      </c>
      <c r="AB333" t="s">
        <v>746</v>
      </c>
      <c r="AC333" t="s">
        <v>1355</v>
      </c>
      <c r="AD333" t="str">
        <f t="shared" si="5"/>
        <v>Non-Gathering</v>
      </c>
      <c r="AE333" t="s">
        <v>72</v>
      </c>
      <c r="AF333" t="e">
        <f>VLOOKUP(A333,#REF!, 7, FALSE)</f>
        <v>#REF!</v>
      </c>
      <c r="AG333" t="e">
        <f>VLOOKUP(A333,#REF!, 8, FALSE)</f>
        <v>#REF!</v>
      </c>
      <c r="AI333" t="e">
        <f>VLOOKUP(A333,#REF!,40,FALSE)</f>
        <v>#REF!</v>
      </c>
    </row>
    <row r="334" spans="1:35" x14ac:dyDescent="0.25">
      <c r="A334">
        <v>401024171</v>
      </c>
      <c r="B334" t="s">
        <v>82</v>
      </c>
      <c r="C334">
        <v>100322</v>
      </c>
      <c r="D334" s="1">
        <v>42465</v>
      </c>
      <c r="E334" t="s">
        <v>69</v>
      </c>
      <c r="F334" t="s">
        <v>899</v>
      </c>
      <c r="G334" t="s">
        <v>51</v>
      </c>
      <c r="I334" t="s">
        <v>900</v>
      </c>
      <c r="J334" t="s">
        <v>901</v>
      </c>
      <c r="K334" t="s">
        <v>115</v>
      </c>
      <c r="L334" t="s">
        <v>116</v>
      </c>
      <c r="M334">
        <v>-104.53852500000001</v>
      </c>
      <c r="N334">
        <v>40.335289000000003</v>
      </c>
      <c r="O334" t="s">
        <v>40</v>
      </c>
      <c r="Q334" t="s">
        <v>40</v>
      </c>
      <c r="S334" t="s">
        <v>40</v>
      </c>
      <c r="U334">
        <v>0</v>
      </c>
      <c r="W334">
        <v>0</v>
      </c>
      <c r="Y334" t="s">
        <v>40</v>
      </c>
      <c r="AA334" t="s">
        <v>40</v>
      </c>
      <c r="AB334" t="s">
        <v>746</v>
      </c>
      <c r="AC334" t="str">
        <f>VLOOKUP(A334,'Basin Blanks Report'!$B$1:$F$222,3,FALSE)</f>
        <v>DENVER JULESBURG BASIN</v>
      </c>
      <c r="AD334" t="str">
        <f t="shared" si="5"/>
        <v>Non-Gathering</v>
      </c>
      <c r="AE334" t="s">
        <v>2063</v>
      </c>
      <c r="AF334" t="e">
        <f>VLOOKUP(A334,#REF!, 7, FALSE)</f>
        <v>#REF!</v>
      </c>
      <c r="AG334" t="e">
        <f>VLOOKUP(A334,#REF!, 8, FALSE)</f>
        <v>#REF!</v>
      </c>
      <c r="AI334" t="e">
        <f>VLOOKUP(A334,#REF!,40,FALSE)</f>
        <v>#REF!</v>
      </c>
    </row>
    <row r="335" spans="1:35" x14ac:dyDescent="0.25">
      <c r="A335">
        <v>401024802</v>
      </c>
      <c r="B335" t="s">
        <v>129</v>
      </c>
      <c r="C335">
        <v>46290</v>
      </c>
      <c r="D335" s="1">
        <v>42467</v>
      </c>
      <c r="E335" t="s">
        <v>56</v>
      </c>
      <c r="F335" t="s">
        <v>902</v>
      </c>
      <c r="G335" t="s">
        <v>51</v>
      </c>
      <c r="I335" t="s">
        <v>903</v>
      </c>
      <c r="J335" t="s">
        <v>904</v>
      </c>
      <c r="K335" t="s">
        <v>72</v>
      </c>
      <c r="L335" t="s">
        <v>72</v>
      </c>
      <c r="M335">
        <v>-104.882291</v>
      </c>
      <c r="N335">
        <v>40.090395000000001</v>
      </c>
      <c r="O335">
        <v>0</v>
      </c>
      <c r="Q335" t="s">
        <v>40</v>
      </c>
      <c r="S335" t="s">
        <v>40</v>
      </c>
      <c r="U335">
        <v>0</v>
      </c>
      <c r="W335">
        <v>0</v>
      </c>
      <c r="Y335" t="s">
        <v>40</v>
      </c>
      <c r="AA335" t="s">
        <v>40</v>
      </c>
      <c r="AB335" t="s">
        <v>735</v>
      </c>
      <c r="AC335" t="str">
        <f>VLOOKUP(A335,'Basin Blanks Report'!$B$1:$F$222,3,FALSE)</f>
        <v>DENVER JULESBURG BASIN</v>
      </c>
      <c r="AD335" t="str">
        <f t="shared" si="5"/>
        <v>Non-Gathering</v>
      </c>
      <c r="AE335" t="s">
        <v>72</v>
      </c>
      <c r="AF335" t="e">
        <f>VLOOKUP(A335,#REF!, 7, FALSE)</f>
        <v>#REF!</v>
      </c>
      <c r="AG335" t="e">
        <f>VLOOKUP(A335,#REF!, 8, FALSE)</f>
        <v>#REF!</v>
      </c>
      <c r="AI335" t="e">
        <f>VLOOKUP(A335,#REF!,40,FALSE)</f>
        <v>#REF!</v>
      </c>
    </row>
    <row r="336" spans="1:35" x14ac:dyDescent="0.25">
      <c r="A336">
        <v>401024946</v>
      </c>
      <c r="B336" t="s">
        <v>73</v>
      </c>
      <c r="C336">
        <v>16700</v>
      </c>
      <c r="D336" s="1">
        <v>42470</v>
      </c>
      <c r="E336" t="s">
        <v>69</v>
      </c>
      <c r="F336" t="s">
        <v>905</v>
      </c>
      <c r="G336" t="s">
        <v>75</v>
      </c>
      <c r="I336" t="e">
        <v>#N/A</v>
      </c>
      <c r="J336" t="e">
        <v>#N/A</v>
      </c>
      <c r="K336" t="s">
        <v>72</v>
      </c>
      <c r="L336" t="s">
        <v>72</v>
      </c>
      <c r="M336">
        <v>-108.893085</v>
      </c>
      <c r="N336">
        <v>40.101942000000001</v>
      </c>
      <c r="O336">
        <v>0</v>
      </c>
      <c r="Q336" t="s">
        <v>40</v>
      </c>
      <c r="S336">
        <v>47.3</v>
      </c>
      <c r="U336" t="s">
        <v>40</v>
      </c>
      <c r="W336" t="s">
        <v>40</v>
      </c>
      <c r="Y336" t="s">
        <v>40</v>
      </c>
      <c r="AA336" t="s">
        <v>40</v>
      </c>
      <c r="AB336" t="s">
        <v>746</v>
      </c>
      <c r="AC336" t="s">
        <v>1355</v>
      </c>
      <c r="AD336" t="str">
        <f t="shared" si="5"/>
        <v>Non-Gathering</v>
      </c>
      <c r="AE336" t="s">
        <v>2063</v>
      </c>
      <c r="AF336" t="e">
        <f>VLOOKUP(A336,#REF!, 7, FALSE)</f>
        <v>#REF!</v>
      </c>
      <c r="AG336" t="e">
        <f>VLOOKUP(A336,#REF!, 8, FALSE)</f>
        <v>#REF!</v>
      </c>
      <c r="AI336" t="e">
        <f>VLOOKUP(A336,#REF!,40,FALSE)</f>
        <v>#REF!</v>
      </c>
    </row>
    <row r="337" spans="1:35" x14ac:dyDescent="0.25">
      <c r="A337">
        <v>401025877</v>
      </c>
      <c r="B337" t="s">
        <v>141</v>
      </c>
      <c r="C337">
        <v>47120</v>
      </c>
      <c r="D337" s="1">
        <v>42471</v>
      </c>
      <c r="E337" t="s">
        <v>69</v>
      </c>
      <c r="F337" t="s">
        <v>906</v>
      </c>
      <c r="G337" t="s">
        <v>51</v>
      </c>
      <c r="I337" t="s">
        <v>780</v>
      </c>
      <c r="J337" t="s">
        <v>781</v>
      </c>
      <c r="K337" t="s">
        <v>72</v>
      </c>
      <c r="L337" t="s">
        <v>72</v>
      </c>
      <c r="M337">
        <v>-104.975426</v>
      </c>
      <c r="N337">
        <v>40.068218000000002</v>
      </c>
      <c r="O337">
        <v>20</v>
      </c>
      <c r="Q337">
        <v>0</v>
      </c>
      <c r="S337">
        <v>0</v>
      </c>
      <c r="U337">
        <v>0</v>
      </c>
      <c r="W337">
        <v>0</v>
      </c>
      <c r="Y337" t="s">
        <v>40</v>
      </c>
      <c r="AA337" t="s">
        <v>40</v>
      </c>
      <c r="AB337" t="s">
        <v>735</v>
      </c>
      <c r="AC337" t="str">
        <f>VLOOKUP(A337,'Basin Blanks Report'!$B$1:$F$222,3,FALSE)</f>
        <v>DENVER JULESBURG BASIN</v>
      </c>
      <c r="AD337" t="str">
        <f t="shared" si="5"/>
        <v>Non-Gathering</v>
      </c>
      <c r="AE337" t="s">
        <v>72</v>
      </c>
      <c r="AF337" t="e">
        <f>VLOOKUP(A337,#REF!, 7, FALSE)</f>
        <v>#REF!</v>
      </c>
      <c r="AG337" t="e">
        <f>VLOOKUP(A337,#REF!, 8, FALSE)</f>
        <v>#REF!</v>
      </c>
      <c r="AI337" t="e">
        <f>VLOOKUP(A337,#REF!,40,FALSE)</f>
        <v>#REF!</v>
      </c>
    </row>
    <row r="338" spans="1:35" x14ac:dyDescent="0.25">
      <c r="A338">
        <v>401026744</v>
      </c>
      <c r="B338" t="s">
        <v>82</v>
      </c>
      <c r="C338">
        <v>100322</v>
      </c>
      <c r="D338" s="1">
        <v>42472</v>
      </c>
      <c r="E338" t="s">
        <v>69</v>
      </c>
      <c r="F338" t="s">
        <v>907</v>
      </c>
      <c r="G338" t="s">
        <v>51</v>
      </c>
      <c r="I338" t="s">
        <v>908</v>
      </c>
      <c r="J338" t="s">
        <v>909</v>
      </c>
      <c r="K338" t="s">
        <v>115</v>
      </c>
      <c r="L338" t="s">
        <v>116</v>
      </c>
      <c r="M338">
        <v>-104.775176</v>
      </c>
      <c r="N338">
        <v>40.461742999999998</v>
      </c>
      <c r="O338" t="s">
        <v>40</v>
      </c>
      <c r="Q338" t="s">
        <v>40</v>
      </c>
      <c r="S338" t="s">
        <v>40</v>
      </c>
      <c r="U338">
        <v>0</v>
      </c>
      <c r="W338">
        <v>0</v>
      </c>
      <c r="Y338" t="s">
        <v>40</v>
      </c>
      <c r="AA338" t="s">
        <v>40</v>
      </c>
      <c r="AB338" t="s">
        <v>735</v>
      </c>
      <c r="AC338" t="str">
        <f>VLOOKUP(A338,'Basin Blanks Report'!$B$1:$F$222,3,FALSE)</f>
        <v>DENVER JULESBURG BASIN</v>
      </c>
      <c r="AD338" t="str">
        <f t="shared" si="5"/>
        <v>Non-Gathering</v>
      </c>
      <c r="AE338" t="s">
        <v>2063</v>
      </c>
      <c r="AF338" t="e">
        <f>VLOOKUP(A338,#REF!, 7, FALSE)</f>
        <v>#REF!</v>
      </c>
      <c r="AG338" t="e">
        <f>VLOOKUP(A338,#REF!, 8, FALSE)</f>
        <v>#REF!</v>
      </c>
      <c r="AI338" t="e">
        <f>VLOOKUP(A338,#REF!,40,FALSE)</f>
        <v>#REF!</v>
      </c>
    </row>
    <row r="339" spans="1:35" x14ac:dyDescent="0.25">
      <c r="A339">
        <v>401026763</v>
      </c>
      <c r="B339" t="s">
        <v>82</v>
      </c>
      <c r="C339">
        <v>100322</v>
      </c>
      <c r="D339" s="1">
        <v>42472</v>
      </c>
      <c r="E339" t="s">
        <v>69</v>
      </c>
      <c r="F339" t="s">
        <v>910</v>
      </c>
      <c r="G339" t="s">
        <v>51</v>
      </c>
      <c r="I339" t="s">
        <v>911</v>
      </c>
      <c r="J339" t="s">
        <v>912</v>
      </c>
      <c r="K339" t="s">
        <v>115</v>
      </c>
      <c r="L339" t="s">
        <v>116</v>
      </c>
      <c r="M339">
        <v>-104.729851</v>
      </c>
      <c r="N339">
        <v>40.269967000000001</v>
      </c>
      <c r="O339" t="s">
        <v>40</v>
      </c>
      <c r="Q339" t="s">
        <v>40</v>
      </c>
      <c r="S339" t="s">
        <v>40</v>
      </c>
      <c r="U339">
        <v>0</v>
      </c>
      <c r="W339">
        <v>0</v>
      </c>
      <c r="Y339" t="s">
        <v>40</v>
      </c>
      <c r="AA339" t="s">
        <v>40</v>
      </c>
      <c r="AB339" t="s">
        <v>735</v>
      </c>
      <c r="AC339" t="str">
        <f>VLOOKUP(A339,'Basin Blanks Report'!$B$1:$F$222,3,FALSE)</f>
        <v>DENVER JULESBURG BASIN</v>
      </c>
      <c r="AD339" t="str">
        <f t="shared" si="5"/>
        <v>Non-Gathering</v>
      </c>
      <c r="AE339" t="s">
        <v>2063</v>
      </c>
      <c r="AF339" t="e">
        <f>VLOOKUP(A339,#REF!, 7, FALSE)</f>
        <v>#REF!</v>
      </c>
      <c r="AG339" t="e">
        <f>VLOOKUP(A339,#REF!, 8, FALSE)</f>
        <v>#REF!</v>
      </c>
      <c r="AI339" t="e">
        <f>VLOOKUP(A339,#REF!,40,FALSE)</f>
        <v>#REF!</v>
      </c>
    </row>
    <row r="340" spans="1:35" x14ac:dyDescent="0.25">
      <c r="A340">
        <v>401026931</v>
      </c>
      <c r="B340" t="s">
        <v>695</v>
      </c>
      <c r="C340">
        <v>10311</v>
      </c>
      <c r="D340" s="1">
        <v>42472</v>
      </c>
      <c r="E340" t="s">
        <v>56</v>
      </c>
      <c r="F340" t="s">
        <v>913</v>
      </c>
      <c r="G340" t="s">
        <v>51</v>
      </c>
      <c r="H340" t="s">
        <v>96</v>
      </c>
      <c r="I340" t="s">
        <v>914</v>
      </c>
      <c r="J340" t="s">
        <v>915</v>
      </c>
      <c r="K340" t="s">
        <v>72</v>
      </c>
      <c r="L340" t="s">
        <v>72</v>
      </c>
      <c r="M340">
        <v>-104.609899</v>
      </c>
      <c r="N340">
        <v>40.507590999999998</v>
      </c>
      <c r="O340">
        <v>0</v>
      </c>
      <c r="Q340" t="s">
        <v>40</v>
      </c>
      <c r="S340" t="s">
        <v>40</v>
      </c>
      <c r="U340">
        <v>0</v>
      </c>
      <c r="W340">
        <v>0</v>
      </c>
      <c r="Y340" t="s">
        <v>40</v>
      </c>
      <c r="AA340" t="s">
        <v>40</v>
      </c>
      <c r="AB340" t="s">
        <v>746</v>
      </c>
      <c r="AC340" t="str">
        <f>VLOOKUP(A340,'Basin Blanks Report'!$B$1:$F$222,3,FALSE)</f>
        <v>DENVER JULESBURG BASIN</v>
      </c>
      <c r="AD340" t="str">
        <f t="shared" si="5"/>
        <v>Non-Gathering</v>
      </c>
      <c r="AE340" t="s">
        <v>72</v>
      </c>
      <c r="AF340" t="e">
        <f>VLOOKUP(A340,#REF!, 7, FALSE)</f>
        <v>#REF!</v>
      </c>
      <c r="AG340" t="e">
        <f>VLOOKUP(A340,#REF!, 8, FALSE)</f>
        <v>#REF!</v>
      </c>
      <c r="AI340" t="e">
        <f>VLOOKUP(A340,#REF!,40,FALSE)</f>
        <v>#REF!</v>
      </c>
    </row>
    <row r="341" spans="1:35" x14ac:dyDescent="0.25">
      <c r="A341">
        <v>401027292</v>
      </c>
      <c r="B341" t="s">
        <v>104</v>
      </c>
      <c r="C341">
        <v>10489</v>
      </c>
      <c r="D341" s="1">
        <v>42472</v>
      </c>
      <c r="E341" t="s">
        <v>42</v>
      </c>
      <c r="F341" t="s">
        <v>916</v>
      </c>
      <c r="G341" t="s">
        <v>71</v>
      </c>
      <c r="I341" t="e">
        <v>#N/A</v>
      </c>
      <c r="J341" t="e">
        <v>#N/A</v>
      </c>
      <c r="K341" t="s">
        <v>38</v>
      </c>
      <c r="L341" t="s">
        <v>103</v>
      </c>
      <c r="M341">
        <v>-102.41276999999999</v>
      </c>
      <c r="N341">
        <v>40.308399999999999</v>
      </c>
      <c r="O341">
        <v>0</v>
      </c>
      <c r="Q341">
        <v>0</v>
      </c>
      <c r="S341">
        <v>15</v>
      </c>
      <c r="U341">
        <v>0</v>
      </c>
      <c r="W341">
        <v>0</v>
      </c>
      <c r="Y341">
        <v>0</v>
      </c>
      <c r="AA341">
        <v>0</v>
      </c>
      <c r="AB341" t="s">
        <v>746</v>
      </c>
      <c r="AC341" t="str">
        <f>VLOOKUP(A341,'Basin Blanks Report'!$B$1:$F$222,3,FALSE)</f>
        <v>DENVER JULESBURG BASIN</v>
      </c>
      <c r="AD341" t="str">
        <f t="shared" si="5"/>
        <v>Non-Gathering</v>
      </c>
      <c r="AE341" t="s">
        <v>2064</v>
      </c>
      <c r="AF341" t="e">
        <f>VLOOKUP(A341,#REF!, 7, FALSE)</f>
        <v>#REF!</v>
      </c>
      <c r="AG341" t="e">
        <f>VLOOKUP(A341,#REF!, 8, FALSE)</f>
        <v>#REF!</v>
      </c>
      <c r="AI341" t="e">
        <f>VLOOKUP(A341,#REF!,40,FALSE)</f>
        <v>#REF!</v>
      </c>
    </row>
    <row r="342" spans="1:35" x14ac:dyDescent="0.25">
      <c r="A342">
        <v>401028583</v>
      </c>
      <c r="B342" t="s">
        <v>82</v>
      </c>
      <c r="C342">
        <v>100322</v>
      </c>
      <c r="D342" s="1">
        <v>42473</v>
      </c>
      <c r="E342" t="s">
        <v>69</v>
      </c>
      <c r="F342" t="s">
        <v>917</v>
      </c>
      <c r="G342" t="s">
        <v>51</v>
      </c>
      <c r="I342" t="s">
        <v>836</v>
      </c>
      <c r="J342" t="s">
        <v>918</v>
      </c>
      <c r="K342" t="s">
        <v>115</v>
      </c>
      <c r="L342" t="s">
        <v>116</v>
      </c>
      <c r="M342">
        <v>-104.509827</v>
      </c>
      <c r="N342">
        <v>40.423133</v>
      </c>
      <c r="O342" t="s">
        <v>40</v>
      </c>
      <c r="Q342" t="s">
        <v>40</v>
      </c>
      <c r="S342" t="s">
        <v>40</v>
      </c>
      <c r="U342">
        <v>0</v>
      </c>
      <c r="W342">
        <v>0</v>
      </c>
      <c r="Y342" t="s">
        <v>40</v>
      </c>
      <c r="AA342" t="s">
        <v>40</v>
      </c>
      <c r="AB342" t="s">
        <v>746</v>
      </c>
      <c r="AC342" t="str">
        <f>VLOOKUP(A342,'Basin Blanks Report'!$B$1:$F$222,3,FALSE)</f>
        <v>DENVER JULESBURG BASIN</v>
      </c>
      <c r="AD342" t="str">
        <f t="shared" si="5"/>
        <v>Non-Gathering</v>
      </c>
      <c r="AE342" t="s">
        <v>2063</v>
      </c>
      <c r="AF342" t="e">
        <f>VLOOKUP(A342,#REF!, 7, FALSE)</f>
        <v>#REF!</v>
      </c>
      <c r="AG342" t="e">
        <f>VLOOKUP(A342,#REF!, 8, FALSE)</f>
        <v>#REF!</v>
      </c>
      <c r="AI342" t="e">
        <f>VLOOKUP(A342,#REF!,40,FALSE)</f>
        <v>#REF!</v>
      </c>
    </row>
    <row r="343" spans="1:35" x14ac:dyDescent="0.25">
      <c r="A343">
        <v>401031352</v>
      </c>
      <c r="B343" t="s">
        <v>227</v>
      </c>
      <c r="C343">
        <v>10000</v>
      </c>
      <c r="D343" s="1">
        <v>42474</v>
      </c>
      <c r="E343" t="s">
        <v>118</v>
      </c>
      <c r="F343" t="s">
        <v>919</v>
      </c>
      <c r="G343" t="s">
        <v>229</v>
      </c>
      <c r="I343" t="s">
        <v>920</v>
      </c>
      <c r="J343" t="s">
        <v>921</v>
      </c>
      <c r="K343" t="s">
        <v>72</v>
      </c>
      <c r="L343" t="s">
        <v>72</v>
      </c>
      <c r="M343">
        <v>-107.922202</v>
      </c>
      <c r="N343">
        <v>37.122709</v>
      </c>
      <c r="O343">
        <v>0</v>
      </c>
      <c r="Q343">
        <v>0</v>
      </c>
      <c r="S343">
        <v>14</v>
      </c>
      <c r="U343">
        <v>0</v>
      </c>
      <c r="W343">
        <v>0</v>
      </c>
      <c r="Y343" t="s">
        <v>40</v>
      </c>
      <c r="AA343" t="s">
        <v>40</v>
      </c>
      <c r="AB343" t="s">
        <v>735</v>
      </c>
      <c r="AC343" t="s">
        <v>1358</v>
      </c>
      <c r="AD343" t="str">
        <f t="shared" si="5"/>
        <v>Non-Gathering</v>
      </c>
      <c r="AE343" t="s">
        <v>2064</v>
      </c>
      <c r="AF343" t="e">
        <f>VLOOKUP(A343,#REF!, 7, FALSE)</f>
        <v>#REF!</v>
      </c>
      <c r="AG343" t="e">
        <f>VLOOKUP(A343,#REF!, 8, FALSE)</f>
        <v>#REF!</v>
      </c>
      <c r="AI343" t="e">
        <f>VLOOKUP(A343,#REF!,40,FALSE)</f>
        <v>#REF!</v>
      </c>
    </row>
    <row r="344" spans="1:35" x14ac:dyDescent="0.25">
      <c r="A344">
        <v>401030824</v>
      </c>
      <c r="B344" t="s">
        <v>246</v>
      </c>
      <c r="C344">
        <v>10459</v>
      </c>
      <c r="D344" s="1">
        <v>42475</v>
      </c>
      <c r="E344" t="s">
        <v>69</v>
      </c>
      <c r="F344" t="s">
        <v>922</v>
      </c>
      <c r="G344" t="s">
        <v>51</v>
      </c>
      <c r="H344" t="s">
        <v>96</v>
      </c>
      <c r="I344" t="s">
        <v>923</v>
      </c>
      <c r="J344" t="s">
        <v>756</v>
      </c>
      <c r="K344" t="s">
        <v>72</v>
      </c>
      <c r="L344" t="s">
        <v>72</v>
      </c>
      <c r="M344">
        <v>-104.96290999999999</v>
      </c>
      <c r="N344">
        <v>40.127319999999997</v>
      </c>
      <c r="O344" t="s">
        <v>40</v>
      </c>
      <c r="Q344" t="s">
        <v>40</v>
      </c>
      <c r="S344" t="s">
        <v>40</v>
      </c>
      <c r="U344">
        <v>0</v>
      </c>
      <c r="W344">
        <v>0</v>
      </c>
      <c r="Y344" t="s">
        <v>40</v>
      </c>
      <c r="AA344" t="s">
        <v>40</v>
      </c>
      <c r="AB344" t="s">
        <v>735</v>
      </c>
      <c r="AC344" t="str">
        <f>VLOOKUP(A344,'Basin Blanks Report'!$B$1:$F$222,3,FALSE)</f>
        <v>DENVER JULESBURG BASIN</v>
      </c>
      <c r="AD344" t="str">
        <f t="shared" si="5"/>
        <v>Non-Gathering</v>
      </c>
      <c r="AE344" t="s">
        <v>72</v>
      </c>
      <c r="AF344" t="e">
        <f>VLOOKUP(A344,#REF!, 7, FALSE)</f>
        <v>#REF!</v>
      </c>
      <c r="AG344" t="e">
        <f>VLOOKUP(A344,#REF!, 8, FALSE)</f>
        <v>#REF!</v>
      </c>
      <c r="AI344" t="e">
        <f>VLOOKUP(A344,#REF!,40,FALSE)</f>
        <v>#REF!</v>
      </c>
    </row>
    <row r="345" spans="1:35" x14ac:dyDescent="0.25">
      <c r="A345">
        <v>401033199</v>
      </c>
      <c r="B345" t="s">
        <v>141</v>
      </c>
      <c r="C345">
        <v>47120</v>
      </c>
      <c r="D345" s="1">
        <v>42480</v>
      </c>
      <c r="E345" t="s">
        <v>924</v>
      </c>
      <c r="F345" t="s">
        <v>925</v>
      </c>
      <c r="G345" t="s">
        <v>51</v>
      </c>
      <c r="H345" t="s">
        <v>96</v>
      </c>
      <c r="I345" t="s">
        <v>926</v>
      </c>
      <c r="J345" t="s">
        <v>927</v>
      </c>
      <c r="K345" t="s">
        <v>72</v>
      </c>
      <c r="L345" t="s">
        <v>72</v>
      </c>
      <c r="M345">
        <v>-104.67267699999999</v>
      </c>
      <c r="N345">
        <v>40.141908000000001</v>
      </c>
      <c r="O345" t="s">
        <v>40</v>
      </c>
      <c r="Q345" t="s">
        <v>40</v>
      </c>
      <c r="S345" t="s">
        <v>40</v>
      </c>
      <c r="U345">
        <v>0</v>
      </c>
      <c r="W345">
        <v>0</v>
      </c>
      <c r="Y345" t="s">
        <v>40</v>
      </c>
      <c r="AA345" t="s">
        <v>40</v>
      </c>
      <c r="AB345" t="s">
        <v>735</v>
      </c>
      <c r="AC345" t="str">
        <f>VLOOKUP(A345,'Basin Blanks Report'!$B$1:$F$222,3,FALSE)</f>
        <v>DENVER JULESBURG BASIN</v>
      </c>
      <c r="AD345" t="str">
        <f t="shared" si="5"/>
        <v>Non-Gathering</v>
      </c>
      <c r="AE345" t="s">
        <v>72</v>
      </c>
      <c r="AF345" t="e">
        <f>VLOOKUP(A345,#REF!, 7, FALSE)</f>
        <v>#REF!</v>
      </c>
      <c r="AG345" t="e">
        <f>VLOOKUP(A345,#REF!, 8, FALSE)</f>
        <v>#REF!</v>
      </c>
      <c r="AI345" t="e">
        <f>VLOOKUP(A345,#REF!,40,FALSE)</f>
        <v>#REF!</v>
      </c>
    </row>
    <row r="346" spans="1:35" x14ac:dyDescent="0.25">
      <c r="A346">
        <v>401033752</v>
      </c>
      <c r="B346" t="s">
        <v>141</v>
      </c>
      <c r="C346">
        <v>47120</v>
      </c>
      <c r="D346" s="1">
        <v>42480</v>
      </c>
      <c r="E346" t="s">
        <v>924</v>
      </c>
      <c r="F346" t="s">
        <v>928</v>
      </c>
      <c r="G346" t="s">
        <v>51</v>
      </c>
      <c r="H346" t="s">
        <v>96</v>
      </c>
      <c r="I346" t="s">
        <v>929</v>
      </c>
      <c r="J346" t="s">
        <v>927</v>
      </c>
      <c r="K346" t="s">
        <v>72</v>
      </c>
      <c r="L346" t="s">
        <v>72</v>
      </c>
      <c r="M346">
        <v>-104.881618</v>
      </c>
      <c r="N346">
        <v>40.177236000000001</v>
      </c>
      <c r="O346" t="s">
        <v>40</v>
      </c>
      <c r="Q346" t="s">
        <v>40</v>
      </c>
      <c r="S346" t="s">
        <v>40</v>
      </c>
      <c r="U346">
        <v>0</v>
      </c>
      <c r="W346">
        <v>0</v>
      </c>
      <c r="Y346" t="s">
        <v>40</v>
      </c>
      <c r="AA346" t="s">
        <v>40</v>
      </c>
      <c r="AB346" t="s">
        <v>735</v>
      </c>
      <c r="AC346" t="str">
        <f>VLOOKUP(A346,'Basin Blanks Report'!$B$1:$F$222,3,FALSE)</f>
        <v>DENVER JULESBURG BASIN</v>
      </c>
      <c r="AD346" t="str">
        <f t="shared" si="5"/>
        <v>Non-Gathering</v>
      </c>
      <c r="AE346" t="s">
        <v>72</v>
      </c>
      <c r="AF346" t="e">
        <f>VLOOKUP(A346,#REF!, 7, FALSE)</f>
        <v>#REF!</v>
      </c>
      <c r="AG346" t="e">
        <f>VLOOKUP(A346,#REF!, 8, FALSE)</f>
        <v>#REF!</v>
      </c>
      <c r="AI346" t="e">
        <f>VLOOKUP(A346,#REF!,40,FALSE)</f>
        <v>#REF!</v>
      </c>
    </row>
    <row r="347" spans="1:35" x14ac:dyDescent="0.25">
      <c r="A347">
        <v>401033782</v>
      </c>
      <c r="B347" t="s">
        <v>117</v>
      </c>
      <c r="C347">
        <v>10531</v>
      </c>
      <c r="D347" s="1">
        <v>42480</v>
      </c>
      <c r="E347" t="s">
        <v>49</v>
      </c>
      <c r="F347" t="s">
        <v>930</v>
      </c>
      <c r="G347" t="s">
        <v>120</v>
      </c>
      <c r="I347" t="s">
        <v>931</v>
      </c>
      <c r="J347" t="s">
        <v>932</v>
      </c>
      <c r="K347" t="s">
        <v>72</v>
      </c>
      <c r="L347" t="s">
        <v>72</v>
      </c>
      <c r="M347">
        <v>-107.591835</v>
      </c>
      <c r="N347">
        <v>39.495024000000001</v>
      </c>
      <c r="O347">
        <v>0</v>
      </c>
      <c r="Q347">
        <v>0</v>
      </c>
      <c r="S347" t="s">
        <v>40</v>
      </c>
      <c r="U347">
        <v>0</v>
      </c>
      <c r="W347">
        <v>0</v>
      </c>
      <c r="Y347" t="s">
        <v>40</v>
      </c>
      <c r="AA347" t="s">
        <v>40</v>
      </c>
      <c r="AB347" t="s">
        <v>735</v>
      </c>
      <c r="AC347" t="s">
        <v>1355</v>
      </c>
      <c r="AD347" t="str">
        <f t="shared" si="5"/>
        <v>Non-Gathering</v>
      </c>
      <c r="AE347" t="s">
        <v>72</v>
      </c>
      <c r="AF347" t="e">
        <f>VLOOKUP(A347,#REF!, 7, FALSE)</f>
        <v>#REF!</v>
      </c>
      <c r="AG347" t="e">
        <f>VLOOKUP(A347,#REF!, 8, FALSE)</f>
        <v>#REF!</v>
      </c>
      <c r="AI347" t="e">
        <f>VLOOKUP(A347,#REF!,40,FALSE)</f>
        <v>#REF!</v>
      </c>
    </row>
    <row r="348" spans="1:35" x14ac:dyDescent="0.25">
      <c r="A348">
        <v>401034825</v>
      </c>
      <c r="B348" t="s">
        <v>104</v>
      </c>
      <c r="C348">
        <v>10489</v>
      </c>
      <c r="D348" s="1">
        <v>42482</v>
      </c>
      <c r="E348" t="s">
        <v>42</v>
      </c>
      <c r="F348" t="s">
        <v>933</v>
      </c>
      <c r="G348" t="s">
        <v>71</v>
      </c>
      <c r="I348" t="e">
        <v>#N/A</v>
      </c>
      <c r="J348" t="e">
        <v>#N/A</v>
      </c>
      <c r="K348" t="s">
        <v>72</v>
      </c>
      <c r="L348" t="s">
        <v>72</v>
      </c>
      <c r="M348">
        <v>-102.46794</v>
      </c>
      <c r="N348">
        <v>39.995750000000001</v>
      </c>
      <c r="O348">
        <v>0</v>
      </c>
      <c r="Q348">
        <v>0</v>
      </c>
      <c r="S348">
        <v>1.3</v>
      </c>
      <c r="U348">
        <v>0</v>
      </c>
      <c r="W348">
        <v>0</v>
      </c>
      <c r="Y348">
        <v>0</v>
      </c>
      <c r="AA348">
        <v>0</v>
      </c>
      <c r="AB348" t="s">
        <v>746</v>
      </c>
      <c r="AC348" t="str">
        <f>VLOOKUP(A348,'Basin Blanks Report'!$B$1:$F$222,3,FALSE)</f>
        <v>DENVER JULESBURG BASIN</v>
      </c>
      <c r="AD348" t="str">
        <f t="shared" si="5"/>
        <v>Non-Gathering</v>
      </c>
      <c r="AE348" t="s">
        <v>2064</v>
      </c>
      <c r="AF348" t="e">
        <f>VLOOKUP(A348,#REF!, 7, FALSE)</f>
        <v>#REF!</v>
      </c>
      <c r="AG348" t="e">
        <f>VLOOKUP(A348,#REF!, 8, FALSE)</f>
        <v>#REF!</v>
      </c>
      <c r="AI348" t="e">
        <f>VLOOKUP(A348,#REF!,40,FALSE)</f>
        <v>#REF!</v>
      </c>
    </row>
    <row r="349" spans="1:35" x14ac:dyDescent="0.25">
      <c r="A349">
        <v>401035134</v>
      </c>
      <c r="B349" t="s">
        <v>343</v>
      </c>
      <c r="C349">
        <v>10312</v>
      </c>
      <c r="D349" s="1">
        <v>42484</v>
      </c>
      <c r="E349" t="s">
        <v>69</v>
      </c>
      <c r="F349" t="s">
        <v>934</v>
      </c>
      <c r="G349" t="s">
        <v>345</v>
      </c>
      <c r="I349" t="s">
        <v>935</v>
      </c>
      <c r="J349" t="s">
        <v>936</v>
      </c>
      <c r="K349" t="s">
        <v>92</v>
      </c>
      <c r="L349" t="s">
        <v>937</v>
      </c>
      <c r="M349">
        <v>-105.053432</v>
      </c>
      <c r="N349">
        <v>40.637267000000001</v>
      </c>
      <c r="O349">
        <v>1</v>
      </c>
      <c r="Q349">
        <v>0</v>
      </c>
      <c r="S349">
        <v>7</v>
      </c>
      <c r="U349">
        <v>0</v>
      </c>
      <c r="W349">
        <v>0</v>
      </c>
      <c r="Y349" t="s">
        <v>40</v>
      </c>
      <c r="AA349" t="s">
        <v>40</v>
      </c>
      <c r="AB349" t="s">
        <v>735</v>
      </c>
      <c r="AC349" t="s">
        <v>1356</v>
      </c>
      <c r="AD349" t="str">
        <f t="shared" si="5"/>
        <v>Non-Gathering</v>
      </c>
      <c r="AE349" t="s">
        <v>2064</v>
      </c>
      <c r="AF349" t="e">
        <f>VLOOKUP(A349,#REF!, 7, FALSE)</f>
        <v>#REF!</v>
      </c>
      <c r="AG349" t="e">
        <f>VLOOKUP(A349,#REF!, 8, FALSE)</f>
        <v>#REF!</v>
      </c>
      <c r="AI349" t="e">
        <f>VLOOKUP(A349,#REF!,40,FALSE)</f>
        <v>#REF!</v>
      </c>
    </row>
    <row r="350" spans="1:35" x14ac:dyDescent="0.25">
      <c r="A350">
        <v>401039209</v>
      </c>
      <c r="B350" t="s">
        <v>82</v>
      </c>
      <c r="C350">
        <v>100322</v>
      </c>
      <c r="D350" s="1">
        <v>42489</v>
      </c>
      <c r="E350" t="s">
        <v>69</v>
      </c>
      <c r="F350" t="s">
        <v>938</v>
      </c>
      <c r="G350" t="s">
        <v>51</v>
      </c>
      <c r="I350" t="s">
        <v>939</v>
      </c>
      <c r="J350" t="s">
        <v>940</v>
      </c>
      <c r="K350" t="s">
        <v>115</v>
      </c>
      <c r="L350" t="s">
        <v>226</v>
      </c>
      <c r="M350">
        <v>-104.5301</v>
      </c>
      <c r="N350">
        <v>40.194726000000003</v>
      </c>
      <c r="O350" t="s">
        <v>40</v>
      </c>
      <c r="Q350" t="s">
        <v>40</v>
      </c>
      <c r="S350" t="s">
        <v>40</v>
      </c>
      <c r="U350">
        <v>0</v>
      </c>
      <c r="W350">
        <v>0</v>
      </c>
      <c r="Y350" t="s">
        <v>40</v>
      </c>
      <c r="AA350" t="s">
        <v>40</v>
      </c>
      <c r="AB350" t="s">
        <v>746</v>
      </c>
      <c r="AC350" t="str">
        <f>VLOOKUP(A350,'Basin Blanks Report'!$B$1:$F$222,3,FALSE)</f>
        <v>DENVER JULESBURG BASIN</v>
      </c>
      <c r="AD350" t="str">
        <f t="shared" si="5"/>
        <v>Non-Gathering</v>
      </c>
      <c r="AE350" t="s">
        <v>2063</v>
      </c>
      <c r="AF350" t="e">
        <f>VLOOKUP(A350,#REF!, 7, FALSE)</f>
        <v>#REF!</v>
      </c>
      <c r="AG350" t="e">
        <f>VLOOKUP(A350,#REF!, 8, FALSE)</f>
        <v>#REF!</v>
      </c>
      <c r="AI350" t="e">
        <f>VLOOKUP(A350,#REF!,40,FALSE)</f>
        <v>#REF!</v>
      </c>
    </row>
    <row r="351" spans="1:35" x14ac:dyDescent="0.25">
      <c r="A351">
        <v>401040012</v>
      </c>
      <c r="B351" t="s">
        <v>631</v>
      </c>
      <c r="C351">
        <v>19160</v>
      </c>
      <c r="D351" s="1">
        <v>42489</v>
      </c>
      <c r="E351" t="s">
        <v>118</v>
      </c>
      <c r="F351" t="s">
        <v>941</v>
      </c>
      <c r="G351" t="s">
        <v>229</v>
      </c>
      <c r="I351" t="s">
        <v>942</v>
      </c>
      <c r="J351" t="s">
        <v>943</v>
      </c>
      <c r="K351" t="s">
        <v>115</v>
      </c>
      <c r="L351" t="s">
        <v>116</v>
      </c>
      <c r="M351">
        <v>-107.942498</v>
      </c>
      <c r="N351">
        <v>37.136907999999998</v>
      </c>
      <c r="O351">
        <v>0</v>
      </c>
      <c r="Q351">
        <v>0</v>
      </c>
      <c r="S351">
        <v>1</v>
      </c>
      <c r="U351">
        <v>0</v>
      </c>
      <c r="W351">
        <v>0</v>
      </c>
      <c r="Y351" t="s">
        <v>40</v>
      </c>
      <c r="AA351" t="s">
        <v>40</v>
      </c>
      <c r="AB351" t="s">
        <v>735</v>
      </c>
      <c r="AC351" t="s">
        <v>1358</v>
      </c>
      <c r="AD351" t="str">
        <f t="shared" si="5"/>
        <v>Non-Gathering</v>
      </c>
      <c r="AE351" t="s">
        <v>2063</v>
      </c>
      <c r="AF351" t="e">
        <f>VLOOKUP(A351,#REF!, 7, FALSE)</f>
        <v>#REF!</v>
      </c>
      <c r="AG351" t="e">
        <f>VLOOKUP(A351,#REF!, 8, FALSE)</f>
        <v>#REF!</v>
      </c>
      <c r="AI351" t="e">
        <f>VLOOKUP(A351,#REF!,40,FALSE)</f>
        <v>#REF!</v>
      </c>
    </row>
    <row r="352" spans="1:35" x14ac:dyDescent="0.25">
      <c r="A352">
        <v>401042281</v>
      </c>
      <c r="B352" t="s">
        <v>110</v>
      </c>
      <c r="C352">
        <v>47121</v>
      </c>
      <c r="D352" s="1">
        <v>42495</v>
      </c>
      <c r="E352" t="s">
        <v>49</v>
      </c>
      <c r="F352" t="s">
        <v>944</v>
      </c>
      <c r="G352" t="s">
        <v>112</v>
      </c>
      <c r="I352" t="s">
        <v>945</v>
      </c>
      <c r="J352" t="s">
        <v>946</v>
      </c>
      <c r="K352" t="s">
        <v>72</v>
      </c>
      <c r="L352" t="s">
        <v>72</v>
      </c>
      <c r="M352">
        <v>-104.116632</v>
      </c>
      <c r="N352">
        <v>39.885649999999998</v>
      </c>
      <c r="O352">
        <v>0</v>
      </c>
      <c r="Q352" t="s">
        <v>40</v>
      </c>
      <c r="S352">
        <v>0</v>
      </c>
      <c r="U352">
        <v>0</v>
      </c>
      <c r="W352">
        <v>0</v>
      </c>
      <c r="Y352" t="s">
        <v>40</v>
      </c>
      <c r="AA352" t="s">
        <v>40</v>
      </c>
      <c r="AB352" t="s">
        <v>735</v>
      </c>
      <c r="AC352" t="s">
        <v>1374</v>
      </c>
      <c r="AD352" t="str">
        <f t="shared" si="5"/>
        <v>Gathering</v>
      </c>
      <c r="AE352" t="s">
        <v>72</v>
      </c>
      <c r="AF352" t="e">
        <f>VLOOKUP(A352,#REF!, 7, FALSE)</f>
        <v>#REF!</v>
      </c>
      <c r="AG352" t="e">
        <f>VLOOKUP(A352,#REF!, 8, FALSE)</f>
        <v>#REF!</v>
      </c>
      <c r="AI352" t="e">
        <f>VLOOKUP(A352,#REF!,40,FALSE)</f>
        <v>#REF!</v>
      </c>
    </row>
    <row r="353" spans="1:35" x14ac:dyDescent="0.25">
      <c r="A353">
        <v>401042976</v>
      </c>
      <c r="B353" t="s">
        <v>82</v>
      </c>
      <c r="C353">
        <v>100322</v>
      </c>
      <c r="D353" s="1">
        <v>42495</v>
      </c>
      <c r="E353" t="s">
        <v>69</v>
      </c>
      <c r="F353" t="s">
        <v>947</v>
      </c>
      <c r="G353" t="s">
        <v>51</v>
      </c>
      <c r="I353" t="e">
        <v>#N/A</v>
      </c>
      <c r="J353" t="e">
        <v>#N/A</v>
      </c>
      <c r="K353" t="s">
        <v>72</v>
      </c>
      <c r="L353" t="s">
        <v>72</v>
      </c>
      <c r="M353">
        <v>-104.875041</v>
      </c>
      <c r="N353">
        <v>40.284906999999997</v>
      </c>
      <c r="O353" t="s">
        <v>40</v>
      </c>
      <c r="Q353" t="s">
        <v>40</v>
      </c>
      <c r="S353" t="s">
        <v>40</v>
      </c>
      <c r="U353">
        <v>0</v>
      </c>
      <c r="W353">
        <v>0</v>
      </c>
      <c r="Y353" t="s">
        <v>40</v>
      </c>
      <c r="AA353" t="s">
        <v>40</v>
      </c>
      <c r="AB353" t="s">
        <v>746</v>
      </c>
      <c r="AC353" t="str">
        <f>VLOOKUP(A353,'Basin Blanks Report'!$B$1:$F$222,3,FALSE)</f>
        <v>DENVER JULESBURG BASIN</v>
      </c>
      <c r="AD353" t="str">
        <f t="shared" si="5"/>
        <v>Non-Gathering</v>
      </c>
      <c r="AE353" t="s">
        <v>72</v>
      </c>
      <c r="AF353" t="e">
        <f>VLOOKUP(A353,#REF!, 7, FALSE)</f>
        <v>#REF!</v>
      </c>
      <c r="AG353" t="e">
        <f>VLOOKUP(A353,#REF!, 8, FALSE)</f>
        <v>#REF!</v>
      </c>
      <c r="AI353" t="e">
        <f>VLOOKUP(A353,#REF!,40,FALSE)</f>
        <v>#REF!</v>
      </c>
    </row>
    <row r="354" spans="1:35" x14ac:dyDescent="0.25">
      <c r="A354">
        <v>401046909</v>
      </c>
      <c r="B354" t="s">
        <v>948</v>
      </c>
      <c r="C354">
        <v>10471</v>
      </c>
      <c r="D354" s="1">
        <v>42500</v>
      </c>
      <c r="E354" t="s">
        <v>69</v>
      </c>
      <c r="F354" t="s">
        <v>949</v>
      </c>
      <c r="G354" t="s">
        <v>44</v>
      </c>
      <c r="I354" t="s">
        <v>950</v>
      </c>
      <c r="J354" t="s">
        <v>951</v>
      </c>
      <c r="K354" t="s">
        <v>115</v>
      </c>
      <c r="L354" t="s">
        <v>116</v>
      </c>
      <c r="M354">
        <v>-104.73909999999999</v>
      </c>
      <c r="N354">
        <v>37.036709999999999</v>
      </c>
      <c r="O354">
        <v>0</v>
      </c>
      <c r="Q354">
        <v>0</v>
      </c>
      <c r="S354">
        <v>4</v>
      </c>
      <c r="U354">
        <v>0</v>
      </c>
      <c r="W354">
        <v>0</v>
      </c>
      <c r="Y354" t="s">
        <v>40</v>
      </c>
      <c r="AA354" t="s">
        <v>40</v>
      </c>
      <c r="AB354" t="s">
        <v>735</v>
      </c>
      <c r="AC354" t="s">
        <v>1354</v>
      </c>
      <c r="AD354" t="str">
        <f t="shared" si="5"/>
        <v>Non-Gathering</v>
      </c>
      <c r="AE354" t="s">
        <v>2063</v>
      </c>
      <c r="AF354" t="e">
        <f>VLOOKUP(A354,#REF!, 7, FALSE)</f>
        <v>#REF!</v>
      </c>
      <c r="AG354" t="e">
        <f>VLOOKUP(A354,#REF!, 8, FALSE)</f>
        <v>#REF!</v>
      </c>
      <c r="AI354" t="e">
        <f>VLOOKUP(A354,#REF!,40,FALSE)</f>
        <v>#REF!</v>
      </c>
    </row>
    <row r="355" spans="1:35" x14ac:dyDescent="0.25">
      <c r="A355">
        <v>401046723</v>
      </c>
      <c r="B355" t="s">
        <v>129</v>
      </c>
      <c r="C355">
        <v>46290</v>
      </c>
      <c r="D355" s="1">
        <v>42502</v>
      </c>
      <c r="E355" t="s">
        <v>69</v>
      </c>
      <c r="F355" t="s">
        <v>952</v>
      </c>
      <c r="G355" t="s">
        <v>51</v>
      </c>
      <c r="I355" t="s">
        <v>953</v>
      </c>
      <c r="J355" t="s">
        <v>954</v>
      </c>
      <c r="K355" t="s">
        <v>79</v>
      </c>
      <c r="L355" t="s">
        <v>262</v>
      </c>
      <c r="M355">
        <v>-104.999161</v>
      </c>
      <c r="N355">
        <v>40.072923000000003</v>
      </c>
      <c r="O355" t="s">
        <v>40</v>
      </c>
      <c r="Q355">
        <v>0</v>
      </c>
      <c r="S355">
        <v>0</v>
      </c>
      <c r="U355">
        <v>0</v>
      </c>
      <c r="W355">
        <v>0</v>
      </c>
      <c r="Y355" t="s">
        <v>40</v>
      </c>
      <c r="AA355" t="s">
        <v>40</v>
      </c>
      <c r="AB355" t="s">
        <v>735</v>
      </c>
      <c r="AC355" t="str">
        <f>VLOOKUP(A355,'Basin Blanks Report'!$B$1:$F$222,3,FALSE)</f>
        <v>DENVER JULESBURG BASIN</v>
      </c>
      <c r="AD355" t="str">
        <f t="shared" si="5"/>
        <v>Non-Gathering</v>
      </c>
      <c r="AE355" t="s">
        <v>2063</v>
      </c>
      <c r="AF355" t="e">
        <f>VLOOKUP(A355,#REF!, 7, FALSE)</f>
        <v>#REF!</v>
      </c>
      <c r="AG355" t="e">
        <f>VLOOKUP(A355,#REF!, 8, FALSE)</f>
        <v>#REF!</v>
      </c>
      <c r="AI355" t="e">
        <f>VLOOKUP(A355,#REF!,40,FALSE)</f>
        <v>#REF!</v>
      </c>
    </row>
    <row r="356" spans="1:35" x14ac:dyDescent="0.25">
      <c r="A356">
        <v>401046826</v>
      </c>
      <c r="B356" t="s">
        <v>82</v>
      </c>
      <c r="C356">
        <v>100322</v>
      </c>
      <c r="D356" s="1">
        <v>42502</v>
      </c>
      <c r="E356" t="s">
        <v>69</v>
      </c>
      <c r="F356" t="s">
        <v>955</v>
      </c>
      <c r="G356" t="s">
        <v>51</v>
      </c>
      <c r="I356" t="s">
        <v>956</v>
      </c>
      <c r="J356" t="s">
        <v>957</v>
      </c>
      <c r="K356" t="s">
        <v>115</v>
      </c>
      <c r="L356" t="s">
        <v>329</v>
      </c>
      <c r="M356">
        <v>-104.611026</v>
      </c>
      <c r="N356">
        <v>40.449424999999998</v>
      </c>
      <c r="O356">
        <v>0</v>
      </c>
      <c r="Q356" t="s">
        <v>40</v>
      </c>
      <c r="S356" t="s">
        <v>40</v>
      </c>
      <c r="U356">
        <v>0</v>
      </c>
      <c r="W356">
        <v>0</v>
      </c>
      <c r="Y356" t="s">
        <v>40</v>
      </c>
      <c r="AA356" t="s">
        <v>40</v>
      </c>
      <c r="AB356" t="s">
        <v>746</v>
      </c>
      <c r="AC356" t="str">
        <f>VLOOKUP(A356,'Basin Blanks Report'!$B$1:$F$222,3,FALSE)</f>
        <v>DENVER JULESBURG BASIN</v>
      </c>
      <c r="AD356" t="str">
        <f t="shared" si="5"/>
        <v>Non-Gathering</v>
      </c>
      <c r="AE356" t="s">
        <v>2063</v>
      </c>
      <c r="AF356" t="e">
        <f>VLOOKUP(A356,#REF!, 7, FALSE)</f>
        <v>#REF!</v>
      </c>
      <c r="AG356" t="e">
        <f>VLOOKUP(A356,#REF!, 8, FALSE)</f>
        <v>#REF!</v>
      </c>
      <c r="AI356" t="e">
        <f>VLOOKUP(A356,#REF!,40,FALSE)</f>
        <v>#REF!</v>
      </c>
    </row>
    <row r="357" spans="1:35" x14ac:dyDescent="0.25">
      <c r="A357">
        <v>401049571</v>
      </c>
      <c r="B357" t="s">
        <v>141</v>
      </c>
      <c r="C357">
        <v>47120</v>
      </c>
      <c r="D357" s="1">
        <v>42506</v>
      </c>
      <c r="E357" t="s">
        <v>69</v>
      </c>
      <c r="F357" t="s">
        <v>958</v>
      </c>
      <c r="G357" t="s">
        <v>51</v>
      </c>
      <c r="I357" t="s">
        <v>959</v>
      </c>
      <c r="J357" t="s">
        <v>960</v>
      </c>
      <c r="K357" t="s">
        <v>72</v>
      </c>
      <c r="L357" t="s">
        <v>72</v>
      </c>
      <c r="M357">
        <v>-104.843008</v>
      </c>
      <c r="N357">
        <v>40.132328000000001</v>
      </c>
      <c r="O357">
        <v>1</v>
      </c>
      <c r="Q357">
        <v>1</v>
      </c>
      <c r="S357">
        <v>1</v>
      </c>
      <c r="U357">
        <v>0</v>
      </c>
      <c r="W357">
        <v>0</v>
      </c>
      <c r="Y357" t="s">
        <v>40</v>
      </c>
      <c r="AA357" t="s">
        <v>40</v>
      </c>
      <c r="AB357" t="s">
        <v>735</v>
      </c>
      <c r="AC357" t="str">
        <f>VLOOKUP(A357,'Basin Blanks Report'!$B$1:$F$222,3,FALSE)</f>
        <v>DENVER JULESBURG BASIN</v>
      </c>
      <c r="AD357" t="str">
        <f t="shared" si="5"/>
        <v>Non-Gathering</v>
      </c>
      <c r="AE357" t="s">
        <v>72</v>
      </c>
      <c r="AF357" t="e">
        <f>VLOOKUP(A357,#REF!, 7, FALSE)</f>
        <v>#REF!</v>
      </c>
      <c r="AG357" t="e">
        <f>VLOOKUP(A357,#REF!, 8, FALSE)</f>
        <v>#REF!</v>
      </c>
      <c r="AI357" t="e">
        <f>VLOOKUP(A357,#REF!,40,FALSE)</f>
        <v>#REF!</v>
      </c>
    </row>
    <row r="358" spans="1:35" x14ac:dyDescent="0.25">
      <c r="A358">
        <v>401049114</v>
      </c>
      <c r="B358" t="s">
        <v>141</v>
      </c>
      <c r="C358">
        <v>47120</v>
      </c>
      <c r="D358" s="1">
        <v>42506</v>
      </c>
      <c r="E358" t="s">
        <v>69</v>
      </c>
      <c r="F358" t="s">
        <v>961</v>
      </c>
      <c r="G358" t="s">
        <v>51</v>
      </c>
      <c r="I358" t="s">
        <v>962</v>
      </c>
      <c r="J358" t="s">
        <v>960</v>
      </c>
      <c r="K358" t="s">
        <v>72</v>
      </c>
      <c r="L358" t="s">
        <v>72</v>
      </c>
      <c r="M358">
        <v>-104.842264</v>
      </c>
      <c r="N358">
        <v>40.132330000000003</v>
      </c>
      <c r="O358">
        <v>1</v>
      </c>
      <c r="Q358">
        <v>1</v>
      </c>
      <c r="S358">
        <v>1</v>
      </c>
      <c r="U358">
        <v>0</v>
      </c>
      <c r="W358">
        <v>0</v>
      </c>
      <c r="Y358" t="s">
        <v>40</v>
      </c>
      <c r="AA358" t="s">
        <v>40</v>
      </c>
      <c r="AB358" t="s">
        <v>735</v>
      </c>
      <c r="AC358" t="str">
        <f>VLOOKUP(A358,'Basin Blanks Report'!$B$1:$F$222,3,FALSE)</f>
        <v>DENVER JULESBURG BASIN</v>
      </c>
      <c r="AD358" t="str">
        <f t="shared" si="5"/>
        <v>Non-Gathering</v>
      </c>
      <c r="AE358" t="s">
        <v>72</v>
      </c>
      <c r="AF358" t="e">
        <f>VLOOKUP(A358,#REF!, 7, FALSE)</f>
        <v>#REF!</v>
      </c>
      <c r="AG358" t="e">
        <f>VLOOKUP(A358,#REF!, 8, FALSE)</f>
        <v>#REF!</v>
      </c>
      <c r="AI358" t="e">
        <f>VLOOKUP(A358,#REF!,40,FALSE)</f>
        <v>#REF!</v>
      </c>
    </row>
    <row r="359" spans="1:35" x14ac:dyDescent="0.25">
      <c r="A359">
        <v>401050222</v>
      </c>
      <c r="B359" t="s">
        <v>99</v>
      </c>
      <c r="C359">
        <v>10359</v>
      </c>
      <c r="D359" s="1">
        <v>42508</v>
      </c>
      <c r="E359" t="s">
        <v>33</v>
      </c>
      <c r="F359" t="s">
        <v>963</v>
      </c>
      <c r="G359" t="s">
        <v>112</v>
      </c>
      <c r="I359" t="e">
        <v>#N/A</v>
      </c>
      <c r="J359" t="e">
        <v>#N/A</v>
      </c>
      <c r="K359" t="s">
        <v>79</v>
      </c>
      <c r="L359" t="s">
        <v>103</v>
      </c>
      <c r="M359">
        <v>-104.86423000000001</v>
      </c>
      <c r="N359">
        <v>39.96284</v>
      </c>
      <c r="O359" t="s">
        <v>40</v>
      </c>
      <c r="Q359" t="s">
        <v>40</v>
      </c>
      <c r="S359" t="s">
        <v>40</v>
      </c>
      <c r="U359" t="s">
        <v>40</v>
      </c>
      <c r="W359" t="s">
        <v>40</v>
      </c>
      <c r="Y359" t="s">
        <v>40</v>
      </c>
      <c r="AA359" t="s">
        <v>40</v>
      </c>
      <c r="AB359" t="s">
        <v>746</v>
      </c>
      <c r="AC359" t="s">
        <v>1374</v>
      </c>
      <c r="AD359" t="str">
        <f t="shared" si="5"/>
        <v>Non-Gathering</v>
      </c>
      <c r="AE359" t="s">
        <v>2063</v>
      </c>
      <c r="AF359" t="e">
        <f>VLOOKUP(A359,#REF!, 7, FALSE)</f>
        <v>#REF!</v>
      </c>
      <c r="AG359" t="e">
        <f>VLOOKUP(A359,#REF!, 8, FALSE)</f>
        <v>#REF!</v>
      </c>
      <c r="AI359" t="e">
        <f>VLOOKUP(A359,#REF!,40,FALSE)</f>
        <v>#REF!</v>
      </c>
    </row>
    <row r="360" spans="1:35" x14ac:dyDescent="0.25">
      <c r="A360">
        <v>401051236</v>
      </c>
      <c r="B360" t="s">
        <v>110</v>
      </c>
      <c r="C360">
        <v>47121</v>
      </c>
      <c r="D360" s="1">
        <v>42510</v>
      </c>
      <c r="E360" t="s">
        <v>49</v>
      </c>
      <c r="F360" t="s">
        <v>964</v>
      </c>
      <c r="G360" t="s">
        <v>95</v>
      </c>
      <c r="I360" t="s">
        <v>586</v>
      </c>
      <c r="J360" t="s">
        <v>965</v>
      </c>
      <c r="K360" t="s">
        <v>115</v>
      </c>
      <c r="L360" t="s">
        <v>226</v>
      </c>
      <c r="M360">
        <v>-104.378632</v>
      </c>
      <c r="N360">
        <v>39.555154000000002</v>
      </c>
      <c r="O360" t="s">
        <v>40</v>
      </c>
      <c r="Q360">
        <v>0</v>
      </c>
      <c r="S360">
        <v>0</v>
      </c>
      <c r="U360">
        <v>0</v>
      </c>
      <c r="W360">
        <v>0</v>
      </c>
      <c r="Y360" t="s">
        <v>40</v>
      </c>
      <c r="AA360" t="s">
        <v>40</v>
      </c>
      <c r="AB360" t="s">
        <v>746</v>
      </c>
      <c r="AC360" t="s">
        <v>1374</v>
      </c>
      <c r="AD360" t="str">
        <f t="shared" si="5"/>
        <v>Gathering</v>
      </c>
      <c r="AE360" t="s">
        <v>2063</v>
      </c>
      <c r="AF360" t="e">
        <f>VLOOKUP(A360,#REF!, 7, FALSE)</f>
        <v>#REF!</v>
      </c>
      <c r="AG360" t="e">
        <f>VLOOKUP(A360,#REF!, 8, FALSE)</f>
        <v>#REF!</v>
      </c>
      <c r="AI360" t="e">
        <f>VLOOKUP(A360,#REF!,40,FALSE)</f>
        <v>#REF!</v>
      </c>
    </row>
    <row r="361" spans="1:35" x14ac:dyDescent="0.25">
      <c r="A361">
        <v>401056085</v>
      </c>
      <c r="B361" t="s">
        <v>73</v>
      </c>
      <c r="C361">
        <v>16700</v>
      </c>
      <c r="D361" s="1">
        <v>42514</v>
      </c>
      <c r="E361" t="s">
        <v>69</v>
      </c>
      <c r="F361" t="s">
        <v>966</v>
      </c>
      <c r="G361" t="s">
        <v>75</v>
      </c>
      <c r="I361" t="e">
        <v>#N/A</v>
      </c>
      <c r="J361" t="e">
        <v>#N/A</v>
      </c>
      <c r="K361" t="s">
        <v>72</v>
      </c>
      <c r="L361" t="s">
        <v>72</v>
      </c>
      <c r="M361">
        <v>-108.87934</v>
      </c>
      <c r="N361">
        <v>40.130119999999998</v>
      </c>
      <c r="O361">
        <v>0</v>
      </c>
      <c r="Q361">
        <v>0</v>
      </c>
      <c r="S361">
        <v>452</v>
      </c>
      <c r="U361">
        <v>0</v>
      </c>
      <c r="W361">
        <v>0</v>
      </c>
      <c r="Y361">
        <v>0</v>
      </c>
      <c r="AA361">
        <v>0</v>
      </c>
      <c r="AB361" t="s">
        <v>746</v>
      </c>
      <c r="AC361" t="s">
        <v>1355</v>
      </c>
      <c r="AD361" t="str">
        <f t="shared" si="5"/>
        <v>Non-Gathering</v>
      </c>
      <c r="AE361" t="s">
        <v>2063</v>
      </c>
      <c r="AF361" t="e">
        <f>VLOOKUP(A361,#REF!, 7, FALSE)</f>
        <v>#REF!</v>
      </c>
      <c r="AG361" t="e">
        <f>VLOOKUP(A361,#REF!, 8, FALSE)</f>
        <v>#REF!</v>
      </c>
      <c r="AI361" t="e">
        <f>VLOOKUP(A361,#REF!,40,FALSE)</f>
        <v>#REF!</v>
      </c>
    </row>
    <row r="362" spans="1:35" x14ac:dyDescent="0.25">
      <c r="A362">
        <v>401053753</v>
      </c>
      <c r="B362" t="s">
        <v>73</v>
      </c>
      <c r="C362">
        <v>16700</v>
      </c>
      <c r="D362" s="1">
        <v>42515</v>
      </c>
      <c r="E362" t="s">
        <v>69</v>
      </c>
      <c r="F362" t="s">
        <v>967</v>
      </c>
      <c r="G362" t="s">
        <v>75</v>
      </c>
      <c r="I362" t="e">
        <v>#N/A</v>
      </c>
      <c r="J362" t="e">
        <v>#N/A</v>
      </c>
      <c r="K362" t="s">
        <v>72</v>
      </c>
      <c r="L362" t="s">
        <v>72</v>
      </c>
      <c r="M362">
        <v>-108.93273600000001</v>
      </c>
      <c r="N362">
        <v>40.136285999999998</v>
      </c>
      <c r="O362">
        <v>0</v>
      </c>
      <c r="Q362">
        <v>0</v>
      </c>
      <c r="S362">
        <v>4.8929999999999998</v>
      </c>
      <c r="U362">
        <v>0</v>
      </c>
      <c r="W362">
        <v>0</v>
      </c>
      <c r="Y362">
        <v>0</v>
      </c>
      <c r="AA362">
        <v>0</v>
      </c>
      <c r="AB362" t="s">
        <v>746</v>
      </c>
      <c r="AC362" t="s">
        <v>1355</v>
      </c>
      <c r="AD362" t="str">
        <f t="shared" si="5"/>
        <v>Non-Gathering</v>
      </c>
      <c r="AE362" t="s">
        <v>2063</v>
      </c>
      <c r="AF362" t="e">
        <f>VLOOKUP(A362,#REF!, 7, FALSE)</f>
        <v>#REF!</v>
      </c>
      <c r="AG362" t="e">
        <f>VLOOKUP(A362,#REF!, 8, FALSE)</f>
        <v>#REF!</v>
      </c>
      <c r="AI362" t="e">
        <f>VLOOKUP(A362,#REF!,40,FALSE)</f>
        <v>#REF!</v>
      </c>
    </row>
    <row r="363" spans="1:35" x14ac:dyDescent="0.25">
      <c r="A363">
        <v>401055265</v>
      </c>
      <c r="B363" t="s">
        <v>968</v>
      </c>
      <c r="C363">
        <v>10608</v>
      </c>
      <c r="D363" s="1">
        <v>42515</v>
      </c>
      <c r="E363" t="s">
        <v>481</v>
      </c>
      <c r="F363" t="s">
        <v>969</v>
      </c>
      <c r="G363" t="s">
        <v>51</v>
      </c>
      <c r="I363" t="s">
        <v>970</v>
      </c>
      <c r="J363" t="s">
        <v>971</v>
      </c>
      <c r="K363" t="s">
        <v>38</v>
      </c>
      <c r="L363" t="s">
        <v>136</v>
      </c>
      <c r="M363">
        <v>-103.831993</v>
      </c>
      <c r="N363">
        <v>40.808723999999998</v>
      </c>
      <c r="O363">
        <v>0</v>
      </c>
      <c r="Q363">
        <v>0</v>
      </c>
      <c r="S363">
        <v>225</v>
      </c>
      <c r="U363">
        <v>0</v>
      </c>
      <c r="W363">
        <v>0</v>
      </c>
      <c r="Y363" t="s">
        <v>40</v>
      </c>
      <c r="AA363" t="s">
        <v>40</v>
      </c>
      <c r="AB363" t="s">
        <v>735</v>
      </c>
      <c r="AC363" t="str">
        <f>VLOOKUP(A363,'Basin Blanks Report'!$B$1:$F$222,3,FALSE)</f>
        <v>DENVER JULESBURG BASIN</v>
      </c>
      <c r="AD363" t="str">
        <f t="shared" si="5"/>
        <v>Non-Gathering</v>
      </c>
      <c r="AE363" t="s">
        <v>2064</v>
      </c>
      <c r="AF363" t="e">
        <f>VLOOKUP(A363,#REF!, 7, FALSE)</f>
        <v>#REF!</v>
      </c>
      <c r="AG363" t="e">
        <f>VLOOKUP(A363,#REF!, 8, FALSE)</f>
        <v>#REF!</v>
      </c>
      <c r="AI363" t="e">
        <f>VLOOKUP(A363,#REF!,40,FALSE)</f>
        <v>#REF!</v>
      </c>
    </row>
    <row r="364" spans="1:35" x14ac:dyDescent="0.25">
      <c r="A364">
        <v>401054614</v>
      </c>
      <c r="B364" t="s">
        <v>343</v>
      </c>
      <c r="C364">
        <v>10312</v>
      </c>
      <c r="D364" s="1">
        <v>42516</v>
      </c>
      <c r="E364" t="s">
        <v>69</v>
      </c>
      <c r="F364" t="s">
        <v>972</v>
      </c>
      <c r="G364" t="s">
        <v>345</v>
      </c>
      <c r="I364" t="e">
        <v>#N/A</v>
      </c>
      <c r="J364" t="e">
        <v>#N/A</v>
      </c>
      <c r="K364" t="s">
        <v>72</v>
      </c>
      <c r="L364" t="s">
        <v>72</v>
      </c>
      <c r="M364">
        <v>-105.03729199999999</v>
      </c>
      <c r="N364">
        <v>40.669220000000003</v>
      </c>
      <c r="O364">
        <v>5</v>
      </c>
      <c r="Q364">
        <v>0</v>
      </c>
      <c r="S364">
        <v>0</v>
      </c>
      <c r="U364">
        <v>0</v>
      </c>
      <c r="W364">
        <v>0</v>
      </c>
      <c r="Y364" t="s">
        <v>40</v>
      </c>
      <c r="AA364" t="s">
        <v>40</v>
      </c>
      <c r="AB364" t="s">
        <v>746</v>
      </c>
      <c r="AC364" t="s">
        <v>1356</v>
      </c>
      <c r="AD364" t="str">
        <f t="shared" si="5"/>
        <v>Non-Gathering</v>
      </c>
      <c r="AE364" t="s">
        <v>72</v>
      </c>
      <c r="AF364" t="e">
        <f>VLOOKUP(A364,#REF!, 7, FALSE)</f>
        <v>#REF!</v>
      </c>
      <c r="AG364" t="e">
        <f>VLOOKUP(A364,#REF!, 8, FALSE)</f>
        <v>#REF!</v>
      </c>
      <c r="AI364" t="e">
        <f>VLOOKUP(A364,#REF!,40,FALSE)</f>
        <v>#REF!</v>
      </c>
    </row>
    <row r="365" spans="1:35" x14ac:dyDescent="0.25">
      <c r="A365">
        <v>401054895</v>
      </c>
      <c r="B365" t="s">
        <v>73</v>
      </c>
      <c r="C365">
        <v>16700</v>
      </c>
      <c r="D365" s="1">
        <v>42516</v>
      </c>
      <c r="E365" t="s">
        <v>69</v>
      </c>
      <c r="F365" t="s">
        <v>973</v>
      </c>
      <c r="G365" t="s">
        <v>75</v>
      </c>
      <c r="I365" t="e">
        <v>#N/A</v>
      </c>
      <c r="J365" t="e">
        <v>#N/A</v>
      </c>
      <c r="K365" t="s">
        <v>72</v>
      </c>
      <c r="L365" t="s">
        <v>72</v>
      </c>
      <c r="M365">
        <v>-108.91598399999999</v>
      </c>
      <c r="N365">
        <v>40.145015999999998</v>
      </c>
      <c r="O365">
        <v>0</v>
      </c>
      <c r="Q365">
        <v>0</v>
      </c>
      <c r="S365">
        <v>21</v>
      </c>
      <c r="U365">
        <v>0</v>
      </c>
      <c r="W365">
        <v>0</v>
      </c>
      <c r="Y365">
        <v>0</v>
      </c>
      <c r="AA365">
        <v>0</v>
      </c>
      <c r="AB365" t="s">
        <v>746</v>
      </c>
      <c r="AC365" t="s">
        <v>1355</v>
      </c>
      <c r="AD365" t="str">
        <f t="shared" si="5"/>
        <v>Non-Gathering</v>
      </c>
      <c r="AE365" t="s">
        <v>2063</v>
      </c>
      <c r="AF365" t="e">
        <f>VLOOKUP(A365,#REF!, 7, FALSE)</f>
        <v>#REF!</v>
      </c>
      <c r="AG365" t="e">
        <f>VLOOKUP(A365,#REF!, 8, FALSE)</f>
        <v>#REF!</v>
      </c>
      <c r="AI365" t="e">
        <f>VLOOKUP(A365,#REF!,40,FALSE)</f>
        <v>#REF!</v>
      </c>
    </row>
    <row r="366" spans="1:35" x14ac:dyDescent="0.25">
      <c r="A366">
        <v>401055472</v>
      </c>
      <c r="B366" t="s">
        <v>197</v>
      </c>
      <c r="C366">
        <v>10456</v>
      </c>
      <c r="D366" s="1">
        <v>42516</v>
      </c>
      <c r="E366" t="s">
        <v>42</v>
      </c>
      <c r="F366" t="s">
        <v>974</v>
      </c>
      <c r="G366" t="s">
        <v>120</v>
      </c>
      <c r="I366" t="s">
        <v>870</v>
      </c>
      <c r="J366" t="s">
        <v>975</v>
      </c>
      <c r="K366" t="s">
        <v>115</v>
      </c>
      <c r="L366" t="s">
        <v>226</v>
      </c>
      <c r="M366">
        <v>-108.056969</v>
      </c>
      <c r="N366">
        <v>39.396819000000001</v>
      </c>
      <c r="O366">
        <v>0</v>
      </c>
      <c r="Q366">
        <v>0</v>
      </c>
      <c r="S366" t="s">
        <v>40</v>
      </c>
      <c r="U366">
        <v>0</v>
      </c>
      <c r="W366">
        <v>0</v>
      </c>
      <c r="Y366" t="s">
        <v>40</v>
      </c>
      <c r="AA366" t="s">
        <v>40</v>
      </c>
      <c r="AB366" t="s">
        <v>735</v>
      </c>
      <c r="AC366" t="s">
        <v>1355</v>
      </c>
      <c r="AD366" t="str">
        <f t="shared" si="5"/>
        <v>Non-Gathering</v>
      </c>
      <c r="AE366" t="s">
        <v>2063</v>
      </c>
      <c r="AF366" t="e">
        <f>VLOOKUP(A366,#REF!, 7, FALSE)</f>
        <v>#REF!</v>
      </c>
      <c r="AG366" t="e">
        <f>VLOOKUP(A366,#REF!, 8, FALSE)</f>
        <v>#REF!</v>
      </c>
      <c r="AI366" t="e">
        <f>VLOOKUP(A366,#REF!,40,FALSE)</f>
        <v>#REF!</v>
      </c>
    </row>
    <row r="367" spans="1:35" x14ac:dyDescent="0.25">
      <c r="A367">
        <v>401055872</v>
      </c>
      <c r="B367" t="s">
        <v>948</v>
      </c>
      <c r="C367">
        <v>10471</v>
      </c>
      <c r="D367" s="1">
        <v>42520</v>
      </c>
      <c r="E367" t="s">
        <v>49</v>
      </c>
      <c r="F367" t="s">
        <v>976</v>
      </c>
      <c r="G367" t="s">
        <v>44</v>
      </c>
      <c r="I367" t="s">
        <v>977</v>
      </c>
      <c r="J367" t="s">
        <v>978</v>
      </c>
      <c r="K367" t="s">
        <v>115</v>
      </c>
      <c r="L367" t="s">
        <v>329</v>
      </c>
      <c r="M367">
        <v>-104.763327</v>
      </c>
      <c r="N367">
        <v>37.080278999999997</v>
      </c>
      <c r="O367">
        <v>0</v>
      </c>
      <c r="Q367">
        <v>0</v>
      </c>
      <c r="S367">
        <v>2</v>
      </c>
      <c r="U367">
        <v>0</v>
      </c>
      <c r="W367">
        <v>0</v>
      </c>
      <c r="Y367" t="s">
        <v>40</v>
      </c>
      <c r="AA367" t="s">
        <v>40</v>
      </c>
      <c r="AB367" t="s">
        <v>735</v>
      </c>
      <c r="AC367" t="s">
        <v>1354</v>
      </c>
      <c r="AD367" t="str">
        <f t="shared" si="5"/>
        <v>Non-Gathering</v>
      </c>
      <c r="AE367" t="s">
        <v>2063</v>
      </c>
      <c r="AF367" t="e">
        <f>VLOOKUP(A367,#REF!, 7, FALSE)</f>
        <v>#REF!</v>
      </c>
      <c r="AG367" t="e">
        <f>VLOOKUP(A367,#REF!, 8, FALSE)</f>
        <v>#REF!</v>
      </c>
      <c r="AI367" t="e">
        <f>VLOOKUP(A367,#REF!,40,FALSE)</f>
        <v>#REF!</v>
      </c>
    </row>
    <row r="368" spans="1:35" x14ac:dyDescent="0.25">
      <c r="A368">
        <v>401055947</v>
      </c>
      <c r="B368" t="s">
        <v>227</v>
      </c>
      <c r="C368">
        <v>10000</v>
      </c>
      <c r="D368" s="1">
        <v>42521</v>
      </c>
      <c r="E368" t="s">
        <v>118</v>
      </c>
      <c r="F368" t="s">
        <v>979</v>
      </c>
      <c r="G368" t="s">
        <v>229</v>
      </c>
      <c r="I368" t="s">
        <v>980</v>
      </c>
      <c r="J368" t="s">
        <v>981</v>
      </c>
      <c r="K368" t="s">
        <v>133</v>
      </c>
      <c r="L368" t="s">
        <v>134</v>
      </c>
      <c r="M368">
        <v>-107.671222</v>
      </c>
      <c r="N368">
        <v>37.114511</v>
      </c>
      <c r="O368">
        <v>0</v>
      </c>
      <c r="Q368">
        <v>0</v>
      </c>
      <c r="S368">
        <v>6</v>
      </c>
      <c r="U368">
        <v>0</v>
      </c>
      <c r="W368">
        <v>0</v>
      </c>
      <c r="Y368" t="s">
        <v>40</v>
      </c>
      <c r="AA368" t="s">
        <v>40</v>
      </c>
      <c r="AB368" t="s">
        <v>735</v>
      </c>
      <c r="AC368" t="s">
        <v>1358</v>
      </c>
      <c r="AD368" t="str">
        <f t="shared" si="5"/>
        <v>Non-Gathering</v>
      </c>
      <c r="AE368" t="s">
        <v>72</v>
      </c>
      <c r="AF368" t="e">
        <f>VLOOKUP(A368,#REF!, 7, FALSE)</f>
        <v>#REF!</v>
      </c>
      <c r="AG368" t="e">
        <f>VLOOKUP(A368,#REF!, 8, FALSE)</f>
        <v>#REF!</v>
      </c>
      <c r="AI368" t="e">
        <f>VLOOKUP(A368,#REF!,40,FALSE)</f>
        <v>#REF!</v>
      </c>
    </row>
    <row r="369" spans="1:35" x14ac:dyDescent="0.25">
      <c r="A369">
        <v>401057345</v>
      </c>
      <c r="B369" t="s">
        <v>82</v>
      </c>
      <c r="C369">
        <v>100322</v>
      </c>
      <c r="D369" s="1">
        <v>42522</v>
      </c>
      <c r="E369" t="s">
        <v>69</v>
      </c>
      <c r="F369" t="s">
        <v>982</v>
      </c>
      <c r="G369" t="s">
        <v>51</v>
      </c>
      <c r="I369" t="e">
        <v>#N/A</v>
      </c>
      <c r="J369" t="e">
        <v>#N/A</v>
      </c>
      <c r="K369" t="s">
        <v>72</v>
      </c>
      <c r="L369" t="s">
        <v>72</v>
      </c>
      <c r="M369">
        <v>-104.777378</v>
      </c>
      <c r="N369">
        <v>40.375953000000003</v>
      </c>
      <c r="O369" t="s">
        <v>40</v>
      </c>
      <c r="Q369" t="s">
        <v>40</v>
      </c>
      <c r="S369" t="s">
        <v>40</v>
      </c>
      <c r="U369">
        <v>0</v>
      </c>
      <c r="W369">
        <v>0</v>
      </c>
      <c r="Y369" t="s">
        <v>40</v>
      </c>
      <c r="AA369" t="s">
        <v>40</v>
      </c>
      <c r="AB369" t="s">
        <v>746</v>
      </c>
      <c r="AC369" t="str">
        <f>VLOOKUP(A369,'Basin Blanks Report'!$B$1:$F$222,3,FALSE)</f>
        <v>DENVER JULESBURG BASIN</v>
      </c>
      <c r="AD369" t="str">
        <f t="shared" si="5"/>
        <v>Non-Gathering</v>
      </c>
      <c r="AE369" t="s">
        <v>72</v>
      </c>
      <c r="AF369" t="e">
        <f>VLOOKUP(A369,#REF!, 7, FALSE)</f>
        <v>#REF!</v>
      </c>
      <c r="AG369" t="e">
        <f>VLOOKUP(A369,#REF!, 8, FALSE)</f>
        <v>#REF!</v>
      </c>
      <c r="AI369" t="e">
        <f>VLOOKUP(A369,#REF!,40,FALSE)</f>
        <v>#REF!</v>
      </c>
    </row>
    <row r="370" spans="1:35" x14ac:dyDescent="0.25">
      <c r="A370">
        <v>401059359</v>
      </c>
      <c r="B370" t="s">
        <v>336</v>
      </c>
      <c r="C370">
        <v>10433</v>
      </c>
      <c r="D370" s="1">
        <v>42527</v>
      </c>
      <c r="E370" t="s">
        <v>118</v>
      </c>
      <c r="F370" t="s">
        <v>983</v>
      </c>
      <c r="G370" t="s">
        <v>120</v>
      </c>
      <c r="I370" t="e">
        <v>#N/A</v>
      </c>
      <c r="J370" t="e">
        <v>#N/A</v>
      </c>
      <c r="K370" t="s">
        <v>115</v>
      </c>
      <c r="L370" t="s">
        <v>226</v>
      </c>
      <c r="M370">
        <v>-108.24870799999999</v>
      </c>
      <c r="N370">
        <v>39.518307999999998</v>
      </c>
      <c r="O370" t="s">
        <v>40</v>
      </c>
      <c r="Q370" t="s">
        <v>40</v>
      </c>
      <c r="S370" t="s">
        <v>40</v>
      </c>
      <c r="U370" t="s">
        <v>40</v>
      </c>
      <c r="W370" t="s">
        <v>40</v>
      </c>
      <c r="Y370" t="s">
        <v>40</v>
      </c>
      <c r="AA370" t="s">
        <v>40</v>
      </c>
      <c r="AB370" t="s">
        <v>746</v>
      </c>
      <c r="AC370" t="s">
        <v>1355</v>
      </c>
      <c r="AD370" t="str">
        <f t="shared" si="5"/>
        <v>Non-Gathering</v>
      </c>
      <c r="AE370" t="s">
        <v>2063</v>
      </c>
      <c r="AF370" t="e">
        <f>VLOOKUP(A370,#REF!, 7, FALSE)</f>
        <v>#REF!</v>
      </c>
      <c r="AG370" t="e">
        <f>VLOOKUP(A370,#REF!, 8, FALSE)</f>
        <v>#REF!</v>
      </c>
      <c r="AI370" t="e">
        <f>VLOOKUP(A370,#REF!,40,FALSE)</f>
        <v>#REF!</v>
      </c>
    </row>
    <row r="371" spans="1:35" x14ac:dyDescent="0.25">
      <c r="A371">
        <v>401059925</v>
      </c>
      <c r="B371" t="s">
        <v>362</v>
      </c>
      <c r="C371">
        <v>100185</v>
      </c>
      <c r="D371" s="1">
        <v>42528</v>
      </c>
      <c r="E371" t="s">
        <v>69</v>
      </c>
      <c r="F371" t="s">
        <v>984</v>
      </c>
      <c r="G371" t="s">
        <v>75</v>
      </c>
      <c r="I371" t="e">
        <v>#N/A</v>
      </c>
      <c r="J371" t="e">
        <v>#N/A</v>
      </c>
      <c r="K371" t="s">
        <v>72</v>
      </c>
      <c r="L371" t="s">
        <v>72</v>
      </c>
      <c r="M371">
        <v>-108.25006</v>
      </c>
      <c r="N371">
        <v>39.791100999999998</v>
      </c>
      <c r="O371">
        <v>0</v>
      </c>
      <c r="Q371">
        <v>0</v>
      </c>
      <c r="S371">
        <v>40</v>
      </c>
      <c r="U371">
        <v>0</v>
      </c>
      <c r="W371">
        <v>0</v>
      </c>
      <c r="Y371" t="s">
        <v>40</v>
      </c>
      <c r="AA371" t="s">
        <v>40</v>
      </c>
      <c r="AB371" t="s">
        <v>735</v>
      </c>
      <c r="AC371" t="str">
        <f>VLOOKUP(A371,'Basin Blanks Report'!$B$1:$F$222,3,FALSE)</f>
        <v>PICEANCE BASIN</v>
      </c>
      <c r="AD371" t="str">
        <f t="shared" si="5"/>
        <v>Non-Gathering</v>
      </c>
      <c r="AE371" t="s">
        <v>72</v>
      </c>
      <c r="AF371" t="e">
        <f>VLOOKUP(A371,#REF!, 7, FALSE)</f>
        <v>#REF!</v>
      </c>
      <c r="AG371" t="e">
        <f>VLOOKUP(A371,#REF!, 8, FALSE)</f>
        <v>#REF!</v>
      </c>
      <c r="AI371" t="e">
        <f>VLOOKUP(A371,#REF!,40,FALSE)</f>
        <v>#REF!</v>
      </c>
    </row>
    <row r="372" spans="1:35" x14ac:dyDescent="0.25">
      <c r="A372">
        <v>401060429</v>
      </c>
      <c r="B372" t="s">
        <v>227</v>
      </c>
      <c r="C372">
        <v>10000</v>
      </c>
      <c r="D372" s="1">
        <v>42529</v>
      </c>
      <c r="E372" t="s">
        <v>126</v>
      </c>
      <c r="F372" t="s">
        <v>985</v>
      </c>
      <c r="G372" t="s">
        <v>229</v>
      </c>
      <c r="I372" t="s">
        <v>986</v>
      </c>
      <c r="J372" t="s">
        <v>987</v>
      </c>
      <c r="K372" t="s">
        <v>79</v>
      </c>
      <c r="L372" t="s">
        <v>491</v>
      </c>
      <c r="M372">
        <v>-107.76227799999999</v>
      </c>
      <c r="N372">
        <v>37.176679999999998</v>
      </c>
      <c r="O372">
        <v>0</v>
      </c>
      <c r="Q372">
        <v>0</v>
      </c>
      <c r="S372">
        <v>3</v>
      </c>
      <c r="U372">
        <v>0</v>
      </c>
      <c r="W372">
        <v>0</v>
      </c>
      <c r="Y372" t="s">
        <v>40</v>
      </c>
      <c r="AA372" t="s">
        <v>40</v>
      </c>
      <c r="AB372" t="s">
        <v>735</v>
      </c>
      <c r="AC372" t="s">
        <v>1358</v>
      </c>
      <c r="AD372" t="str">
        <f t="shared" si="5"/>
        <v>Gathering</v>
      </c>
      <c r="AE372" t="s">
        <v>72</v>
      </c>
      <c r="AF372" t="e">
        <f>VLOOKUP(A372,#REF!, 7, FALSE)</f>
        <v>#REF!</v>
      </c>
      <c r="AG372" t="e">
        <f>VLOOKUP(A372,#REF!, 8, FALSE)</f>
        <v>#REF!</v>
      </c>
      <c r="AI372" t="e">
        <f>VLOOKUP(A372,#REF!,40,FALSE)</f>
        <v>#REF!</v>
      </c>
    </row>
    <row r="373" spans="1:35" x14ac:dyDescent="0.25">
      <c r="A373">
        <v>401060690</v>
      </c>
      <c r="B373" t="s">
        <v>82</v>
      </c>
      <c r="C373">
        <v>100322</v>
      </c>
      <c r="D373" s="1">
        <v>42529</v>
      </c>
      <c r="E373" t="s">
        <v>69</v>
      </c>
      <c r="F373" t="s">
        <v>988</v>
      </c>
      <c r="G373" t="s">
        <v>51</v>
      </c>
      <c r="I373" t="e">
        <v>#N/A</v>
      </c>
      <c r="J373" t="e">
        <v>#N/A</v>
      </c>
      <c r="K373" t="s">
        <v>72</v>
      </c>
      <c r="L373" t="s">
        <v>72</v>
      </c>
      <c r="M373">
        <v>-104.83401000000001</v>
      </c>
      <c r="N373">
        <v>40.351570000000002</v>
      </c>
      <c r="O373" t="s">
        <v>40</v>
      </c>
      <c r="Q373" t="s">
        <v>40</v>
      </c>
      <c r="S373" t="s">
        <v>40</v>
      </c>
      <c r="U373">
        <v>0</v>
      </c>
      <c r="W373">
        <v>0</v>
      </c>
      <c r="Y373" t="s">
        <v>40</v>
      </c>
      <c r="AA373" t="s">
        <v>40</v>
      </c>
      <c r="AB373" t="s">
        <v>746</v>
      </c>
      <c r="AC373" t="str">
        <f>VLOOKUP(A373,'Basin Blanks Report'!$B$1:$F$222,3,FALSE)</f>
        <v>DENVER JULESBURG BASIN</v>
      </c>
      <c r="AD373" t="str">
        <f t="shared" si="5"/>
        <v>Non-Gathering</v>
      </c>
      <c r="AE373" t="s">
        <v>72</v>
      </c>
      <c r="AF373" t="e">
        <f>VLOOKUP(A373,#REF!, 7, FALSE)</f>
        <v>#REF!</v>
      </c>
      <c r="AG373" t="e">
        <f>VLOOKUP(A373,#REF!, 8, FALSE)</f>
        <v>#REF!</v>
      </c>
      <c r="AI373" t="e">
        <f>VLOOKUP(A373,#REF!,40,FALSE)</f>
        <v>#REF!</v>
      </c>
    </row>
    <row r="374" spans="1:35" x14ac:dyDescent="0.25">
      <c r="A374">
        <v>401062642</v>
      </c>
      <c r="B374" t="s">
        <v>989</v>
      </c>
      <c r="C374">
        <v>52530</v>
      </c>
      <c r="D374" s="1">
        <v>42534</v>
      </c>
      <c r="E374" t="s">
        <v>69</v>
      </c>
      <c r="F374" t="s">
        <v>990</v>
      </c>
      <c r="G374" t="s">
        <v>35</v>
      </c>
      <c r="I374" t="e">
        <v>#N/A</v>
      </c>
      <c r="J374" t="e">
        <v>#N/A</v>
      </c>
      <c r="K374" t="s">
        <v>72</v>
      </c>
      <c r="L374" t="s">
        <v>72</v>
      </c>
      <c r="M374">
        <v>-103.68537999999999</v>
      </c>
      <c r="N374">
        <v>39.912582999999998</v>
      </c>
      <c r="O374">
        <v>1</v>
      </c>
      <c r="Q374">
        <v>0</v>
      </c>
      <c r="S374">
        <v>3</v>
      </c>
      <c r="U374">
        <v>0</v>
      </c>
      <c r="W374">
        <v>0</v>
      </c>
      <c r="Y374" t="s">
        <v>40</v>
      </c>
      <c r="AA374" t="s">
        <v>40</v>
      </c>
      <c r="AB374" t="s">
        <v>735</v>
      </c>
      <c r="AC374" t="str">
        <f>VLOOKUP(A374,'Basin Blanks Report'!$B$1:$F$222,3,FALSE)</f>
        <v>DENVER JULESBURG BASIN</v>
      </c>
      <c r="AD374" t="str">
        <f t="shared" si="5"/>
        <v>Non-Gathering</v>
      </c>
      <c r="AE374" t="s">
        <v>72</v>
      </c>
      <c r="AF374" t="e">
        <f>VLOOKUP(A374,#REF!, 7, FALSE)</f>
        <v>#REF!</v>
      </c>
      <c r="AG374" t="e">
        <f>VLOOKUP(A374,#REF!, 8, FALSE)</f>
        <v>#REF!</v>
      </c>
      <c r="AI374" t="e">
        <f>VLOOKUP(A374,#REF!,40,FALSE)</f>
        <v>#REF!</v>
      </c>
    </row>
    <row r="375" spans="1:35" x14ac:dyDescent="0.25">
      <c r="A375">
        <v>401063306</v>
      </c>
      <c r="B375" t="s">
        <v>141</v>
      </c>
      <c r="C375">
        <v>47120</v>
      </c>
      <c r="D375" s="1">
        <v>42535</v>
      </c>
      <c r="E375" t="s">
        <v>56</v>
      </c>
      <c r="F375" t="s">
        <v>991</v>
      </c>
      <c r="G375" t="s">
        <v>51</v>
      </c>
      <c r="H375" t="s">
        <v>96</v>
      </c>
      <c r="I375" t="s">
        <v>992</v>
      </c>
      <c r="J375" t="s">
        <v>993</v>
      </c>
      <c r="K375" t="s">
        <v>72</v>
      </c>
      <c r="L375" t="s">
        <v>72</v>
      </c>
      <c r="M375">
        <v>-104.87267199999999</v>
      </c>
      <c r="N375">
        <v>40.054254999999998</v>
      </c>
      <c r="O375" t="s">
        <v>40</v>
      </c>
      <c r="Q375" t="s">
        <v>40</v>
      </c>
      <c r="S375" t="s">
        <v>40</v>
      </c>
      <c r="U375">
        <v>0</v>
      </c>
      <c r="W375">
        <v>0</v>
      </c>
      <c r="Y375" t="s">
        <v>40</v>
      </c>
      <c r="AA375" t="s">
        <v>40</v>
      </c>
      <c r="AB375" t="s">
        <v>746</v>
      </c>
      <c r="AC375" t="str">
        <f>VLOOKUP(A375,'Basin Blanks Report'!$B$1:$F$222,3,FALSE)</f>
        <v>DENVER JULESBURG BASIN</v>
      </c>
      <c r="AD375" t="str">
        <f t="shared" si="5"/>
        <v>Non-Gathering</v>
      </c>
      <c r="AE375" t="s">
        <v>72</v>
      </c>
      <c r="AF375" t="e">
        <f>VLOOKUP(A375,#REF!, 7, FALSE)</f>
        <v>#REF!</v>
      </c>
      <c r="AG375" t="e">
        <f>VLOOKUP(A375,#REF!, 8, FALSE)</f>
        <v>#REF!</v>
      </c>
      <c r="AI375" t="e">
        <f>VLOOKUP(A375,#REF!,40,FALSE)</f>
        <v>#REF!</v>
      </c>
    </row>
    <row r="376" spans="1:35" x14ac:dyDescent="0.25">
      <c r="A376">
        <v>401063425</v>
      </c>
      <c r="B376" t="s">
        <v>110</v>
      </c>
      <c r="C376">
        <v>47121</v>
      </c>
      <c r="D376" s="1">
        <v>42536</v>
      </c>
      <c r="E376" t="s">
        <v>126</v>
      </c>
      <c r="F376" t="s">
        <v>994</v>
      </c>
      <c r="G376" t="s">
        <v>443</v>
      </c>
      <c r="I376" t="s">
        <v>995</v>
      </c>
      <c r="J376" t="s">
        <v>996</v>
      </c>
      <c r="K376" t="s">
        <v>115</v>
      </c>
      <c r="L376" t="s">
        <v>226</v>
      </c>
      <c r="M376">
        <v>-104.453886</v>
      </c>
      <c r="N376">
        <v>39.665314000000002</v>
      </c>
      <c r="O376">
        <v>0</v>
      </c>
      <c r="Q376" t="s">
        <v>40</v>
      </c>
      <c r="S376">
        <v>0</v>
      </c>
      <c r="U376">
        <v>0</v>
      </c>
      <c r="W376">
        <v>0</v>
      </c>
      <c r="Y376" t="s">
        <v>40</v>
      </c>
      <c r="AA376" t="s">
        <v>40</v>
      </c>
      <c r="AB376" t="s">
        <v>735</v>
      </c>
      <c r="AC376" t="s">
        <v>1374</v>
      </c>
      <c r="AD376" t="str">
        <f t="shared" si="5"/>
        <v>Non-Gathering</v>
      </c>
      <c r="AE376" t="s">
        <v>2063</v>
      </c>
      <c r="AF376" t="e">
        <f>VLOOKUP(A376,#REF!, 7, FALSE)</f>
        <v>#REF!</v>
      </c>
      <c r="AG376" t="e">
        <f>VLOOKUP(A376,#REF!, 8, FALSE)</f>
        <v>#REF!</v>
      </c>
      <c r="AI376" t="e">
        <f>VLOOKUP(A376,#REF!,40,FALSE)</f>
        <v>#REF!</v>
      </c>
    </row>
    <row r="377" spans="1:35" x14ac:dyDescent="0.25">
      <c r="A377">
        <v>401064201</v>
      </c>
      <c r="B377" t="s">
        <v>207</v>
      </c>
      <c r="C377">
        <v>8960</v>
      </c>
      <c r="D377" s="1">
        <v>42536</v>
      </c>
      <c r="E377" t="s">
        <v>56</v>
      </c>
      <c r="F377" t="s">
        <v>997</v>
      </c>
      <c r="G377" t="s">
        <v>51</v>
      </c>
      <c r="H377" t="s">
        <v>96</v>
      </c>
      <c r="I377" t="s">
        <v>998</v>
      </c>
      <c r="J377" t="s">
        <v>999</v>
      </c>
      <c r="K377" t="s">
        <v>115</v>
      </c>
      <c r="L377" t="s">
        <v>226</v>
      </c>
      <c r="M377">
        <v>-104.550158</v>
      </c>
      <c r="N377">
        <v>40.389933999999997</v>
      </c>
      <c r="O377" t="s">
        <v>40</v>
      </c>
      <c r="Q377">
        <v>0</v>
      </c>
      <c r="S377">
        <v>0</v>
      </c>
      <c r="U377">
        <v>0</v>
      </c>
      <c r="W377">
        <v>0</v>
      </c>
      <c r="Y377" t="s">
        <v>40</v>
      </c>
      <c r="AA377" t="s">
        <v>40</v>
      </c>
      <c r="AB377" t="s">
        <v>735</v>
      </c>
      <c r="AC377" t="str">
        <f>VLOOKUP(A377,'Basin Blanks Report'!$B$1:$F$222,3,FALSE)</f>
        <v>DENVER JULESBURG BASIN</v>
      </c>
      <c r="AD377" t="str">
        <f t="shared" si="5"/>
        <v>Non-Gathering</v>
      </c>
      <c r="AE377" t="s">
        <v>2063</v>
      </c>
      <c r="AF377" t="e">
        <f>VLOOKUP(A377,#REF!, 7, FALSE)</f>
        <v>#REF!</v>
      </c>
      <c r="AG377" t="e">
        <f>VLOOKUP(A377,#REF!, 8, FALSE)</f>
        <v>#REF!</v>
      </c>
      <c r="AI377" t="e">
        <f>VLOOKUP(A377,#REF!,40,FALSE)</f>
        <v>#REF!</v>
      </c>
    </row>
    <row r="378" spans="1:35" x14ac:dyDescent="0.25">
      <c r="A378">
        <v>401064710</v>
      </c>
      <c r="B378" t="s">
        <v>1000</v>
      </c>
      <c r="C378">
        <v>10439</v>
      </c>
      <c r="D378" s="1">
        <v>42537</v>
      </c>
      <c r="E378" t="s">
        <v>56</v>
      </c>
      <c r="F378" t="s">
        <v>1001</v>
      </c>
      <c r="G378" t="s">
        <v>112</v>
      </c>
      <c r="I378" t="e">
        <v>#N/A</v>
      </c>
      <c r="J378" t="e">
        <v>#N/A</v>
      </c>
      <c r="K378" t="s">
        <v>72</v>
      </c>
      <c r="L378" t="s">
        <v>72</v>
      </c>
      <c r="M378">
        <v>-104.77414</v>
      </c>
      <c r="N378">
        <v>39.876469999999998</v>
      </c>
      <c r="O378">
        <v>5</v>
      </c>
      <c r="Q378">
        <v>0</v>
      </c>
      <c r="S378">
        <v>0</v>
      </c>
      <c r="U378">
        <v>0</v>
      </c>
      <c r="W378">
        <v>0</v>
      </c>
      <c r="Y378">
        <v>0</v>
      </c>
      <c r="AA378">
        <v>0</v>
      </c>
      <c r="AB378" t="s">
        <v>735</v>
      </c>
      <c r="AC378" t="s">
        <v>1374</v>
      </c>
      <c r="AD378" t="str">
        <f t="shared" si="5"/>
        <v>Non-Gathering</v>
      </c>
      <c r="AE378" t="s">
        <v>72</v>
      </c>
      <c r="AF378" t="e">
        <f>VLOOKUP(A378,#REF!, 7, FALSE)</f>
        <v>#REF!</v>
      </c>
      <c r="AG378" t="e">
        <f>VLOOKUP(A378,#REF!, 8, FALSE)</f>
        <v>#REF!</v>
      </c>
      <c r="AI378" t="e">
        <f>VLOOKUP(A378,#REF!,40,FALSE)</f>
        <v>#REF!</v>
      </c>
    </row>
    <row r="379" spans="1:35" x14ac:dyDescent="0.25">
      <c r="A379">
        <v>401066457</v>
      </c>
      <c r="B379" t="s">
        <v>352</v>
      </c>
      <c r="C379">
        <v>95960</v>
      </c>
      <c r="D379" s="1">
        <v>42537</v>
      </c>
      <c r="E379" t="s">
        <v>69</v>
      </c>
      <c r="F379" t="s">
        <v>1002</v>
      </c>
      <c r="G379" t="s">
        <v>354</v>
      </c>
      <c r="I379" t="s">
        <v>1003</v>
      </c>
      <c r="J379" t="s">
        <v>1004</v>
      </c>
      <c r="K379" t="s">
        <v>115</v>
      </c>
      <c r="L379" t="s">
        <v>329</v>
      </c>
      <c r="M379">
        <v>-108.60065</v>
      </c>
      <c r="N379">
        <v>40.989699999999999</v>
      </c>
      <c r="O379">
        <v>1</v>
      </c>
      <c r="Q379">
        <v>0</v>
      </c>
      <c r="S379">
        <v>0</v>
      </c>
      <c r="U379">
        <v>0</v>
      </c>
      <c r="W379">
        <v>0</v>
      </c>
      <c r="Y379">
        <v>0</v>
      </c>
      <c r="AA379">
        <v>0</v>
      </c>
      <c r="AB379" t="s">
        <v>746</v>
      </c>
      <c r="AC379" t="s">
        <v>1359</v>
      </c>
      <c r="AD379" t="str">
        <f t="shared" si="5"/>
        <v>Non-Gathering</v>
      </c>
      <c r="AE379" t="s">
        <v>2063</v>
      </c>
      <c r="AF379" t="e">
        <f>VLOOKUP(A379,#REF!, 7, FALSE)</f>
        <v>#REF!</v>
      </c>
      <c r="AG379" t="e">
        <f>VLOOKUP(A379,#REF!, 8, FALSE)</f>
        <v>#REF!</v>
      </c>
      <c r="AI379" t="e">
        <f>VLOOKUP(A379,#REF!,40,FALSE)</f>
        <v>#REF!</v>
      </c>
    </row>
    <row r="380" spans="1:35" x14ac:dyDescent="0.25">
      <c r="A380">
        <v>401066122</v>
      </c>
      <c r="B380" t="s">
        <v>64</v>
      </c>
      <c r="C380">
        <v>100264</v>
      </c>
      <c r="D380" s="1">
        <v>42541</v>
      </c>
      <c r="E380" t="s">
        <v>69</v>
      </c>
      <c r="F380" t="s">
        <v>1005</v>
      </c>
      <c r="G380" t="s">
        <v>75</v>
      </c>
      <c r="I380" t="s">
        <v>1006</v>
      </c>
      <c r="J380" t="s">
        <v>1007</v>
      </c>
      <c r="K380" t="s">
        <v>72</v>
      </c>
      <c r="L380" t="s">
        <v>72</v>
      </c>
      <c r="M380">
        <v>-108.21202</v>
      </c>
      <c r="N380">
        <v>39.87603</v>
      </c>
      <c r="O380">
        <v>0</v>
      </c>
      <c r="Q380">
        <v>0</v>
      </c>
      <c r="S380" t="s">
        <v>40</v>
      </c>
      <c r="U380">
        <v>0</v>
      </c>
      <c r="W380">
        <v>0</v>
      </c>
      <c r="Y380" t="s">
        <v>40</v>
      </c>
      <c r="AA380" t="s">
        <v>40</v>
      </c>
      <c r="AB380" t="s">
        <v>735</v>
      </c>
      <c r="AC380" t="str">
        <f>VLOOKUP(A380,'Basin Blanks Report'!$B$1:$F$222,3,FALSE)</f>
        <v>PICEANCE BASIN</v>
      </c>
      <c r="AD380" t="str">
        <f t="shared" si="5"/>
        <v>Non-Gathering</v>
      </c>
      <c r="AE380" t="s">
        <v>72</v>
      </c>
      <c r="AF380" t="e">
        <f>VLOOKUP(A380,#REF!, 7, FALSE)</f>
        <v>#REF!</v>
      </c>
      <c r="AG380" t="e">
        <f>VLOOKUP(A380,#REF!, 8, FALSE)</f>
        <v>#REF!</v>
      </c>
      <c r="AI380" t="e">
        <f>VLOOKUP(A380,#REF!,40,FALSE)</f>
        <v>#REF!</v>
      </c>
    </row>
    <row r="381" spans="1:35" x14ac:dyDescent="0.25">
      <c r="A381">
        <v>401066515</v>
      </c>
      <c r="B381" t="s">
        <v>48</v>
      </c>
      <c r="C381">
        <v>4680</v>
      </c>
      <c r="D381" s="1">
        <v>42542</v>
      </c>
      <c r="E381" t="s">
        <v>49</v>
      </c>
      <c r="F381" t="s">
        <v>1008</v>
      </c>
      <c r="G381" t="s">
        <v>51</v>
      </c>
      <c r="I381" t="s">
        <v>1009</v>
      </c>
      <c r="J381" t="s">
        <v>1010</v>
      </c>
      <c r="K381" t="s">
        <v>115</v>
      </c>
      <c r="L381" t="s">
        <v>226</v>
      </c>
      <c r="M381">
        <v>-104.595</v>
      </c>
      <c r="N381">
        <v>40.475000000000001</v>
      </c>
      <c r="O381">
        <v>0</v>
      </c>
      <c r="Q381" t="s">
        <v>40</v>
      </c>
      <c r="S381">
        <v>0</v>
      </c>
      <c r="U381">
        <v>0</v>
      </c>
      <c r="W381">
        <v>0</v>
      </c>
      <c r="Y381" t="s">
        <v>40</v>
      </c>
      <c r="AA381" t="s">
        <v>40</v>
      </c>
      <c r="AB381" t="s">
        <v>746</v>
      </c>
      <c r="AC381" t="str">
        <f>VLOOKUP(A381,'Basin Blanks Report'!$B$1:$F$222,3,FALSE)</f>
        <v>DENVER JULESBURG BASIN</v>
      </c>
      <c r="AD381" t="str">
        <f t="shared" si="5"/>
        <v>Non-Gathering</v>
      </c>
      <c r="AE381" t="s">
        <v>2063</v>
      </c>
      <c r="AF381" t="e">
        <f>VLOOKUP(A381,#REF!, 7, FALSE)</f>
        <v>#REF!</v>
      </c>
      <c r="AG381" t="e">
        <f>VLOOKUP(A381,#REF!, 8, FALSE)</f>
        <v>#REF!</v>
      </c>
      <c r="AI381" t="e">
        <f>VLOOKUP(A381,#REF!,40,FALSE)</f>
        <v>#REF!</v>
      </c>
    </row>
    <row r="382" spans="1:35" x14ac:dyDescent="0.25">
      <c r="A382">
        <v>401066517</v>
      </c>
      <c r="B382" t="s">
        <v>82</v>
      </c>
      <c r="C382">
        <v>100322</v>
      </c>
      <c r="D382" s="1">
        <v>42542</v>
      </c>
      <c r="E382" t="s">
        <v>33</v>
      </c>
      <c r="F382" t="s">
        <v>1011</v>
      </c>
      <c r="G382" t="s">
        <v>51</v>
      </c>
      <c r="H382" t="s">
        <v>96</v>
      </c>
      <c r="I382" t="e">
        <v>#N/A</v>
      </c>
      <c r="J382" t="e">
        <v>#N/A</v>
      </c>
      <c r="K382" t="s">
        <v>72</v>
      </c>
      <c r="L382" t="s">
        <v>72</v>
      </c>
      <c r="M382">
        <v>-104.53882900000001</v>
      </c>
      <c r="N382">
        <v>40.339767999999999</v>
      </c>
      <c r="O382" t="s">
        <v>40</v>
      </c>
      <c r="Q382" t="s">
        <v>40</v>
      </c>
      <c r="S382" t="s">
        <v>40</v>
      </c>
      <c r="U382" t="s">
        <v>40</v>
      </c>
      <c r="W382" t="s">
        <v>40</v>
      </c>
      <c r="Y382" t="s">
        <v>40</v>
      </c>
      <c r="AA382" t="s">
        <v>40</v>
      </c>
      <c r="AB382" t="s">
        <v>735</v>
      </c>
      <c r="AC382" t="str">
        <f>VLOOKUP(A382,'Basin Blanks Report'!$B$1:$F$222,3,FALSE)</f>
        <v>DENVER JULESBURG BASIN</v>
      </c>
      <c r="AD382" t="str">
        <f t="shared" si="5"/>
        <v>Non-Gathering</v>
      </c>
      <c r="AE382" t="s">
        <v>72</v>
      </c>
      <c r="AF382" t="e">
        <f>VLOOKUP(A382,#REF!, 7, FALSE)</f>
        <v>#REF!</v>
      </c>
      <c r="AG382" t="e">
        <f>VLOOKUP(A382,#REF!, 8, FALSE)</f>
        <v>#REF!</v>
      </c>
      <c r="AI382" t="e">
        <f>VLOOKUP(A382,#REF!,40,FALSE)</f>
        <v>#REF!</v>
      </c>
    </row>
    <row r="383" spans="1:35" x14ac:dyDescent="0.25">
      <c r="A383">
        <v>401068357</v>
      </c>
      <c r="B383" t="s">
        <v>141</v>
      </c>
      <c r="C383">
        <v>47120</v>
      </c>
      <c r="D383" s="1">
        <v>42545</v>
      </c>
      <c r="E383" t="s">
        <v>56</v>
      </c>
      <c r="F383" t="s">
        <v>1012</v>
      </c>
      <c r="G383" t="s">
        <v>51</v>
      </c>
      <c r="H383" t="s">
        <v>96</v>
      </c>
      <c r="I383" t="s">
        <v>1013</v>
      </c>
      <c r="J383" t="s">
        <v>1014</v>
      </c>
      <c r="K383" t="s">
        <v>72</v>
      </c>
      <c r="L383" t="s">
        <v>72</v>
      </c>
      <c r="M383">
        <v>-104.945622</v>
      </c>
      <c r="N383">
        <v>40.057606</v>
      </c>
      <c r="O383" t="s">
        <v>40</v>
      </c>
      <c r="Q383">
        <v>0</v>
      </c>
      <c r="S383">
        <v>0</v>
      </c>
      <c r="U383">
        <v>0</v>
      </c>
      <c r="W383">
        <v>0</v>
      </c>
      <c r="Y383" t="s">
        <v>40</v>
      </c>
      <c r="AA383" t="s">
        <v>40</v>
      </c>
      <c r="AB383" t="s">
        <v>735</v>
      </c>
      <c r="AC383" t="str">
        <f>VLOOKUP(A383,'Basin Blanks Report'!$B$1:$F$222,3,FALSE)</f>
        <v>DENVER JULESBURG BASIN</v>
      </c>
      <c r="AD383" t="str">
        <f t="shared" si="5"/>
        <v>Non-Gathering</v>
      </c>
      <c r="AE383" t="s">
        <v>72</v>
      </c>
      <c r="AF383" t="e">
        <f>VLOOKUP(A383,#REF!, 7, FALSE)</f>
        <v>#REF!</v>
      </c>
      <c r="AG383" t="e">
        <f>VLOOKUP(A383,#REF!, 8, FALSE)</f>
        <v>#REF!</v>
      </c>
      <c r="AI383" t="e">
        <f>VLOOKUP(A383,#REF!,40,FALSE)</f>
        <v>#REF!</v>
      </c>
    </row>
    <row r="384" spans="1:35" x14ac:dyDescent="0.25">
      <c r="A384">
        <v>401069439</v>
      </c>
      <c r="B384" t="s">
        <v>73</v>
      </c>
      <c r="C384">
        <v>16700</v>
      </c>
      <c r="D384" s="1">
        <v>42547</v>
      </c>
      <c r="E384" t="s">
        <v>118</v>
      </c>
      <c r="F384" t="s">
        <v>1015</v>
      </c>
      <c r="G384" t="s">
        <v>75</v>
      </c>
      <c r="I384" t="e">
        <v>#N/A</v>
      </c>
      <c r="J384" t="e">
        <v>#N/A</v>
      </c>
      <c r="K384" t="s">
        <v>72</v>
      </c>
      <c r="L384" t="s">
        <v>72</v>
      </c>
      <c r="M384">
        <v>-108.83371200000001</v>
      </c>
      <c r="N384">
        <v>40.099997999999999</v>
      </c>
      <c r="O384">
        <v>0</v>
      </c>
      <c r="Q384">
        <v>0</v>
      </c>
      <c r="S384">
        <v>13</v>
      </c>
      <c r="U384">
        <v>0</v>
      </c>
      <c r="W384">
        <v>0</v>
      </c>
      <c r="Y384">
        <v>0</v>
      </c>
      <c r="AA384">
        <v>0</v>
      </c>
      <c r="AB384" t="s">
        <v>746</v>
      </c>
      <c r="AC384" t="s">
        <v>1355</v>
      </c>
      <c r="AD384" t="str">
        <f t="shared" si="5"/>
        <v>Non-Gathering</v>
      </c>
      <c r="AE384" t="s">
        <v>2063</v>
      </c>
      <c r="AF384" t="e">
        <f>VLOOKUP(A384,#REF!, 7, FALSE)</f>
        <v>#REF!</v>
      </c>
      <c r="AG384" t="e">
        <f>VLOOKUP(A384,#REF!, 8, FALSE)</f>
        <v>#REF!</v>
      </c>
      <c r="AI384" t="e">
        <f>VLOOKUP(A384,#REF!,40,FALSE)</f>
        <v>#REF!</v>
      </c>
    </row>
    <row r="385" spans="1:35" x14ac:dyDescent="0.25">
      <c r="A385">
        <v>401072232</v>
      </c>
      <c r="B385" t="s">
        <v>141</v>
      </c>
      <c r="C385">
        <v>47120</v>
      </c>
      <c r="D385" s="1">
        <v>42552</v>
      </c>
      <c r="E385" t="s">
        <v>56</v>
      </c>
      <c r="F385" t="s">
        <v>1016</v>
      </c>
      <c r="G385" t="s">
        <v>51</v>
      </c>
      <c r="I385" t="s">
        <v>1017</v>
      </c>
      <c r="J385" t="s">
        <v>1018</v>
      </c>
      <c r="K385" t="s">
        <v>72</v>
      </c>
      <c r="L385" t="s">
        <v>72</v>
      </c>
      <c r="M385">
        <v>-104.80228700000001</v>
      </c>
      <c r="N385">
        <v>40.195050000000002</v>
      </c>
      <c r="O385" t="s">
        <v>40</v>
      </c>
      <c r="Q385">
        <v>0</v>
      </c>
      <c r="S385" t="s">
        <v>40</v>
      </c>
      <c r="U385">
        <v>0</v>
      </c>
      <c r="W385">
        <v>0</v>
      </c>
      <c r="Y385" t="s">
        <v>40</v>
      </c>
      <c r="AA385" t="s">
        <v>40</v>
      </c>
      <c r="AB385" t="s">
        <v>735</v>
      </c>
      <c r="AC385" t="str">
        <f>VLOOKUP(A385,'Basin Blanks Report'!$B$1:$F$222,3,FALSE)</f>
        <v>DENVER JULESBURG BASIN</v>
      </c>
      <c r="AD385" t="str">
        <f t="shared" si="5"/>
        <v>Non-Gathering</v>
      </c>
      <c r="AE385" t="s">
        <v>72</v>
      </c>
      <c r="AF385" t="e">
        <f>VLOOKUP(A385,#REF!, 7, FALSE)</f>
        <v>#REF!</v>
      </c>
      <c r="AG385" t="e">
        <f>VLOOKUP(A385,#REF!, 8, FALSE)</f>
        <v>#REF!</v>
      </c>
      <c r="AI385" t="e">
        <f>VLOOKUP(A385,#REF!,40,FALSE)</f>
        <v>#REF!</v>
      </c>
    </row>
    <row r="386" spans="1:35" x14ac:dyDescent="0.25">
      <c r="A386">
        <v>401072951</v>
      </c>
      <c r="B386" t="s">
        <v>73</v>
      </c>
      <c r="C386">
        <v>16700</v>
      </c>
      <c r="D386" s="1">
        <v>42554</v>
      </c>
      <c r="E386" t="s">
        <v>481</v>
      </c>
      <c r="F386" t="s">
        <v>1019</v>
      </c>
      <c r="G386" t="s">
        <v>75</v>
      </c>
      <c r="I386" t="e">
        <v>#N/A</v>
      </c>
      <c r="J386" t="e">
        <v>#N/A</v>
      </c>
      <c r="K386" t="s">
        <v>72</v>
      </c>
      <c r="L386" t="s">
        <v>72</v>
      </c>
      <c r="M386">
        <v>-108.862302</v>
      </c>
      <c r="N386">
        <v>40.101143</v>
      </c>
      <c r="O386" t="s">
        <v>40</v>
      </c>
      <c r="Q386" t="s">
        <v>40</v>
      </c>
      <c r="S386" t="s">
        <v>40</v>
      </c>
      <c r="U386" t="s">
        <v>40</v>
      </c>
      <c r="W386" t="s">
        <v>40</v>
      </c>
      <c r="Y386" t="s">
        <v>40</v>
      </c>
      <c r="AA386" t="s">
        <v>40</v>
      </c>
      <c r="AB386" t="s">
        <v>746</v>
      </c>
      <c r="AC386" t="s">
        <v>1355</v>
      </c>
      <c r="AD386" t="str">
        <f t="shared" ref="AD386:AD449" si="6">IF(OR(IFERROR(SEARCH("gathering",F386)&gt;0,FALSE),IFERROR(SEARCH("gathering",I386)&gt;0,FALSE)),"Gathering","Non-Gathering")</f>
        <v>Non-Gathering</v>
      </c>
      <c r="AE386" t="s">
        <v>72</v>
      </c>
      <c r="AF386" t="e">
        <f>VLOOKUP(A386,#REF!, 7, FALSE)</f>
        <v>#REF!</v>
      </c>
      <c r="AG386" t="e">
        <f>VLOOKUP(A386,#REF!, 8, FALSE)</f>
        <v>#REF!</v>
      </c>
      <c r="AI386" t="e">
        <f>VLOOKUP(A386,#REF!,40,FALSE)</f>
        <v>#REF!</v>
      </c>
    </row>
    <row r="387" spans="1:35" x14ac:dyDescent="0.25">
      <c r="A387">
        <v>401078822</v>
      </c>
      <c r="B387" t="s">
        <v>73</v>
      </c>
      <c r="C387">
        <v>16700</v>
      </c>
      <c r="D387" s="1">
        <v>42563</v>
      </c>
      <c r="E387" t="s">
        <v>118</v>
      </c>
      <c r="F387" t="s">
        <v>1020</v>
      </c>
      <c r="G387" t="s">
        <v>75</v>
      </c>
      <c r="I387" t="e">
        <v>#N/A</v>
      </c>
      <c r="J387" t="e">
        <v>#N/A</v>
      </c>
      <c r="K387" t="s">
        <v>72</v>
      </c>
      <c r="L387" t="s">
        <v>72</v>
      </c>
      <c r="M387">
        <v>-108.928128</v>
      </c>
      <c r="N387">
        <v>40.139485999999998</v>
      </c>
      <c r="O387">
        <v>0</v>
      </c>
      <c r="Q387">
        <v>0</v>
      </c>
      <c r="S387">
        <v>182</v>
      </c>
      <c r="U387">
        <v>0</v>
      </c>
      <c r="W387">
        <v>0</v>
      </c>
      <c r="Y387">
        <v>0</v>
      </c>
      <c r="AA387">
        <v>0</v>
      </c>
      <c r="AB387" t="s">
        <v>746</v>
      </c>
      <c r="AC387" t="s">
        <v>1355</v>
      </c>
      <c r="AD387" t="str">
        <f t="shared" si="6"/>
        <v>Non-Gathering</v>
      </c>
      <c r="AE387" t="s">
        <v>2063</v>
      </c>
      <c r="AF387" t="e">
        <f>VLOOKUP(A387,#REF!, 7, FALSE)</f>
        <v>#REF!</v>
      </c>
      <c r="AG387" t="e">
        <f>VLOOKUP(A387,#REF!, 8, FALSE)</f>
        <v>#REF!</v>
      </c>
      <c r="AI387" t="e">
        <f>VLOOKUP(A387,#REF!,40,FALSE)</f>
        <v>#REF!</v>
      </c>
    </row>
    <row r="388" spans="1:35" x14ac:dyDescent="0.25">
      <c r="A388">
        <v>401078807</v>
      </c>
      <c r="B388" t="s">
        <v>106</v>
      </c>
      <c r="C388">
        <v>10261</v>
      </c>
      <c r="D388" s="1">
        <v>42564</v>
      </c>
      <c r="E388" t="s">
        <v>69</v>
      </c>
      <c r="F388" t="s">
        <v>1021</v>
      </c>
      <c r="G388" t="s">
        <v>51</v>
      </c>
      <c r="I388" t="s">
        <v>1022</v>
      </c>
      <c r="J388" t="s">
        <v>1023</v>
      </c>
      <c r="K388" t="s">
        <v>72</v>
      </c>
      <c r="L388" t="s">
        <v>72</v>
      </c>
      <c r="M388">
        <v>-104.69469599999999</v>
      </c>
      <c r="N388">
        <v>40.529682999999999</v>
      </c>
      <c r="O388">
        <v>10</v>
      </c>
      <c r="Q388">
        <v>0</v>
      </c>
      <c r="S388" t="s">
        <v>40</v>
      </c>
      <c r="U388">
        <v>0</v>
      </c>
      <c r="W388">
        <v>0</v>
      </c>
      <c r="Y388" t="s">
        <v>40</v>
      </c>
      <c r="AA388" t="s">
        <v>40</v>
      </c>
      <c r="AB388" t="s">
        <v>746</v>
      </c>
      <c r="AC388" t="str">
        <f>VLOOKUP(A388,'Basin Blanks Report'!$B$1:$F$222,3,FALSE)</f>
        <v>DENVER JULESBURG BASIN</v>
      </c>
      <c r="AD388" t="str">
        <f t="shared" si="6"/>
        <v>Non-Gathering</v>
      </c>
      <c r="AE388" t="s">
        <v>72</v>
      </c>
      <c r="AF388" t="e">
        <f>VLOOKUP(A388,#REF!, 7, FALSE)</f>
        <v>#REF!</v>
      </c>
      <c r="AG388" t="e">
        <f>VLOOKUP(A388,#REF!, 8, FALSE)</f>
        <v>#REF!</v>
      </c>
      <c r="AI388" t="e">
        <f>VLOOKUP(A388,#REF!,40,FALSE)</f>
        <v>#REF!</v>
      </c>
    </row>
    <row r="389" spans="1:35" x14ac:dyDescent="0.25">
      <c r="A389">
        <v>401079652</v>
      </c>
      <c r="B389" t="s">
        <v>41</v>
      </c>
      <c r="C389">
        <v>10084</v>
      </c>
      <c r="D389" s="1">
        <v>42566</v>
      </c>
      <c r="E389" t="s">
        <v>42</v>
      </c>
      <c r="F389" t="s">
        <v>1024</v>
      </c>
      <c r="G389" t="s">
        <v>44</v>
      </c>
      <c r="I389" t="e">
        <v>#N/A</v>
      </c>
      <c r="J389" t="e">
        <v>#N/A</v>
      </c>
      <c r="K389" t="s">
        <v>72</v>
      </c>
      <c r="L389" t="s">
        <v>72</v>
      </c>
      <c r="M389">
        <v>-104.66253</v>
      </c>
      <c r="N389">
        <v>37.183700000000002</v>
      </c>
      <c r="O389">
        <v>0</v>
      </c>
      <c r="Q389">
        <v>0</v>
      </c>
      <c r="S389">
        <v>5</v>
      </c>
      <c r="U389">
        <v>0</v>
      </c>
      <c r="W389">
        <v>0</v>
      </c>
      <c r="Y389">
        <v>0</v>
      </c>
      <c r="AA389">
        <v>0</v>
      </c>
      <c r="AB389" t="s">
        <v>746</v>
      </c>
      <c r="AC389" t="s">
        <v>1354</v>
      </c>
      <c r="AD389" t="str">
        <f t="shared" si="6"/>
        <v>Gathering</v>
      </c>
      <c r="AE389" t="s">
        <v>72</v>
      </c>
      <c r="AF389" t="e">
        <f>VLOOKUP(A389,#REF!, 7, FALSE)</f>
        <v>#REF!</v>
      </c>
      <c r="AG389" t="e">
        <f>VLOOKUP(A389,#REF!, 8, FALSE)</f>
        <v>#REF!</v>
      </c>
      <c r="AI389" t="e">
        <f>VLOOKUP(A389,#REF!,40,FALSE)</f>
        <v>#REF!</v>
      </c>
    </row>
    <row r="390" spans="1:35" x14ac:dyDescent="0.25">
      <c r="A390">
        <v>401081720</v>
      </c>
      <c r="B390" t="s">
        <v>41</v>
      </c>
      <c r="C390">
        <v>10084</v>
      </c>
      <c r="D390" s="1">
        <v>42571</v>
      </c>
      <c r="E390" t="s">
        <v>42</v>
      </c>
      <c r="F390" t="s">
        <v>1025</v>
      </c>
      <c r="G390" t="s">
        <v>44</v>
      </c>
      <c r="I390" t="e">
        <v>#N/A</v>
      </c>
      <c r="J390" t="e">
        <v>#N/A</v>
      </c>
      <c r="K390" t="s">
        <v>72</v>
      </c>
      <c r="L390" t="s">
        <v>72</v>
      </c>
      <c r="M390">
        <v>-104.77516</v>
      </c>
      <c r="N390">
        <v>37.272109999999998</v>
      </c>
      <c r="O390">
        <v>0</v>
      </c>
      <c r="Q390">
        <v>0</v>
      </c>
      <c r="S390">
        <v>15</v>
      </c>
      <c r="U390">
        <v>0</v>
      </c>
      <c r="W390">
        <v>0</v>
      </c>
      <c r="Y390">
        <v>0</v>
      </c>
      <c r="AA390">
        <v>0</v>
      </c>
      <c r="AB390" t="s">
        <v>735</v>
      </c>
      <c r="AC390" t="s">
        <v>1354</v>
      </c>
      <c r="AD390" t="str">
        <f t="shared" si="6"/>
        <v>Gathering</v>
      </c>
      <c r="AE390" t="s">
        <v>72</v>
      </c>
      <c r="AF390" t="e">
        <f>VLOOKUP(A390,#REF!, 7, FALSE)</f>
        <v>#REF!</v>
      </c>
      <c r="AG390" t="e">
        <f>VLOOKUP(A390,#REF!, 8, FALSE)</f>
        <v>#REF!</v>
      </c>
      <c r="AI390" t="e">
        <f>VLOOKUP(A390,#REF!,40,FALSE)</f>
        <v>#REF!</v>
      </c>
    </row>
    <row r="391" spans="1:35" x14ac:dyDescent="0.25">
      <c r="A391">
        <v>401082717</v>
      </c>
      <c r="B391" t="s">
        <v>276</v>
      </c>
      <c r="C391">
        <v>96850</v>
      </c>
      <c r="D391" s="1">
        <v>42572</v>
      </c>
      <c r="E391" t="s">
        <v>118</v>
      </c>
      <c r="F391" t="s">
        <v>1026</v>
      </c>
      <c r="G391" t="s">
        <v>120</v>
      </c>
      <c r="I391" t="e">
        <v>#N/A</v>
      </c>
      <c r="J391" t="e">
        <v>#N/A</v>
      </c>
      <c r="K391" t="s">
        <v>115</v>
      </c>
      <c r="L391" t="s">
        <v>116</v>
      </c>
      <c r="M391">
        <v>-107.88202</v>
      </c>
      <c r="N391">
        <v>39.504060000000003</v>
      </c>
      <c r="O391" t="s">
        <v>40</v>
      </c>
      <c r="Q391" t="s">
        <v>40</v>
      </c>
      <c r="S391" t="s">
        <v>40</v>
      </c>
      <c r="U391" t="s">
        <v>40</v>
      </c>
      <c r="W391" t="s">
        <v>40</v>
      </c>
      <c r="Y391" t="s">
        <v>40</v>
      </c>
      <c r="AA391" t="s">
        <v>40</v>
      </c>
      <c r="AB391" t="s">
        <v>746</v>
      </c>
      <c r="AC391" t="s">
        <v>1355</v>
      </c>
      <c r="AD391" t="str">
        <f t="shared" si="6"/>
        <v>Non-Gathering</v>
      </c>
      <c r="AE391" t="s">
        <v>2063</v>
      </c>
      <c r="AF391" t="e">
        <f>VLOOKUP(A391,#REF!, 7, FALSE)</f>
        <v>#REF!</v>
      </c>
      <c r="AG391" t="e">
        <f>VLOOKUP(A391,#REF!, 8, FALSE)</f>
        <v>#REF!</v>
      </c>
      <c r="AI391" t="e">
        <f>VLOOKUP(A391,#REF!,40,FALSE)</f>
        <v>#REF!</v>
      </c>
    </row>
    <row r="392" spans="1:35" x14ac:dyDescent="0.25">
      <c r="A392">
        <v>401083388</v>
      </c>
      <c r="B392" t="s">
        <v>73</v>
      </c>
      <c r="C392">
        <v>16700</v>
      </c>
      <c r="D392" s="1">
        <v>42573</v>
      </c>
      <c r="E392" t="s">
        <v>69</v>
      </c>
      <c r="F392" t="s">
        <v>1027</v>
      </c>
      <c r="G392" t="s">
        <v>75</v>
      </c>
      <c r="I392" t="e">
        <v>#N/A</v>
      </c>
      <c r="J392" t="e">
        <v>#N/A</v>
      </c>
      <c r="K392" t="s">
        <v>72</v>
      </c>
      <c r="L392" t="s">
        <v>72</v>
      </c>
      <c r="M392">
        <v>-108.833073</v>
      </c>
      <c r="N392">
        <v>40.103569999999998</v>
      </c>
      <c r="O392">
        <v>0</v>
      </c>
      <c r="Q392">
        <v>0</v>
      </c>
      <c r="S392">
        <v>21</v>
      </c>
      <c r="U392">
        <v>0</v>
      </c>
      <c r="W392">
        <v>0</v>
      </c>
      <c r="Y392">
        <v>0</v>
      </c>
      <c r="AA392">
        <v>0</v>
      </c>
      <c r="AB392" t="s">
        <v>746</v>
      </c>
      <c r="AC392" t="s">
        <v>1355</v>
      </c>
      <c r="AD392" t="str">
        <f t="shared" si="6"/>
        <v>Non-Gathering</v>
      </c>
      <c r="AE392" t="s">
        <v>2063</v>
      </c>
      <c r="AF392" t="e">
        <f>VLOOKUP(A392,#REF!, 7, FALSE)</f>
        <v>#REF!</v>
      </c>
      <c r="AG392" t="e">
        <f>VLOOKUP(A392,#REF!, 8, FALSE)</f>
        <v>#REF!</v>
      </c>
      <c r="AI392" t="e">
        <f>VLOOKUP(A392,#REF!,40,FALSE)</f>
        <v>#REF!</v>
      </c>
    </row>
    <row r="393" spans="1:35" x14ac:dyDescent="0.25">
      <c r="A393">
        <v>401086924</v>
      </c>
      <c r="B393" t="s">
        <v>207</v>
      </c>
      <c r="C393">
        <v>8960</v>
      </c>
      <c r="D393" s="1">
        <v>42574</v>
      </c>
      <c r="E393" t="s">
        <v>69</v>
      </c>
      <c r="F393" t="s">
        <v>1028</v>
      </c>
      <c r="G393" t="s">
        <v>51</v>
      </c>
      <c r="I393" t="e">
        <v>#N/A</v>
      </c>
      <c r="J393" t="e">
        <v>#N/A</v>
      </c>
      <c r="K393" t="s">
        <v>72</v>
      </c>
      <c r="L393" t="s">
        <v>72</v>
      </c>
      <c r="M393">
        <v>-104.182862</v>
      </c>
      <c r="N393">
        <v>40.389938000000001</v>
      </c>
      <c r="O393">
        <v>3</v>
      </c>
      <c r="Q393">
        <v>0</v>
      </c>
      <c r="S393">
        <v>0</v>
      </c>
      <c r="U393">
        <v>0</v>
      </c>
      <c r="W393">
        <v>0</v>
      </c>
      <c r="Y393" t="s">
        <v>40</v>
      </c>
      <c r="AA393" t="s">
        <v>40</v>
      </c>
      <c r="AB393" t="s">
        <v>746</v>
      </c>
      <c r="AC393" t="str">
        <f>VLOOKUP(A393,'Basin Blanks Report'!$B$1:$F$222,3,FALSE)</f>
        <v>DENVER JULESBURG BASIN</v>
      </c>
      <c r="AD393" t="str">
        <f t="shared" si="6"/>
        <v>Non-Gathering</v>
      </c>
      <c r="AE393" t="s">
        <v>72</v>
      </c>
      <c r="AF393" t="e">
        <f>VLOOKUP(A393,#REF!, 7, FALSE)</f>
        <v>#REF!</v>
      </c>
      <c r="AG393" t="e">
        <f>VLOOKUP(A393,#REF!, 8, FALSE)</f>
        <v>#REF!</v>
      </c>
      <c r="AI393" t="e">
        <f>VLOOKUP(A393,#REF!,40,FALSE)</f>
        <v>#REF!</v>
      </c>
    </row>
    <row r="394" spans="1:35" x14ac:dyDescent="0.25">
      <c r="A394">
        <v>401085402</v>
      </c>
      <c r="B394" t="s">
        <v>73</v>
      </c>
      <c r="C394">
        <v>16700</v>
      </c>
      <c r="D394" s="1">
        <v>42578</v>
      </c>
      <c r="E394" t="s">
        <v>118</v>
      </c>
      <c r="F394" t="s">
        <v>1029</v>
      </c>
      <c r="G394" t="s">
        <v>75</v>
      </c>
      <c r="I394" t="e">
        <v>#N/A</v>
      </c>
      <c r="J394" t="e">
        <v>#N/A</v>
      </c>
      <c r="K394" t="s">
        <v>72</v>
      </c>
      <c r="L394" t="s">
        <v>72</v>
      </c>
      <c r="M394">
        <v>-108.81724800000001</v>
      </c>
      <c r="N394">
        <v>40.119200999999997</v>
      </c>
      <c r="O394">
        <v>0</v>
      </c>
      <c r="Q394">
        <v>0</v>
      </c>
      <c r="S394">
        <v>4</v>
      </c>
      <c r="U394">
        <v>0</v>
      </c>
      <c r="W394">
        <v>0</v>
      </c>
      <c r="Y394">
        <v>0</v>
      </c>
      <c r="AA394">
        <v>0</v>
      </c>
      <c r="AB394" t="s">
        <v>746</v>
      </c>
      <c r="AC394" t="s">
        <v>1355</v>
      </c>
      <c r="AD394" t="str">
        <f t="shared" si="6"/>
        <v>Non-Gathering</v>
      </c>
      <c r="AE394" t="s">
        <v>2063</v>
      </c>
      <c r="AF394" t="e">
        <f>VLOOKUP(A394,#REF!, 7, FALSE)</f>
        <v>#REF!</v>
      </c>
      <c r="AG394" t="e">
        <f>VLOOKUP(A394,#REF!, 8, FALSE)</f>
        <v>#REF!</v>
      </c>
      <c r="AI394" t="e">
        <f>VLOOKUP(A394,#REF!,40,FALSE)</f>
        <v>#REF!</v>
      </c>
    </row>
    <row r="395" spans="1:35" x14ac:dyDescent="0.25">
      <c r="A395">
        <v>401085535</v>
      </c>
      <c r="B395" t="s">
        <v>104</v>
      </c>
      <c r="C395">
        <v>10489</v>
      </c>
      <c r="D395" s="1">
        <v>42578</v>
      </c>
      <c r="E395" t="s">
        <v>33</v>
      </c>
      <c r="F395" t="s">
        <v>1030</v>
      </c>
      <c r="G395" t="s">
        <v>71</v>
      </c>
      <c r="I395" t="e">
        <v>#N/A</v>
      </c>
      <c r="J395" t="e">
        <v>#N/A</v>
      </c>
      <c r="K395" t="s">
        <v>38</v>
      </c>
      <c r="L395" t="s">
        <v>136</v>
      </c>
      <c r="M395">
        <v>-102.53344</v>
      </c>
      <c r="N395">
        <v>40.378039999999999</v>
      </c>
      <c r="O395">
        <v>0</v>
      </c>
      <c r="Q395">
        <v>0</v>
      </c>
      <c r="S395">
        <v>10</v>
      </c>
      <c r="U395">
        <v>0</v>
      </c>
      <c r="W395">
        <v>0</v>
      </c>
      <c r="Y395">
        <v>0</v>
      </c>
      <c r="AA395">
        <v>0</v>
      </c>
      <c r="AB395" t="s">
        <v>746</v>
      </c>
      <c r="AC395" t="str">
        <f>VLOOKUP(A395,'Basin Blanks Report'!$B$1:$F$222,3,FALSE)</f>
        <v>DENVER JULESBURG BASIN</v>
      </c>
      <c r="AD395" t="str">
        <f t="shared" si="6"/>
        <v>Non-Gathering</v>
      </c>
      <c r="AE395" t="s">
        <v>2064</v>
      </c>
      <c r="AF395" t="e">
        <f>VLOOKUP(A395,#REF!, 7, FALSE)</f>
        <v>#REF!</v>
      </c>
      <c r="AG395" t="e">
        <f>VLOOKUP(A395,#REF!, 8, FALSE)</f>
        <v>#REF!</v>
      </c>
      <c r="AI395" t="e">
        <f>VLOOKUP(A395,#REF!,40,FALSE)</f>
        <v>#REF!</v>
      </c>
    </row>
    <row r="396" spans="1:35" x14ac:dyDescent="0.25">
      <c r="A396">
        <v>401086657</v>
      </c>
      <c r="B396" t="s">
        <v>141</v>
      </c>
      <c r="C396">
        <v>47120</v>
      </c>
      <c r="D396" s="1">
        <v>42580</v>
      </c>
      <c r="E396" t="s">
        <v>56</v>
      </c>
      <c r="F396" t="s">
        <v>1031</v>
      </c>
      <c r="G396" t="s">
        <v>51</v>
      </c>
      <c r="I396" t="e">
        <v>#N/A</v>
      </c>
      <c r="J396" t="e">
        <v>#N/A</v>
      </c>
      <c r="K396" t="s">
        <v>115</v>
      </c>
      <c r="L396" t="s">
        <v>116</v>
      </c>
      <c r="M396">
        <v>-104.66913700000001</v>
      </c>
      <c r="N396">
        <v>40.117508999999998</v>
      </c>
      <c r="O396" t="s">
        <v>40</v>
      </c>
      <c r="Q396" t="s">
        <v>40</v>
      </c>
      <c r="S396" t="s">
        <v>40</v>
      </c>
      <c r="U396">
        <v>0</v>
      </c>
      <c r="W396">
        <v>0</v>
      </c>
      <c r="Y396" t="s">
        <v>40</v>
      </c>
      <c r="AA396" t="s">
        <v>40</v>
      </c>
      <c r="AB396" t="s">
        <v>746</v>
      </c>
      <c r="AC396" t="str">
        <f>VLOOKUP(A396,'Basin Blanks Report'!$B$1:$F$222,3,FALSE)</f>
        <v>DENVER JULESBURG BASIN</v>
      </c>
      <c r="AD396" t="str">
        <f t="shared" si="6"/>
        <v>Non-Gathering</v>
      </c>
      <c r="AE396" t="s">
        <v>2063</v>
      </c>
      <c r="AF396" t="e">
        <f>VLOOKUP(A396,#REF!, 7, FALSE)</f>
        <v>#REF!</v>
      </c>
      <c r="AG396" t="e">
        <f>VLOOKUP(A396,#REF!, 8, FALSE)</f>
        <v>#REF!</v>
      </c>
      <c r="AI396" t="e">
        <f>VLOOKUP(A396,#REF!,40,FALSE)</f>
        <v>#REF!</v>
      </c>
    </row>
    <row r="397" spans="1:35" x14ac:dyDescent="0.25">
      <c r="A397">
        <v>401087524</v>
      </c>
      <c r="B397" t="s">
        <v>129</v>
      </c>
      <c r="C397">
        <v>46290</v>
      </c>
      <c r="D397" s="1">
        <v>42583</v>
      </c>
      <c r="E397" t="s">
        <v>69</v>
      </c>
      <c r="F397" t="s">
        <v>1032</v>
      </c>
      <c r="G397" t="s">
        <v>112</v>
      </c>
      <c r="I397" t="s">
        <v>1033</v>
      </c>
      <c r="J397" t="s">
        <v>1034</v>
      </c>
      <c r="K397" t="s">
        <v>72</v>
      </c>
      <c r="L397" t="s">
        <v>72</v>
      </c>
      <c r="M397">
        <v>-104.933498</v>
      </c>
      <c r="N397">
        <v>39.996763999999999</v>
      </c>
      <c r="O397">
        <v>0</v>
      </c>
      <c r="Q397" t="s">
        <v>40</v>
      </c>
      <c r="S397">
        <v>0</v>
      </c>
      <c r="U397">
        <v>0</v>
      </c>
      <c r="W397">
        <v>0</v>
      </c>
      <c r="Y397" t="s">
        <v>40</v>
      </c>
      <c r="AA397" t="s">
        <v>40</v>
      </c>
      <c r="AB397" t="s">
        <v>735</v>
      </c>
      <c r="AC397" t="s">
        <v>1374</v>
      </c>
      <c r="AD397" t="str">
        <f t="shared" si="6"/>
        <v>Non-Gathering</v>
      </c>
      <c r="AE397" t="s">
        <v>72</v>
      </c>
      <c r="AF397" t="e">
        <f>VLOOKUP(A397,#REF!, 7, FALSE)</f>
        <v>#REF!</v>
      </c>
      <c r="AG397" t="e">
        <f>VLOOKUP(A397,#REF!, 8, FALSE)</f>
        <v>#REF!</v>
      </c>
      <c r="AI397" t="e">
        <f>VLOOKUP(A397,#REF!,40,FALSE)</f>
        <v>#REF!</v>
      </c>
    </row>
    <row r="398" spans="1:35" x14ac:dyDescent="0.25">
      <c r="A398">
        <v>401087997</v>
      </c>
      <c r="B398" t="s">
        <v>129</v>
      </c>
      <c r="C398">
        <v>46290</v>
      </c>
      <c r="D398" s="1">
        <v>42583</v>
      </c>
      <c r="E398" t="s">
        <v>69</v>
      </c>
      <c r="F398" t="s">
        <v>1035</v>
      </c>
      <c r="G398" t="s">
        <v>51</v>
      </c>
      <c r="I398" t="s">
        <v>1036</v>
      </c>
      <c r="J398" t="s">
        <v>1037</v>
      </c>
      <c r="K398" t="s">
        <v>38</v>
      </c>
      <c r="L398" t="s">
        <v>72</v>
      </c>
      <c r="M398">
        <v>-104.90527400000001</v>
      </c>
      <c r="N398">
        <v>40.026663999999997</v>
      </c>
      <c r="O398" t="s">
        <v>40</v>
      </c>
      <c r="Q398">
        <v>0</v>
      </c>
      <c r="S398">
        <v>0</v>
      </c>
      <c r="U398">
        <v>0</v>
      </c>
      <c r="W398">
        <v>0</v>
      </c>
      <c r="Y398" t="s">
        <v>40</v>
      </c>
      <c r="AA398" t="s">
        <v>40</v>
      </c>
      <c r="AB398" t="s">
        <v>735</v>
      </c>
      <c r="AC398" t="str">
        <f>VLOOKUP(A398,'Basin Blanks Report'!$B$1:$F$222,3,FALSE)</f>
        <v>DENVER JULESBURG BASIN</v>
      </c>
      <c r="AD398" t="str">
        <f t="shared" si="6"/>
        <v>Non-Gathering</v>
      </c>
      <c r="AE398" t="s">
        <v>2063</v>
      </c>
      <c r="AF398" t="e">
        <f>VLOOKUP(A398,#REF!, 7, FALSE)</f>
        <v>#REF!</v>
      </c>
      <c r="AG398" t="e">
        <f>VLOOKUP(A398,#REF!, 8, FALSE)</f>
        <v>#REF!</v>
      </c>
      <c r="AI398" t="e">
        <f>VLOOKUP(A398,#REF!,40,FALSE)</f>
        <v>#REF!</v>
      </c>
    </row>
    <row r="399" spans="1:35" x14ac:dyDescent="0.25">
      <c r="A399">
        <v>401088701</v>
      </c>
      <c r="B399" t="s">
        <v>141</v>
      </c>
      <c r="C399">
        <v>47120</v>
      </c>
      <c r="D399" s="1">
        <v>42584</v>
      </c>
      <c r="E399" t="s">
        <v>118</v>
      </c>
      <c r="F399" t="s">
        <v>1038</v>
      </c>
      <c r="G399" t="s">
        <v>51</v>
      </c>
      <c r="I399" t="s">
        <v>1039</v>
      </c>
      <c r="J399" t="s">
        <v>1040</v>
      </c>
      <c r="K399" t="s">
        <v>79</v>
      </c>
      <c r="L399" t="s">
        <v>80</v>
      </c>
      <c r="M399">
        <v>-104.679605</v>
      </c>
      <c r="N399">
        <v>40.130299000000001</v>
      </c>
      <c r="O399">
        <v>5</v>
      </c>
      <c r="Q399">
        <v>0</v>
      </c>
      <c r="S399">
        <v>10</v>
      </c>
      <c r="U399">
        <v>0</v>
      </c>
      <c r="W399">
        <v>0</v>
      </c>
      <c r="Y399" t="s">
        <v>40</v>
      </c>
      <c r="AA399" t="s">
        <v>40</v>
      </c>
      <c r="AB399" t="s">
        <v>735</v>
      </c>
      <c r="AC399" t="str">
        <f>VLOOKUP(A399,'Basin Blanks Report'!$B$1:$F$222,3,FALSE)</f>
        <v>DENVER JULESBURG BASIN</v>
      </c>
      <c r="AD399" t="str">
        <f t="shared" si="6"/>
        <v>Non-Gathering</v>
      </c>
      <c r="AE399" t="s">
        <v>72</v>
      </c>
      <c r="AF399" t="e">
        <f>VLOOKUP(A399,#REF!, 7, FALSE)</f>
        <v>#REF!</v>
      </c>
      <c r="AG399" t="e">
        <f>VLOOKUP(A399,#REF!, 8, FALSE)</f>
        <v>#REF!</v>
      </c>
      <c r="AI399" t="e">
        <f>VLOOKUP(A399,#REF!,40,FALSE)</f>
        <v>#REF!</v>
      </c>
    </row>
    <row r="400" spans="1:35" x14ac:dyDescent="0.25">
      <c r="A400">
        <v>401088741</v>
      </c>
      <c r="B400" t="s">
        <v>82</v>
      </c>
      <c r="C400">
        <v>100322</v>
      </c>
      <c r="D400" s="1">
        <v>42584</v>
      </c>
      <c r="E400" t="s">
        <v>69</v>
      </c>
      <c r="F400" t="s">
        <v>1041</v>
      </c>
      <c r="G400" t="s">
        <v>51</v>
      </c>
      <c r="I400" t="s">
        <v>1042</v>
      </c>
      <c r="J400" t="s">
        <v>1043</v>
      </c>
      <c r="K400" t="s">
        <v>115</v>
      </c>
      <c r="L400" t="s">
        <v>226</v>
      </c>
      <c r="M400">
        <v>-104.57082699999999</v>
      </c>
      <c r="N400">
        <v>40.295914000000003</v>
      </c>
      <c r="O400" t="s">
        <v>40</v>
      </c>
      <c r="Q400" t="s">
        <v>40</v>
      </c>
      <c r="S400" t="s">
        <v>40</v>
      </c>
      <c r="U400">
        <v>0</v>
      </c>
      <c r="W400">
        <v>0</v>
      </c>
      <c r="Y400" t="s">
        <v>40</v>
      </c>
      <c r="AA400" t="s">
        <v>40</v>
      </c>
      <c r="AB400" t="s">
        <v>735</v>
      </c>
      <c r="AC400" t="str">
        <f>VLOOKUP(A400,'Basin Blanks Report'!$B$1:$F$222,3,FALSE)</f>
        <v>DENVER JULESBURG BASIN</v>
      </c>
      <c r="AD400" t="str">
        <f t="shared" si="6"/>
        <v>Non-Gathering</v>
      </c>
      <c r="AE400" t="s">
        <v>2063</v>
      </c>
      <c r="AF400" t="e">
        <f>VLOOKUP(A400,#REF!, 7, FALSE)</f>
        <v>#REF!</v>
      </c>
      <c r="AG400" t="e">
        <f>VLOOKUP(A400,#REF!, 8, FALSE)</f>
        <v>#REF!</v>
      </c>
      <c r="AI400" t="e">
        <f>VLOOKUP(A400,#REF!,40,FALSE)</f>
        <v>#REF!</v>
      </c>
    </row>
    <row r="401" spans="1:35" x14ac:dyDescent="0.25">
      <c r="A401">
        <v>401088702</v>
      </c>
      <c r="B401" t="s">
        <v>1044</v>
      </c>
      <c r="C401">
        <v>8840</v>
      </c>
      <c r="D401" s="1">
        <v>42585</v>
      </c>
      <c r="E401" t="s">
        <v>33</v>
      </c>
      <c r="F401" t="s">
        <v>1045</v>
      </c>
      <c r="G401" t="s">
        <v>112</v>
      </c>
      <c r="I401" t="s">
        <v>1046</v>
      </c>
      <c r="J401" t="s">
        <v>1047</v>
      </c>
      <c r="K401" t="s">
        <v>72</v>
      </c>
      <c r="L401" t="s">
        <v>72</v>
      </c>
      <c r="M401">
        <v>-104.91733000000001</v>
      </c>
      <c r="N401">
        <v>39.954270000000001</v>
      </c>
      <c r="O401" t="s">
        <v>40</v>
      </c>
      <c r="Q401" t="s">
        <v>40</v>
      </c>
      <c r="S401">
        <v>0</v>
      </c>
      <c r="U401">
        <v>0</v>
      </c>
      <c r="W401">
        <v>0</v>
      </c>
      <c r="Y401" t="s">
        <v>40</v>
      </c>
      <c r="AA401" t="s">
        <v>40</v>
      </c>
      <c r="AB401" t="s">
        <v>735</v>
      </c>
      <c r="AC401" t="s">
        <v>1374</v>
      </c>
      <c r="AD401" t="str">
        <f t="shared" si="6"/>
        <v>Non-Gathering</v>
      </c>
      <c r="AE401" t="s">
        <v>72</v>
      </c>
      <c r="AF401" t="e">
        <f>VLOOKUP(A401,#REF!, 7, FALSE)</f>
        <v>#REF!</v>
      </c>
      <c r="AG401" t="e">
        <f>VLOOKUP(A401,#REF!, 8, FALSE)</f>
        <v>#REF!</v>
      </c>
      <c r="AI401" t="e">
        <f>VLOOKUP(A401,#REF!,40,FALSE)</f>
        <v>#REF!</v>
      </c>
    </row>
    <row r="402" spans="1:35" x14ac:dyDescent="0.25">
      <c r="A402">
        <v>401088930</v>
      </c>
      <c r="B402" t="s">
        <v>41</v>
      </c>
      <c r="C402">
        <v>10084</v>
      </c>
      <c r="D402" s="1">
        <v>42585</v>
      </c>
      <c r="E402" t="s">
        <v>42</v>
      </c>
      <c r="F402" t="s">
        <v>1048</v>
      </c>
      <c r="G402" t="s">
        <v>44</v>
      </c>
      <c r="I402" t="s">
        <v>1049</v>
      </c>
      <c r="J402" t="s">
        <v>1050</v>
      </c>
      <c r="K402" t="s">
        <v>133</v>
      </c>
      <c r="L402" t="s">
        <v>431</v>
      </c>
      <c r="M402">
        <v>-104.83662</v>
      </c>
      <c r="N402">
        <v>37.209290000000003</v>
      </c>
      <c r="O402" t="s">
        <v>40</v>
      </c>
      <c r="Q402" t="s">
        <v>40</v>
      </c>
      <c r="S402">
        <v>3</v>
      </c>
      <c r="U402" t="s">
        <v>40</v>
      </c>
      <c r="W402" t="s">
        <v>40</v>
      </c>
      <c r="Y402" t="s">
        <v>40</v>
      </c>
      <c r="AA402" t="s">
        <v>40</v>
      </c>
      <c r="AB402" t="s">
        <v>735</v>
      </c>
      <c r="AC402" t="s">
        <v>1354</v>
      </c>
      <c r="AD402" t="str">
        <f t="shared" si="6"/>
        <v>Gathering</v>
      </c>
      <c r="AE402" t="s">
        <v>72</v>
      </c>
      <c r="AF402" t="e">
        <f>VLOOKUP(A402,#REF!, 7, FALSE)</f>
        <v>#REF!</v>
      </c>
      <c r="AG402" t="e">
        <f>VLOOKUP(A402,#REF!, 8, FALSE)</f>
        <v>#REF!</v>
      </c>
      <c r="AI402" t="e">
        <f>VLOOKUP(A402,#REF!,40,FALSE)</f>
        <v>#REF!</v>
      </c>
    </row>
    <row r="403" spans="1:35" x14ac:dyDescent="0.25">
      <c r="A403">
        <v>401092634</v>
      </c>
      <c r="B403" t="s">
        <v>41</v>
      </c>
      <c r="C403">
        <v>10084</v>
      </c>
      <c r="D403" s="1">
        <v>42588</v>
      </c>
      <c r="E403" t="s">
        <v>42</v>
      </c>
      <c r="F403" t="s">
        <v>1051</v>
      </c>
      <c r="G403" t="s">
        <v>44</v>
      </c>
      <c r="I403" t="s">
        <v>1052</v>
      </c>
      <c r="J403" t="s">
        <v>1053</v>
      </c>
      <c r="K403" t="s">
        <v>38</v>
      </c>
      <c r="L403" t="s">
        <v>1985</v>
      </c>
      <c r="M403">
        <v>-104.61991999999999</v>
      </c>
      <c r="N403">
        <v>37.092939999999999</v>
      </c>
      <c r="O403" t="s">
        <v>40</v>
      </c>
      <c r="Q403" t="s">
        <v>40</v>
      </c>
      <c r="S403" t="s">
        <v>40</v>
      </c>
      <c r="U403" t="s">
        <v>40</v>
      </c>
      <c r="W403" t="s">
        <v>40</v>
      </c>
      <c r="Y403" t="s">
        <v>40</v>
      </c>
      <c r="AA403" t="s">
        <v>40</v>
      </c>
      <c r="AB403" t="s">
        <v>735</v>
      </c>
      <c r="AC403" t="s">
        <v>1354</v>
      </c>
      <c r="AD403" t="str">
        <f t="shared" si="6"/>
        <v>Gathering</v>
      </c>
      <c r="AE403" t="s">
        <v>72</v>
      </c>
      <c r="AF403" t="e">
        <f>VLOOKUP(A403,#REF!, 7, FALSE)</f>
        <v>#REF!</v>
      </c>
      <c r="AG403" t="e">
        <f>VLOOKUP(A403,#REF!, 8, FALSE)</f>
        <v>#REF!</v>
      </c>
      <c r="AI403" t="e">
        <f>VLOOKUP(A403,#REF!,40,FALSE)</f>
        <v>#REF!</v>
      </c>
    </row>
    <row r="404" spans="1:35" x14ac:dyDescent="0.25">
      <c r="A404">
        <v>401096697</v>
      </c>
      <c r="B404" t="s">
        <v>73</v>
      </c>
      <c r="C404">
        <v>16700</v>
      </c>
      <c r="D404" s="1">
        <v>42589</v>
      </c>
      <c r="E404" t="s">
        <v>33</v>
      </c>
      <c r="F404" t="s">
        <v>1054</v>
      </c>
      <c r="G404" t="s">
        <v>75</v>
      </c>
      <c r="I404" t="s">
        <v>40</v>
      </c>
      <c r="J404" t="s">
        <v>40</v>
      </c>
      <c r="K404" t="s">
        <v>72</v>
      </c>
      <c r="L404" t="s">
        <v>72</v>
      </c>
      <c r="M404">
        <v>-108.836612</v>
      </c>
      <c r="N404">
        <v>40.104940999999997</v>
      </c>
      <c r="O404">
        <v>1</v>
      </c>
      <c r="Q404" t="s">
        <v>40</v>
      </c>
      <c r="S404">
        <v>16</v>
      </c>
      <c r="U404" t="s">
        <v>40</v>
      </c>
      <c r="W404" t="s">
        <v>40</v>
      </c>
      <c r="Y404" t="s">
        <v>40</v>
      </c>
      <c r="AA404" t="s">
        <v>40</v>
      </c>
      <c r="AB404" t="s">
        <v>746</v>
      </c>
      <c r="AC404" t="s">
        <v>1355</v>
      </c>
      <c r="AD404" t="str">
        <f t="shared" si="6"/>
        <v>Non-Gathering</v>
      </c>
      <c r="AE404" t="s">
        <v>72</v>
      </c>
      <c r="AF404" t="e">
        <f>VLOOKUP(A404,#REF!, 7, FALSE)</f>
        <v>#REF!</v>
      </c>
      <c r="AG404" t="e">
        <f>VLOOKUP(A404,#REF!, 8, FALSE)</f>
        <v>#REF!</v>
      </c>
      <c r="AI404" t="e">
        <f>VLOOKUP(A404,#REF!,40,FALSE)</f>
        <v>#REF!</v>
      </c>
    </row>
    <row r="405" spans="1:35" x14ac:dyDescent="0.25">
      <c r="A405">
        <v>401091323</v>
      </c>
      <c r="B405" t="s">
        <v>73</v>
      </c>
      <c r="C405">
        <v>16700</v>
      </c>
      <c r="D405" s="1">
        <v>42590</v>
      </c>
      <c r="E405" t="s">
        <v>33</v>
      </c>
      <c r="F405" t="s">
        <v>1055</v>
      </c>
      <c r="G405" t="s">
        <v>75</v>
      </c>
      <c r="I405" t="s">
        <v>40</v>
      </c>
      <c r="J405" t="s">
        <v>40</v>
      </c>
      <c r="K405" t="s">
        <v>46</v>
      </c>
      <c r="L405" t="s">
        <v>2076</v>
      </c>
      <c r="M405">
        <v>-108.829964</v>
      </c>
      <c r="N405">
        <v>40.105189000000003</v>
      </c>
      <c r="O405" t="s">
        <v>40</v>
      </c>
      <c r="Q405" t="s">
        <v>40</v>
      </c>
      <c r="S405" t="s">
        <v>40</v>
      </c>
      <c r="U405" t="s">
        <v>40</v>
      </c>
      <c r="W405" t="s">
        <v>40</v>
      </c>
      <c r="Y405" t="s">
        <v>40</v>
      </c>
      <c r="AA405" t="s">
        <v>40</v>
      </c>
      <c r="AB405" t="s">
        <v>746</v>
      </c>
      <c r="AC405" t="s">
        <v>1355</v>
      </c>
      <c r="AD405" t="str">
        <f t="shared" si="6"/>
        <v>Non-Gathering</v>
      </c>
      <c r="AE405" t="s">
        <v>72</v>
      </c>
      <c r="AF405" t="e">
        <f>VLOOKUP(A405,#REF!, 7, FALSE)</f>
        <v>#REF!</v>
      </c>
      <c r="AG405" t="e">
        <f>VLOOKUP(A405,#REF!, 8, FALSE)</f>
        <v>#REF!</v>
      </c>
      <c r="AI405" t="e">
        <f>VLOOKUP(A405,#REF!,40,FALSE)</f>
        <v>#REF!</v>
      </c>
    </row>
    <row r="406" spans="1:35" x14ac:dyDescent="0.25">
      <c r="A406">
        <v>401092833</v>
      </c>
      <c r="B406" t="s">
        <v>73</v>
      </c>
      <c r="C406">
        <v>16700</v>
      </c>
      <c r="D406" s="1">
        <v>42592</v>
      </c>
      <c r="E406" t="s">
        <v>69</v>
      </c>
      <c r="F406" t="s">
        <v>1056</v>
      </c>
      <c r="G406" t="s">
        <v>75</v>
      </c>
      <c r="I406" t="s">
        <v>40</v>
      </c>
      <c r="J406" t="s">
        <v>40</v>
      </c>
      <c r="K406" t="s">
        <v>46</v>
      </c>
      <c r="L406" t="s">
        <v>2076</v>
      </c>
      <c r="M406">
        <v>-108.83867100000001</v>
      </c>
      <c r="N406">
        <v>40.124839999999999</v>
      </c>
      <c r="O406">
        <v>29</v>
      </c>
      <c r="Q406" t="s">
        <v>40</v>
      </c>
      <c r="S406">
        <v>229</v>
      </c>
      <c r="U406" t="s">
        <v>40</v>
      </c>
      <c r="W406" t="s">
        <v>40</v>
      </c>
      <c r="Y406" t="s">
        <v>40</v>
      </c>
      <c r="AA406" t="s">
        <v>40</v>
      </c>
      <c r="AB406" t="s">
        <v>746</v>
      </c>
      <c r="AC406" t="s">
        <v>1355</v>
      </c>
      <c r="AD406" t="str">
        <f t="shared" si="6"/>
        <v>Non-Gathering</v>
      </c>
      <c r="AE406" t="s">
        <v>72</v>
      </c>
      <c r="AF406" t="e">
        <f>VLOOKUP(A406,#REF!, 7, FALSE)</f>
        <v>#REF!</v>
      </c>
      <c r="AG406" t="e">
        <f>VLOOKUP(A406,#REF!, 8, FALSE)</f>
        <v>#REF!</v>
      </c>
      <c r="AI406" t="e">
        <f>VLOOKUP(A406,#REF!,40,FALSE)</f>
        <v>#REF!</v>
      </c>
    </row>
    <row r="407" spans="1:35" x14ac:dyDescent="0.25">
      <c r="A407">
        <v>401094175</v>
      </c>
      <c r="B407" t="s">
        <v>73</v>
      </c>
      <c r="C407">
        <v>16700</v>
      </c>
      <c r="D407" s="1">
        <v>42595</v>
      </c>
      <c r="E407" t="s">
        <v>33</v>
      </c>
      <c r="F407" t="s">
        <v>1057</v>
      </c>
      <c r="G407" t="s">
        <v>75</v>
      </c>
      <c r="I407" t="s">
        <v>40</v>
      </c>
      <c r="J407" t="s">
        <v>40</v>
      </c>
      <c r="K407" t="s">
        <v>46</v>
      </c>
      <c r="L407" t="s">
        <v>2076</v>
      </c>
      <c r="M407">
        <v>-108.86450000000001</v>
      </c>
      <c r="N407">
        <v>40.140692000000001</v>
      </c>
      <c r="O407" t="s">
        <v>40</v>
      </c>
      <c r="Q407" t="s">
        <v>40</v>
      </c>
      <c r="S407">
        <v>1918</v>
      </c>
      <c r="U407" t="s">
        <v>40</v>
      </c>
      <c r="W407" t="s">
        <v>40</v>
      </c>
      <c r="Y407" t="s">
        <v>40</v>
      </c>
      <c r="AA407" t="s">
        <v>40</v>
      </c>
      <c r="AB407" t="s">
        <v>746</v>
      </c>
      <c r="AC407" t="s">
        <v>1355</v>
      </c>
      <c r="AD407" t="str">
        <f t="shared" si="6"/>
        <v>Non-Gathering</v>
      </c>
      <c r="AE407" t="s">
        <v>72</v>
      </c>
      <c r="AF407" t="e">
        <f>VLOOKUP(A407,#REF!, 7, FALSE)</f>
        <v>#REF!</v>
      </c>
      <c r="AG407" t="e">
        <f>VLOOKUP(A407,#REF!, 8, FALSE)</f>
        <v>#REF!</v>
      </c>
      <c r="AI407" t="e">
        <f>VLOOKUP(A407,#REF!,40,FALSE)</f>
        <v>#REF!</v>
      </c>
    </row>
    <row r="408" spans="1:35" x14ac:dyDescent="0.25">
      <c r="A408">
        <v>401094944</v>
      </c>
      <c r="B408" t="s">
        <v>73</v>
      </c>
      <c r="C408">
        <v>16700</v>
      </c>
      <c r="D408" s="1">
        <v>42596</v>
      </c>
      <c r="E408" t="s">
        <v>69</v>
      </c>
      <c r="F408" t="s">
        <v>1058</v>
      </c>
      <c r="G408" t="s">
        <v>75</v>
      </c>
      <c r="I408" t="s">
        <v>40</v>
      </c>
      <c r="J408" t="s">
        <v>40</v>
      </c>
      <c r="K408" t="s">
        <v>72</v>
      </c>
      <c r="L408" t="s">
        <v>72</v>
      </c>
      <c r="M408">
        <v>-108.846084</v>
      </c>
      <c r="N408">
        <v>40.123184999999999</v>
      </c>
      <c r="O408" t="s">
        <v>40</v>
      </c>
      <c r="Q408" t="s">
        <v>40</v>
      </c>
      <c r="S408">
        <v>7</v>
      </c>
      <c r="U408" t="s">
        <v>40</v>
      </c>
      <c r="W408" t="s">
        <v>40</v>
      </c>
      <c r="Y408" t="s">
        <v>40</v>
      </c>
      <c r="AA408" t="s">
        <v>40</v>
      </c>
      <c r="AB408" t="s">
        <v>746</v>
      </c>
      <c r="AC408" t="s">
        <v>1355</v>
      </c>
      <c r="AD408" t="str">
        <f t="shared" si="6"/>
        <v>Non-Gathering</v>
      </c>
      <c r="AE408" t="s">
        <v>72</v>
      </c>
      <c r="AF408" t="e">
        <f>VLOOKUP(A408,#REF!, 7, FALSE)</f>
        <v>#REF!</v>
      </c>
      <c r="AG408" t="e">
        <f>VLOOKUP(A408,#REF!, 8, FALSE)</f>
        <v>#REF!</v>
      </c>
      <c r="AI408" t="e">
        <f>VLOOKUP(A408,#REF!,40,FALSE)</f>
        <v>#REF!</v>
      </c>
    </row>
    <row r="409" spans="1:35" x14ac:dyDescent="0.25">
      <c r="A409">
        <v>401095189</v>
      </c>
      <c r="B409" t="s">
        <v>207</v>
      </c>
      <c r="C409">
        <v>8960</v>
      </c>
      <c r="D409" s="1">
        <v>42597</v>
      </c>
      <c r="E409" t="s">
        <v>69</v>
      </c>
      <c r="F409" t="s">
        <v>1059</v>
      </c>
      <c r="G409" t="s">
        <v>51</v>
      </c>
      <c r="H409" t="s">
        <v>96</v>
      </c>
      <c r="I409" t="s">
        <v>1060</v>
      </c>
      <c r="J409" t="s">
        <v>1061</v>
      </c>
      <c r="K409" t="s">
        <v>79</v>
      </c>
      <c r="L409" t="s">
        <v>376</v>
      </c>
      <c r="M409">
        <v>-104.18367000000001</v>
      </c>
      <c r="N409">
        <v>40.384372999999997</v>
      </c>
      <c r="O409" t="s">
        <v>40</v>
      </c>
      <c r="Q409">
        <v>0</v>
      </c>
      <c r="S409">
        <v>0</v>
      </c>
      <c r="U409">
        <v>0</v>
      </c>
      <c r="W409">
        <v>0</v>
      </c>
      <c r="Y409" t="s">
        <v>40</v>
      </c>
      <c r="AA409" t="s">
        <v>40</v>
      </c>
      <c r="AB409" t="s">
        <v>735</v>
      </c>
      <c r="AC409" t="str">
        <f>VLOOKUP(A409,'Basin Blanks Report'!$B$1:$F$222,3,FALSE)</f>
        <v>DENVER JULESBURG BASIN</v>
      </c>
      <c r="AD409" t="str">
        <f t="shared" si="6"/>
        <v>Non-Gathering</v>
      </c>
      <c r="AE409" t="s">
        <v>2063</v>
      </c>
      <c r="AF409" t="e">
        <f>VLOOKUP(A409,#REF!, 7, FALSE)</f>
        <v>#REF!</v>
      </c>
      <c r="AG409" t="e">
        <f>VLOOKUP(A409,#REF!, 8, FALSE)</f>
        <v>#REF!</v>
      </c>
      <c r="AI409" t="e">
        <f>VLOOKUP(A409,#REF!,40,FALSE)</f>
        <v>#REF!</v>
      </c>
    </row>
    <row r="410" spans="1:35" x14ac:dyDescent="0.25">
      <c r="A410">
        <v>401095652</v>
      </c>
      <c r="B410" t="s">
        <v>631</v>
      </c>
      <c r="C410">
        <v>19160</v>
      </c>
      <c r="D410" s="1">
        <v>42598</v>
      </c>
      <c r="E410" t="s">
        <v>42</v>
      </c>
      <c r="F410" t="s">
        <v>1062</v>
      </c>
      <c r="G410" t="s">
        <v>229</v>
      </c>
      <c r="I410" t="s">
        <v>40</v>
      </c>
      <c r="J410" t="s">
        <v>40</v>
      </c>
      <c r="K410" t="s">
        <v>72</v>
      </c>
      <c r="L410" t="s">
        <v>72</v>
      </c>
      <c r="M410">
        <v>-107.92449999999999</v>
      </c>
      <c r="N410">
        <v>37.152890999999997</v>
      </c>
      <c r="O410" t="s">
        <v>40</v>
      </c>
      <c r="Q410" t="s">
        <v>40</v>
      </c>
      <c r="S410">
        <v>2.56</v>
      </c>
      <c r="U410" t="s">
        <v>40</v>
      </c>
      <c r="W410" t="s">
        <v>40</v>
      </c>
      <c r="Y410" t="s">
        <v>40</v>
      </c>
      <c r="AA410" t="s">
        <v>40</v>
      </c>
      <c r="AB410" t="s">
        <v>735</v>
      </c>
      <c r="AC410" t="s">
        <v>1358</v>
      </c>
      <c r="AD410" t="str">
        <f t="shared" si="6"/>
        <v>Non-Gathering</v>
      </c>
      <c r="AE410" t="s">
        <v>72</v>
      </c>
      <c r="AF410" t="e">
        <f>VLOOKUP(A410,#REF!, 7, FALSE)</f>
        <v>#REF!</v>
      </c>
      <c r="AG410" t="e">
        <f>VLOOKUP(A410,#REF!, 8, FALSE)</f>
        <v>#REF!</v>
      </c>
      <c r="AI410" t="e">
        <f>VLOOKUP(A410,#REF!,40,FALSE)</f>
        <v>#REF!</v>
      </c>
    </row>
    <row r="411" spans="1:35" x14ac:dyDescent="0.25">
      <c r="A411">
        <v>401096291</v>
      </c>
      <c r="B411" t="s">
        <v>948</v>
      </c>
      <c r="C411">
        <v>10471</v>
      </c>
      <c r="D411" s="1">
        <v>42600</v>
      </c>
      <c r="E411" t="s">
        <v>49</v>
      </c>
      <c r="F411" t="s">
        <v>1063</v>
      </c>
      <c r="G411" t="s">
        <v>44</v>
      </c>
      <c r="I411" t="s">
        <v>1064</v>
      </c>
      <c r="J411" t="s">
        <v>1065</v>
      </c>
      <c r="K411" t="s">
        <v>115</v>
      </c>
      <c r="L411" t="s">
        <v>329</v>
      </c>
      <c r="M411">
        <v>-104.7422</v>
      </c>
      <c r="N411">
        <v>37.037199999999999</v>
      </c>
      <c r="O411">
        <v>0</v>
      </c>
      <c r="Q411">
        <v>0</v>
      </c>
      <c r="S411">
        <v>7</v>
      </c>
      <c r="U411">
        <v>0</v>
      </c>
      <c r="W411">
        <v>0</v>
      </c>
      <c r="Y411" t="s">
        <v>40</v>
      </c>
      <c r="AA411" t="s">
        <v>40</v>
      </c>
      <c r="AB411" t="s">
        <v>735</v>
      </c>
      <c r="AC411" t="s">
        <v>1354</v>
      </c>
      <c r="AD411" t="str">
        <f t="shared" si="6"/>
        <v>Non-Gathering</v>
      </c>
      <c r="AE411" t="s">
        <v>2063</v>
      </c>
      <c r="AF411" t="e">
        <f>VLOOKUP(A411,#REF!, 7, FALSE)</f>
        <v>#REF!</v>
      </c>
      <c r="AG411" t="e">
        <f>VLOOKUP(A411,#REF!, 8, FALSE)</f>
        <v>#REF!</v>
      </c>
      <c r="AI411" t="e">
        <f>VLOOKUP(A411,#REF!,40,FALSE)</f>
        <v>#REF!</v>
      </c>
    </row>
    <row r="412" spans="1:35" x14ac:dyDescent="0.25">
      <c r="A412">
        <v>401096905</v>
      </c>
      <c r="B412" t="s">
        <v>41</v>
      </c>
      <c r="C412">
        <v>10084</v>
      </c>
      <c r="D412" s="1">
        <v>42602</v>
      </c>
      <c r="E412" t="s">
        <v>42</v>
      </c>
      <c r="F412" t="s">
        <v>1066</v>
      </c>
      <c r="G412" t="s">
        <v>44</v>
      </c>
      <c r="I412" t="s">
        <v>1067</v>
      </c>
      <c r="J412" t="s">
        <v>1068</v>
      </c>
      <c r="K412" t="s">
        <v>79</v>
      </c>
      <c r="L412" t="s">
        <v>491</v>
      </c>
      <c r="M412">
        <v>-104.8271</v>
      </c>
      <c r="N412">
        <v>37.183819999999997</v>
      </c>
      <c r="O412" t="s">
        <v>40</v>
      </c>
      <c r="Q412" t="s">
        <v>40</v>
      </c>
      <c r="S412">
        <v>5</v>
      </c>
      <c r="U412" t="s">
        <v>40</v>
      </c>
      <c r="W412" t="s">
        <v>40</v>
      </c>
      <c r="Y412" t="s">
        <v>40</v>
      </c>
      <c r="AA412" t="s">
        <v>40</v>
      </c>
      <c r="AB412" t="s">
        <v>735</v>
      </c>
      <c r="AC412" t="s">
        <v>1354</v>
      </c>
      <c r="AD412" t="str">
        <f t="shared" si="6"/>
        <v>Gathering</v>
      </c>
      <c r="AE412" t="s">
        <v>72</v>
      </c>
      <c r="AF412" t="e">
        <f>VLOOKUP(A412,#REF!, 7, FALSE)</f>
        <v>#REF!</v>
      </c>
      <c r="AG412" t="e">
        <f>VLOOKUP(A412,#REF!, 8, FALSE)</f>
        <v>#REF!</v>
      </c>
      <c r="AI412" t="e">
        <f>VLOOKUP(A412,#REF!,40,FALSE)</f>
        <v>#REF!</v>
      </c>
    </row>
    <row r="413" spans="1:35" x14ac:dyDescent="0.25">
      <c r="A413">
        <v>401098084</v>
      </c>
      <c r="B413" t="s">
        <v>82</v>
      </c>
      <c r="C413">
        <v>100322</v>
      </c>
      <c r="D413" s="1">
        <v>42604</v>
      </c>
      <c r="E413" t="s">
        <v>69</v>
      </c>
      <c r="F413" t="s">
        <v>1069</v>
      </c>
      <c r="G413" t="s">
        <v>51</v>
      </c>
      <c r="I413" t="s">
        <v>40</v>
      </c>
      <c r="J413" t="s">
        <v>40</v>
      </c>
      <c r="K413" t="s">
        <v>72</v>
      </c>
      <c r="L413" t="s">
        <v>72</v>
      </c>
      <c r="M413">
        <v>-104.617042</v>
      </c>
      <c r="N413">
        <v>40.268434999999997</v>
      </c>
      <c r="O413" t="s">
        <v>40</v>
      </c>
      <c r="Q413" t="s">
        <v>40</v>
      </c>
      <c r="S413" t="s">
        <v>40</v>
      </c>
      <c r="U413" t="s">
        <v>40</v>
      </c>
      <c r="W413" t="s">
        <v>40</v>
      </c>
      <c r="Y413" t="s">
        <v>40</v>
      </c>
      <c r="AA413" t="s">
        <v>40</v>
      </c>
      <c r="AB413" t="s">
        <v>746</v>
      </c>
      <c r="AC413" t="str">
        <f>VLOOKUP(A413,'Basin Blanks Report'!$B$1:$F$222,3,FALSE)</f>
        <v>DENVER JULESBURG BASIN</v>
      </c>
      <c r="AD413" t="str">
        <f t="shared" si="6"/>
        <v>Non-Gathering</v>
      </c>
      <c r="AE413" t="s">
        <v>72</v>
      </c>
      <c r="AF413" t="e">
        <f>VLOOKUP(A413,#REF!, 7, FALSE)</f>
        <v>#REF!</v>
      </c>
      <c r="AG413" t="e">
        <f>VLOOKUP(A413,#REF!, 8, FALSE)</f>
        <v>#REF!</v>
      </c>
      <c r="AI413" t="e">
        <f>VLOOKUP(A413,#REF!,40,FALSE)</f>
        <v>#REF!</v>
      </c>
    </row>
    <row r="414" spans="1:35" x14ac:dyDescent="0.25">
      <c r="A414">
        <v>401098202</v>
      </c>
      <c r="B414" t="s">
        <v>73</v>
      </c>
      <c r="C414">
        <v>16700</v>
      </c>
      <c r="D414" s="1">
        <v>42604</v>
      </c>
      <c r="E414" t="s">
        <v>69</v>
      </c>
      <c r="F414" t="s">
        <v>1070</v>
      </c>
      <c r="G414" t="s">
        <v>75</v>
      </c>
      <c r="I414" t="s">
        <v>40</v>
      </c>
      <c r="J414" t="s">
        <v>40</v>
      </c>
      <c r="K414" t="s">
        <v>72</v>
      </c>
      <c r="L414" t="s">
        <v>72</v>
      </c>
      <c r="M414">
        <v>-108.828672</v>
      </c>
      <c r="N414">
        <v>40.104391999999997</v>
      </c>
      <c r="O414">
        <v>0.01</v>
      </c>
      <c r="Q414" t="s">
        <v>40</v>
      </c>
      <c r="S414" t="s">
        <v>40</v>
      </c>
      <c r="U414" t="s">
        <v>40</v>
      </c>
      <c r="W414" t="s">
        <v>40</v>
      </c>
      <c r="Y414">
        <v>60</v>
      </c>
      <c r="AA414" t="s">
        <v>40</v>
      </c>
      <c r="AB414" t="s">
        <v>746</v>
      </c>
      <c r="AC414" t="s">
        <v>1355</v>
      </c>
      <c r="AD414" t="str">
        <f t="shared" si="6"/>
        <v>Non-Gathering</v>
      </c>
      <c r="AE414" t="s">
        <v>2064</v>
      </c>
      <c r="AF414" t="e">
        <f>VLOOKUP(A414,#REF!, 7, FALSE)</f>
        <v>#REF!</v>
      </c>
      <c r="AG414" t="e">
        <f>VLOOKUP(A414,#REF!, 8, FALSE)</f>
        <v>#REF!</v>
      </c>
      <c r="AI414" t="e">
        <f>VLOOKUP(A414,#REF!,40,FALSE)</f>
        <v>#REF!</v>
      </c>
    </row>
    <row r="415" spans="1:35" x14ac:dyDescent="0.25">
      <c r="A415">
        <v>401098818</v>
      </c>
      <c r="B415" t="s">
        <v>207</v>
      </c>
      <c r="C415">
        <v>8960</v>
      </c>
      <c r="D415" s="1">
        <v>42605</v>
      </c>
      <c r="E415" t="s">
        <v>69</v>
      </c>
      <c r="F415" t="s">
        <v>1071</v>
      </c>
      <c r="G415" t="s">
        <v>209</v>
      </c>
      <c r="I415" t="s">
        <v>40</v>
      </c>
      <c r="J415" t="s">
        <v>40</v>
      </c>
      <c r="K415" t="s">
        <v>72</v>
      </c>
      <c r="L415" t="s">
        <v>72</v>
      </c>
      <c r="M415">
        <v>-106.24457700000001</v>
      </c>
      <c r="N415">
        <v>40.782164999999999</v>
      </c>
      <c r="O415" t="s">
        <v>40</v>
      </c>
      <c r="Q415" t="s">
        <v>40</v>
      </c>
      <c r="S415">
        <v>20</v>
      </c>
      <c r="U415" t="s">
        <v>40</v>
      </c>
      <c r="W415" t="s">
        <v>40</v>
      </c>
      <c r="Y415" t="s">
        <v>40</v>
      </c>
      <c r="AA415" t="s">
        <v>40</v>
      </c>
      <c r="AB415" t="s">
        <v>746</v>
      </c>
      <c r="AC415" t="s">
        <v>1357</v>
      </c>
      <c r="AD415" t="str">
        <f t="shared" si="6"/>
        <v>Non-Gathering</v>
      </c>
      <c r="AE415" t="s">
        <v>72</v>
      </c>
      <c r="AF415" t="e">
        <f>VLOOKUP(A415,#REF!, 7, FALSE)</f>
        <v>#REF!</v>
      </c>
      <c r="AG415" t="e">
        <f>VLOOKUP(A415,#REF!, 8, FALSE)</f>
        <v>#REF!</v>
      </c>
      <c r="AI415" t="e">
        <f>VLOOKUP(A415,#REF!,40,FALSE)</f>
        <v>#REF!</v>
      </c>
    </row>
    <row r="416" spans="1:35" x14ac:dyDescent="0.25">
      <c r="A416">
        <v>401099733</v>
      </c>
      <c r="B416" t="s">
        <v>82</v>
      </c>
      <c r="C416">
        <v>100322</v>
      </c>
      <c r="D416" s="1">
        <v>42606</v>
      </c>
      <c r="E416" t="s">
        <v>42</v>
      </c>
      <c r="F416" t="s">
        <v>1072</v>
      </c>
      <c r="G416" t="s">
        <v>51</v>
      </c>
      <c r="I416" t="s">
        <v>181</v>
      </c>
      <c r="J416" t="s">
        <v>1073</v>
      </c>
      <c r="K416" t="s">
        <v>72</v>
      </c>
      <c r="L416" t="s">
        <v>72</v>
      </c>
      <c r="M416">
        <v>-104.674668</v>
      </c>
      <c r="N416">
        <v>40.346263999999998</v>
      </c>
      <c r="O416" t="s">
        <v>40</v>
      </c>
      <c r="Q416" t="s">
        <v>40</v>
      </c>
      <c r="S416" t="s">
        <v>40</v>
      </c>
      <c r="U416" t="s">
        <v>40</v>
      </c>
      <c r="W416" t="s">
        <v>40</v>
      </c>
      <c r="Y416" t="s">
        <v>40</v>
      </c>
      <c r="AA416" t="s">
        <v>40</v>
      </c>
      <c r="AB416" t="s">
        <v>746</v>
      </c>
      <c r="AC416" t="str">
        <f>VLOOKUP(A416,'Basin Blanks Report'!$B$1:$F$222,3,FALSE)</f>
        <v>DENVER JULESBURG BASIN</v>
      </c>
      <c r="AD416" t="str">
        <f t="shared" si="6"/>
        <v>Non-Gathering</v>
      </c>
      <c r="AE416" t="s">
        <v>72</v>
      </c>
      <c r="AF416" t="e">
        <f>VLOOKUP(A416,#REF!, 7, FALSE)</f>
        <v>#REF!</v>
      </c>
      <c r="AG416" t="e">
        <f>VLOOKUP(A416,#REF!, 8, FALSE)</f>
        <v>#REF!</v>
      </c>
      <c r="AI416" t="e">
        <f>VLOOKUP(A416,#REF!,40,FALSE)</f>
        <v>#REF!</v>
      </c>
    </row>
    <row r="417" spans="1:35" x14ac:dyDescent="0.25">
      <c r="A417">
        <v>401102355</v>
      </c>
      <c r="B417" t="s">
        <v>73</v>
      </c>
      <c r="C417">
        <v>16700</v>
      </c>
      <c r="D417" s="1">
        <v>42612</v>
      </c>
      <c r="E417" t="s">
        <v>33</v>
      </c>
      <c r="F417" t="s">
        <v>1074</v>
      </c>
      <c r="G417" t="s">
        <v>75</v>
      </c>
      <c r="I417" t="s">
        <v>40</v>
      </c>
      <c r="J417" t="s">
        <v>40</v>
      </c>
      <c r="K417" t="s">
        <v>115</v>
      </c>
      <c r="L417" t="s">
        <v>226</v>
      </c>
      <c r="M417">
        <v>-108.92608199999999</v>
      </c>
      <c r="N417">
        <v>40.151994999999999</v>
      </c>
      <c r="O417">
        <v>0</v>
      </c>
      <c r="Q417">
        <v>0</v>
      </c>
      <c r="S417">
        <v>86</v>
      </c>
      <c r="U417">
        <v>0</v>
      </c>
      <c r="W417">
        <v>0</v>
      </c>
      <c r="Y417" t="s">
        <v>40</v>
      </c>
      <c r="AA417" t="s">
        <v>40</v>
      </c>
      <c r="AB417" t="s">
        <v>746</v>
      </c>
      <c r="AC417" t="s">
        <v>1355</v>
      </c>
      <c r="AD417" t="str">
        <f t="shared" si="6"/>
        <v>Non-Gathering</v>
      </c>
      <c r="AE417" t="s">
        <v>2063</v>
      </c>
      <c r="AF417" t="e">
        <f>VLOOKUP(A417,#REF!, 7, FALSE)</f>
        <v>#REF!</v>
      </c>
      <c r="AG417" t="e">
        <f>VLOOKUP(A417,#REF!, 8, FALSE)</f>
        <v>#REF!</v>
      </c>
      <c r="AI417" t="e">
        <f>VLOOKUP(A417,#REF!,40,FALSE)</f>
        <v>#REF!</v>
      </c>
    </row>
    <row r="418" spans="1:35" x14ac:dyDescent="0.25">
      <c r="A418">
        <v>401102731</v>
      </c>
      <c r="B418" t="s">
        <v>106</v>
      </c>
      <c r="C418">
        <v>10261</v>
      </c>
      <c r="D418" s="1">
        <v>42612</v>
      </c>
      <c r="E418" t="s">
        <v>69</v>
      </c>
      <c r="F418" t="s">
        <v>1075</v>
      </c>
      <c r="G418" t="s">
        <v>51</v>
      </c>
      <c r="H418" t="s">
        <v>96</v>
      </c>
      <c r="I418" t="s">
        <v>1076</v>
      </c>
      <c r="J418" t="s">
        <v>40</v>
      </c>
      <c r="K418" t="s">
        <v>72</v>
      </c>
      <c r="L418" t="s">
        <v>72</v>
      </c>
      <c r="M418">
        <v>-104.629</v>
      </c>
      <c r="N418">
        <v>40.440531</v>
      </c>
      <c r="O418" t="s">
        <v>40</v>
      </c>
      <c r="Q418">
        <v>0</v>
      </c>
      <c r="S418">
        <v>0</v>
      </c>
      <c r="U418">
        <v>0</v>
      </c>
      <c r="W418">
        <v>0</v>
      </c>
      <c r="Y418" t="s">
        <v>40</v>
      </c>
      <c r="AA418" t="s">
        <v>40</v>
      </c>
      <c r="AB418" t="s">
        <v>735</v>
      </c>
      <c r="AC418" t="str">
        <f>VLOOKUP(A418,'Basin Blanks Report'!$B$1:$F$222,3,FALSE)</f>
        <v>DENVER JULESBURG BASIN</v>
      </c>
      <c r="AD418" t="str">
        <f t="shared" si="6"/>
        <v>Non-Gathering</v>
      </c>
      <c r="AE418" t="s">
        <v>72</v>
      </c>
      <c r="AF418" t="e">
        <f>VLOOKUP(A418,#REF!, 7, FALSE)</f>
        <v>#REF!</v>
      </c>
      <c r="AG418" t="e">
        <f>VLOOKUP(A418,#REF!, 8, FALSE)</f>
        <v>#REF!</v>
      </c>
      <c r="AI418" t="e">
        <f>VLOOKUP(A418,#REF!,40,FALSE)</f>
        <v>#REF!</v>
      </c>
    </row>
    <row r="419" spans="1:35" x14ac:dyDescent="0.25">
      <c r="A419">
        <v>401102670</v>
      </c>
      <c r="B419" t="s">
        <v>766</v>
      </c>
      <c r="C419">
        <v>10575</v>
      </c>
      <c r="D419" s="1">
        <v>42613</v>
      </c>
      <c r="E419" t="s">
        <v>56</v>
      </c>
      <c r="F419" t="s">
        <v>1077</v>
      </c>
      <c r="G419" t="s">
        <v>248</v>
      </c>
      <c r="H419" t="s">
        <v>96</v>
      </c>
      <c r="I419" t="s">
        <v>1078</v>
      </c>
      <c r="J419" t="s">
        <v>1079</v>
      </c>
      <c r="K419" t="s">
        <v>79</v>
      </c>
      <c r="L419" t="s">
        <v>491</v>
      </c>
      <c r="M419">
        <v>-105.07727300000001</v>
      </c>
      <c r="N419">
        <v>39.959898000000003</v>
      </c>
      <c r="O419" t="s">
        <v>40</v>
      </c>
      <c r="Q419">
        <v>0</v>
      </c>
      <c r="S419" t="s">
        <v>40</v>
      </c>
      <c r="U419">
        <v>0</v>
      </c>
      <c r="W419">
        <v>0</v>
      </c>
      <c r="Y419" t="s">
        <v>40</v>
      </c>
      <c r="AA419" t="s">
        <v>40</v>
      </c>
      <c r="AB419" t="s">
        <v>735</v>
      </c>
      <c r="AC419" t="str">
        <f>VLOOKUP(A419,'Basin Blanks Report'!$B$1:$F$222,3,FALSE)</f>
        <v>DENVER JULESBURG BASIN</v>
      </c>
      <c r="AD419" t="str">
        <f t="shared" si="6"/>
        <v>Non-Gathering</v>
      </c>
      <c r="AE419" t="s">
        <v>2063</v>
      </c>
      <c r="AF419" t="e">
        <f>VLOOKUP(A419,#REF!, 7, FALSE)</f>
        <v>#REF!</v>
      </c>
      <c r="AG419" t="e">
        <f>VLOOKUP(A419,#REF!, 8, FALSE)</f>
        <v>#REF!</v>
      </c>
      <c r="AI419" t="e">
        <f>VLOOKUP(A419,#REF!,40,FALSE)</f>
        <v>#REF!</v>
      </c>
    </row>
    <row r="420" spans="1:35" x14ac:dyDescent="0.25">
      <c r="A420">
        <v>401102615</v>
      </c>
      <c r="B420" t="s">
        <v>141</v>
      </c>
      <c r="C420">
        <v>47120</v>
      </c>
      <c r="D420" s="1">
        <v>42614</v>
      </c>
      <c r="E420" t="s">
        <v>481</v>
      </c>
      <c r="F420" t="s">
        <v>1080</v>
      </c>
      <c r="G420" t="s">
        <v>51</v>
      </c>
      <c r="H420" t="s">
        <v>96</v>
      </c>
      <c r="I420" t="s">
        <v>1081</v>
      </c>
      <c r="J420" t="s">
        <v>1082</v>
      </c>
      <c r="K420" t="s">
        <v>72</v>
      </c>
      <c r="L420" t="s">
        <v>72</v>
      </c>
      <c r="M420">
        <v>-104.806134</v>
      </c>
      <c r="N420">
        <v>40.177309999999999</v>
      </c>
      <c r="O420" t="s">
        <v>40</v>
      </c>
      <c r="Q420" t="s">
        <v>40</v>
      </c>
      <c r="S420" t="s">
        <v>40</v>
      </c>
      <c r="U420">
        <v>0</v>
      </c>
      <c r="W420">
        <v>0</v>
      </c>
      <c r="Y420" t="s">
        <v>40</v>
      </c>
      <c r="AA420" t="s">
        <v>40</v>
      </c>
      <c r="AB420" t="s">
        <v>746</v>
      </c>
      <c r="AC420" t="str">
        <f>VLOOKUP(A420,'Basin Blanks Report'!$B$1:$F$222,3,FALSE)</f>
        <v>DENVER JULESBURG BASIN</v>
      </c>
      <c r="AD420" t="str">
        <f t="shared" si="6"/>
        <v>Non-Gathering</v>
      </c>
      <c r="AE420" t="s">
        <v>72</v>
      </c>
      <c r="AF420" t="e">
        <f>VLOOKUP(A420,#REF!, 7, FALSE)</f>
        <v>#REF!</v>
      </c>
      <c r="AG420" t="e">
        <f>VLOOKUP(A420,#REF!, 8, FALSE)</f>
        <v>#REF!</v>
      </c>
      <c r="AI420" t="e">
        <f>VLOOKUP(A420,#REF!,40,FALSE)</f>
        <v>#REF!</v>
      </c>
    </row>
    <row r="421" spans="1:35" x14ac:dyDescent="0.25">
      <c r="A421">
        <v>401103834</v>
      </c>
      <c r="B421" t="s">
        <v>141</v>
      </c>
      <c r="C421">
        <v>47120</v>
      </c>
      <c r="D421" s="1">
        <v>42614</v>
      </c>
      <c r="E421" t="s">
        <v>69</v>
      </c>
      <c r="F421" t="s">
        <v>1083</v>
      </c>
      <c r="G421" t="s">
        <v>51</v>
      </c>
      <c r="I421" t="s">
        <v>1084</v>
      </c>
      <c r="J421" t="s">
        <v>1085</v>
      </c>
      <c r="K421" t="s">
        <v>115</v>
      </c>
      <c r="L421" t="s">
        <v>116</v>
      </c>
      <c r="M421">
        <v>-104.786828</v>
      </c>
      <c r="N421">
        <v>40.140732</v>
      </c>
      <c r="O421" t="s">
        <v>40</v>
      </c>
      <c r="Q421" t="s">
        <v>40</v>
      </c>
      <c r="S421" t="s">
        <v>40</v>
      </c>
      <c r="U421">
        <v>0</v>
      </c>
      <c r="W421">
        <v>0</v>
      </c>
      <c r="Y421" t="s">
        <v>40</v>
      </c>
      <c r="AA421" t="s">
        <v>40</v>
      </c>
      <c r="AB421" t="s">
        <v>746</v>
      </c>
      <c r="AC421" t="s">
        <v>1374</v>
      </c>
      <c r="AD421" t="str">
        <f t="shared" si="6"/>
        <v>Non-Gathering</v>
      </c>
      <c r="AE421" t="s">
        <v>2063</v>
      </c>
      <c r="AF421" t="e">
        <f>VLOOKUP(A421,#REF!, 7, FALSE)</f>
        <v>#REF!</v>
      </c>
      <c r="AG421" t="e">
        <f>VLOOKUP(A421,#REF!, 8, FALSE)</f>
        <v>#REF!</v>
      </c>
      <c r="AI421" t="e">
        <f>VLOOKUP(A421,#REF!,40,FALSE)</f>
        <v>#REF!</v>
      </c>
    </row>
    <row r="422" spans="1:35" x14ac:dyDescent="0.25">
      <c r="A422">
        <v>401105539</v>
      </c>
      <c r="B422" t="s">
        <v>82</v>
      </c>
      <c r="C422">
        <v>100322</v>
      </c>
      <c r="D422" s="1">
        <v>42619</v>
      </c>
      <c r="E422" t="s">
        <v>69</v>
      </c>
      <c r="F422" t="s">
        <v>1086</v>
      </c>
      <c r="G422" t="s">
        <v>51</v>
      </c>
      <c r="I422" t="s">
        <v>1087</v>
      </c>
      <c r="J422" t="s">
        <v>1088</v>
      </c>
      <c r="K422" t="s">
        <v>79</v>
      </c>
      <c r="L422" t="s">
        <v>491</v>
      </c>
      <c r="M422">
        <v>-104.460752</v>
      </c>
      <c r="N422">
        <v>40.477455999999997</v>
      </c>
      <c r="O422" t="s">
        <v>40</v>
      </c>
      <c r="Q422">
        <v>0</v>
      </c>
      <c r="S422">
        <v>0</v>
      </c>
      <c r="U422">
        <v>0</v>
      </c>
      <c r="W422">
        <v>0</v>
      </c>
      <c r="Y422" t="s">
        <v>40</v>
      </c>
      <c r="AA422" t="s">
        <v>40</v>
      </c>
      <c r="AB422" t="s">
        <v>746</v>
      </c>
      <c r="AC422" t="s">
        <v>1374</v>
      </c>
      <c r="AD422" t="str">
        <f t="shared" si="6"/>
        <v>Non-Gathering</v>
      </c>
      <c r="AE422" t="s">
        <v>2063</v>
      </c>
      <c r="AF422" t="e">
        <f>VLOOKUP(A422,#REF!, 7, FALSE)</f>
        <v>#REF!</v>
      </c>
      <c r="AG422" t="e">
        <f>VLOOKUP(A422,#REF!, 8, FALSE)</f>
        <v>#REF!</v>
      </c>
      <c r="AI422" t="e">
        <f>VLOOKUP(A422,#REF!,40,FALSE)</f>
        <v>#REF!</v>
      </c>
    </row>
    <row r="423" spans="1:35" x14ac:dyDescent="0.25">
      <c r="A423">
        <v>401106858</v>
      </c>
      <c r="B423" t="s">
        <v>73</v>
      </c>
      <c r="C423">
        <v>16700</v>
      </c>
      <c r="D423" s="1">
        <v>42621</v>
      </c>
      <c r="E423" t="s">
        <v>69</v>
      </c>
      <c r="F423" t="s">
        <v>1089</v>
      </c>
      <c r="G423" t="s">
        <v>75</v>
      </c>
      <c r="I423" t="s">
        <v>1090</v>
      </c>
      <c r="J423" t="s">
        <v>40</v>
      </c>
      <c r="K423" t="s">
        <v>115</v>
      </c>
      <c r="L423" t="s">
        <v>329</v>
      </c>
      <c r="M423">
        <v>-108.86499999999999</v>
      </c>
      <c r="N423">
        <v>40.097000000000001</v>
      </c>
      <c r="O423">
        <v>0</v>
      </c>
      <c r="Q423">
        <v>0</v>
      </c>
      <c r="S423">
        <v>46</v>
      </c>
      <c r="T423">
        <v>8</v>
      </c>
      <c r="U423">
        <v>0</v>
      </c>
      <c r="W423">
        <v>0</v>
      </c>
      <c r="Y423" t="s">
        <v>40</v>
      </c>
      <c r="AA423" t="s">
        <v>40</v>
      </c>
      <c r="AB423" t="s">
        <v>746</v>
      </c>
      <c r="AC423" t="s">
        <v>1355</v>
      </c>
      <c r="AD423" t="str">
        <f t="shared" si="6"/>
        <v>Non-Gathering</v>
      </c>
      <c r="AE423" t="s">
        <v>2063</v>
      </c>
      <c r="AF423" t="e">
        <f>VLOOKUP(A423,#REF!, 7, FALSE)</f>
        <v>#REF!</v>
      </c>
      <c r="AG423" t="e">
        <f>VLOOKUP(A423,#REF!, 8, FALSE)</f>
        <v>#REF!</v>
      </c>
      <c r="AI423" t="e">
        <f>VLOOKUP(A423,#REF!,40,FALSE)</f>
        <v>#REF!</v>
      </c>
    </row>
    <row r="424" spans="1:35" x14ac:dyDescent="0.25">
      <c r="A424">
        <v>401107173</v>
      </c>
      <c r="B424" t="s">
        <v>948</v>
      </c>
      <c r="C424">
        <v>10471</v>
      </c>
      <c r="D424" s="1">
        <v>42622</v>
      </c>
      <c r="E424" t="s">
        <v>69</v>
      </c>
      <c r="F424" t="s">
        <v>1091</v>
      </c>
      <c r="G424" t="s">
        <v>44</v>
      </c>
      <c r="I424" t="s">
        <v>1092</v>
      </c>
      <c r="J424" t="s">
        <v>1093</v>
      </c>
      <c r="K424" t="s">
        <v>115</v>
      </c>
      <c r="L424" t="s">
        <v>329</v>
      </c>
      <c r="M424">
        <v>-104.7398</v>
      </c>
      <c r="N424">
        <v>37.036729999999999</v>
      </c>
      <c r="O424">
        <v>0</v>
      </c>
      <c r="Q424">
        <v>0</v>
      </c>
      <c r="S424">
        <v>14</v>
      </c>
      <c r="U424">
        <v>0</v>
      </c>
      <c r="W424">
        <v>0</v>
      </c>
      <c r="Y424" t="s">
        <v>40</v>
      </c>
      <c r="AA424" t="s">
        <v>40</v>
      </c>
      <c r="AB424" t="s">
        <v>735</v>
      </c>
      <c r="AC424" t="s">
        <v>1354</v>
      </c>
      <c r="AD424" t="str">
        <f t="shared" si="6"/>
        <v>Non-Gathering</v>
      </c>
      <c r="AE424" t="s">
        <v>2063</v>
      </c>
      <c r="AF424" t="e">
        <f>VLOOKUP(A424,#REF!, 7, FALSE)</f>
        <v>#REF!</v>
      </c>
      <c r="AG424" t="e">
        <f>VLOOKUP(A424,#REF!, 8, FALSE)</f>
        <v>#REF!</v>
      </c>
      <c r="AI424" t="e">
        <f>VLOOKUP(A424,#REF!,40,FALSE)</f>
        <v>#REF!</v>
      </c>
    </row>
    <row r="425" spans="1:35" x14ac:dyDescent="0.25">
      <c r="A425">
        <v>401107962</v>
      </c>
      <c r="B425" t="s">
        <v>82</v>
      </c>
      <c r="C425">
        <v>100322</v>
      </c>
      <c r="D425" s="1">
        <v>42625</v>
      </c>
      <c r="E425" t="s">
        <v>69</v>
      </c>
      <c r="F425" t="s">
        <v>1094</v>
      </c>
      <c r="G425" t="s">
        <v>51</v>
      </c>
      <c r="H425" t="s">
        <v>96</v>
      </c>
      <c r="I425" t="s">
        <v>1095</v>
      </c>
      <c r="J425" t="s">
        <v>1096</v>
      </c>
      <c r="K425" t="s">
        <v>115</v>
      </c>
      <c r="L425" t="s">
        <v>329</v>
      </c>
      <c r="M425">
        <v>-104.57962999999999</v>
      </c>
      <c r="N425">
        <v>40.286960000000001</v>
      </c>
      <c r="O425">
        <v>0</v>
      </c>
      <c r="Q425">
        <v>0</v>
      </c>
      <c r="S425" t="s">
        <v>40</v>
      </c>
      <c r="U425">
        <v>0</v>
      </c>
      <c r="W425">
        <v>0</v>
      </c>
      <c r="Y425" t="s">
        <v>40</v>
      </c>
      <c r="AA425" t="s">
        <v>40</v>
      </c>
      <c r="AB425" t="s">
        <v>746</v>
      </c>
      <c r="AC425" t="str">
        <f>VLOOKUP(A425,'Basin Blanks Report'!$B$1:$F$222,3,FALSE)</f>
        <v>DENVER JULESBURG BASIN</v>
      </c>
      <c r="AD425" t="str">
        <f t="shared" si="6"/>
        <v>Non-Gathering</v>
      </c>
      <c r="AE425" t="s">
        <v>2063</v>
      </c>
      <c r="AF425" t="e">
        <f>VLOOKUP(A425,#REF!, 7, FALSE)</f>
        <v>#REF!</v>
      </c>
      <c r="AG425" t="e">
        <f>VLOOKUP(A425,#REF!, 8, FALSE)</f>
        <v>#REF!</v>
      </c>
      <c r="AI425" t="e">
        <f>VLOOKUP(A425,#REF!,40,FALSE)</f>
        <v>#REF!</v>
      </c>
    </row>
    <row r="426" spans="1:35" x14ac:dyDescent="0.25">
      <c r="A426">
        <v>401108390</v>
      </c>
      <c r="B426" t="s">
        <v>276</v>
      </c>
      <c r="C426">
        <v>96850</v>
      </c>
      <c r="D426" s="1">
        <v>42626</v>
      </c>
      <c r="E426" t="s">
        <v>42</v>
      </c>
      <c r="F426" t="s">
        <v>1097</v>
      </c>
      <c r="G426" t="s">
        <v>120</v>
      </c>
      <c r="I426" t="s">
        <v>40</v>
      </c>
      <c r="J426" t="s">
        <v>40</v>
      </c>
      <c r="K426" t="s">
        <v>115</v>
      </c>
      <c r="L426" t="s">
        <v>116</v>
      </c>
      <c r="M426">
        <v>-107.86054</v>
      </c>
      <c r="N426">
        <v>39.537979999999997</v>
      </c>
      <c r="O426" t="s">
        <v>40</v>
      </c>
      <c r="Q426" t="s">
        <v>40</v>
      </c>
      <c r="S426">
        <v>20</v>
      </c>
      <c r="T426">
        <v>15</v>
      </c>
      <c r="U426" t="s">
        <v>40</v>
      </c>
      <c r="W426" t="s">
        <v>40</v>
      </c>
      <c r="Y426" t="s">
        <v>40</v>
      </c>
      <c r="AA426" t="s">
        <v>40</v>
      </c>
      <c r="AB426" t="s">
        <v>746</v>
      </c>
      <c r="AC426" t="s">
        <v>1355</v>
      </c>
      <c r="AD426" t="str">
        <f t="shared" si="6"/>
        <v>Non-Gathering</v>
      </c>
      <c r="AE426" t="s">
        <v>2063</v>
      </c>
      <c r="AF426" t="e">
        <f>VLOOKUP(A426,#REF!, 7, FALSE)</f>
        <v>#REF!</v>
      </c>
      <c r="AG426" t="e">
        <f>VLOOKUP(A426,#REF!, 8, FALSE)</f>
        <v>#REF!</v>
      </c>
      <c r="AI426" t="e">
        <f>VLOOKUP(A426,#REF!,40,FALSE)</f>
        <v>#REF!</v>
      </c>
    </row>
    <row r="427" spans="1:35" x14ac:dyDescent="0.25">
      <c r="A427">
        <v>401111185</v>
      </c>
      <c r="B427" t="s">
        <v>82</v>
      </c>
      <c r="C427">
        <v>100322</v>
      </c>
      <c r="D427" s="1">
        <v>42629</v>
      </c>
      <c r="E427" t="s">
        <v>69</v>
      </c>
      <c r="F427" t="s">
        <v>1098</v>
      </c>
      <c r="G427" t="s">
        <v>51</v>
      </c>
      <c r="I427" t="s">
        <v>1099</v>
      </c>
      <c r="J427" t="s">
        <v>1100</v>
      </c>
      <c r="K427" t="s">
        <v>115</v>
      </c>
      <c r="L427" t="s">
        <v>226</v>
      </c>
      <c r="M427">
        <v>-104.64523199999999</v>
      </c>
      <c r="N427">
        <v>40.213932999999997</v>
      </c>
      <c r="O427">
        <v>0</v>
      </c>
      <c r="Q427" t="s">
        <v>40</v>
      </c>
      <c r="S427" t="s">
        <v>40</v>
      </c>
      <c r="U427">
        <v>0</v>
      </c>
      <c r="W427">
        <v>0</v>
      </c>
      <c r="Y427" t="s">
        <v>40</v>
      </c>
      <c r="AA427" t="s">
        <v>40</v>
      </c>
      <c r="AB427" t="s">
        <v>746</v>
      </c>
      <c r="AC427" t="s">
        <v>1374</v>
      </c>
      <c r="AD427" t="str">
        <f t="shared" si="6"/>
        <v>Non-Gathering</v>
      </c>
      <c r="AE427" t="s">
        <v>2063</v>
      </c>
      <c r="AF427" t="e">
        <f>VLOOKUP(A427,#REF!, 7, FALSE)</f>
        <v>#REF!</v>
      </c>
      <c r="AG427" t="e">
        <f>VLOOKUP(A427,#REF!, 8, FALSE)</f>
        <v>#REF!</v>
      </c>
      <c r="AI427" t="e">
        <f>VLOOKUP(A427,#REF!,40,FALSE)</f>
        <v>#REF!</v>
      </c>
    </row>
    <row r="428" spans="1:35" x14ac:dyDescent="0.25">
      <c r="A428">
        <v>401114538</v>
      </c>
      <c r="B428" t="s">
        <v>207</v>
      </c>
      <c r="C428">
        <v>8960</v>
      </c>
      <c r="D428" s="1">
        <v>42632</v>
      </c>
      <c r="E428" t="s">
        <v>69</v>
      </c>
      <c r="F428" t="s">
        <v>1101</v>
      </c>
      <c r="G428" t="s">
        <v>209</v>
      </c>
      <c r="I428" t="s">
        <v>1102</v>
      </c>
      <c r="J428" t="s">
        <v>1103</v>
      </c>
      <c r="K428" t="s">
        <v>115</v>
      </c>
      <c r="L428" t="s">
        <v>226</v>
      </c>
      <c r="M428">
        <v>-106.23690000000001</v>
      </c>
      <c r="N428">
        <v>40.781104999999997</v>
      </c>
      <c r="O428">
        <v>0</v>
      </c>
      <c r="Q428">
        <v>0</v>
      </c>
      <c r="S428">
        <v>39</v>
      </c>
      <c r="T428">
        <v>25</v>
      </c>
      <c r="U428">
        <v>0</v>
      </c>
      <c r="W428">
        <v>0</v>
      </c>
      <c r="Y428" t="s">
        <v>40</v>
      </c>
      <c r="AA428" t="s">
        <v>40</v>
      </c>
      <c r="AB428" t="s">
        <v>746</v>
      </c>
      <c r="AC428" t="s">
        <v>1357</v>
      </c>
      <c r="AD428" t="str">
        <f t="shared" si="6"/>
        <v>Non-Gathering</v>
      </c>
      <c r="AE428" t="s">
        <v>2063</v>
      </c>
      <c r="AF428" t="e">
        <f>VLOOKUP(A428,#REF!, 7, FALSE)</f>
        <v>#REF!</v>
      </c>
      <c r="AG428" t="e">
        <f>VLOOKUP(A428,#REF!, 8, FALSE)</f>
        <v>#REF!</v>
      </c>
      <c r="AI428" t="e">
        <f>VLOOKUP(A428,#REF!,40,FALSE)</f>
        <v>#REF!</v>
      </c>
    </row>
    <row r="429" spans="1:35" x14ac:dyDescent="0.25">
      <c r="A429">
        <v>401117166</v>
      </c>
      <c r="B429" t="s">
        <v>73</v>
      </c>
      <c r="C429">
        <v>16700</v>
      </c>
      <c r="D429" s="1">
        <v>42635</v>
      </c>
      <c r="E429" t="s">
        <v>69</v>
      </c>
      <c r="F429" t="s">
        <v>1104</v>
      </c>
      <c r="G429" t="s">
        <v>75</v>
      </c>
      <c r="H429" t="s">
        <v>40</v>
      </c>
      <c r="I429" t="s">
        <v>40</v>
      </c>
      <c r="J429" t="s">
        <v>40</v>
      </c>
      <c r="K429" t="s">
        <v>115</v>
      </c>
      <c r="L429" t="s">
        <v>226</v>
      </c>
      <c r="M429" t="e">
        <v>#N/A</v>
      </c>
      <c r="N429" t="e">
        <v>#N/A</v>
      </c>
      <c r="O429">
        <v>1</v>
      </c>
      <c r="P429">
        <v>1</v>
      </c>
      <c r="Q429">
        <v>0</v>
      </c>
      <c r="R429">
        <v>0</v>
      </c>
      <c r="S429">
        <v>30</v>
      </c>
      <c r="T429">
        <v>28</v>
      </c>
      <c r="U429">
        <v>0</v>
      </c>
      <c r="V429">
        <v>0</v>
      </c>
      <c r="W429">
        <v>0</v>
      </c>
      <c r="X429">
        <v>0</v>
      </c>
      <c r="Y429" t="s">
        <v>40</v>
      </c>
      <c r="Z429" t="s">
        <v>40</v>
      </c>
      <c r="AA429" t="s">
        <v>40</v>
      </c>
      <c r="AB429" t="s">
        <v>746</v>
      </c>
      <c r="AC429" t="s">
        <v>1355</v>
      </c>
      <c r="AD429" t="str">
        <f t="shared" si="6"/>
        <v>Non-Gathering</v>
      </c>
      <c r="AE429" t="s">
        <v>2063</v>
      </c>
      <c r="AF429" t="e">
        <f>VLOOKUP(A429,#REF!, 7, FALSE)</f>
        <v>#REF!</v>
      </c>
      <c r="AG429" t="e">
        <f>VLOOKUP(A429,#REF!, 8, FALSE)</f>
        <v>#REF!</v>
      </c>
      <c r="AI429" t="e">
        <f>VLOOKUP(A429,#REF!,40,FALSE)</f>
        <v>#REF!</v>
      </c>
    </row>
    <row r="430" spans="1:35" x14ac:dyDescent="0.25">
      <c r="A430">
        <v>401118961</v>
      </c>
      <c r="B430" t="s">
        <v>82</v>
      </c>
      <c r="C430">
        <v>100322</v>
      </c>
      <c r="D430" s="1">
        <v>42639</v>
      </c>
      <c r="E430" t="s">
        <v>69</v>
      </c>
      <c r="F430" t="s">
        <v>1105</v>
      </c>
      <c r="G430" t="s">
        <v>51</v>
      </c>
      <c r="I430" t="s">
        <v>1106</v>
      </c>
      <c r="J430" t="s">
        <v>1107</v>
      </c>
      <c r="K430" t="s">
        <v>115</v>
      </c>
      <c r="L430" t="s">
        <v>116</v>
      </c>
      <c r="M430">
        <v>-104.54950599999999</v>
      </c>
      <c r="N430">
        <v>40.125995000000003</v>
      </c>
      <c r="O430" t="s">
        <v>40</v>
      </c>
      <c r="Q430" t="s">
        <v>40</v>
      </c>
      <c r="S430" t="s">
        <v>40</v>
      </c>
      <c r="U430">
        <v>0</v>
      </c>
      <c r="W430">
        <v>0</v>
      </c>
      <c r="Y430" t="s">
        <v>40</v>
      </c>
      <c r="AA430" t="s">
        <v>40</v>
      </c>
      <c r="AB430" t="s">
        <v>746</v>
      </c>
      <c r="AC430" t="s">
        <v>1374</v>
      </c>
      <c r="AD430" t="str">
        <f t="shared" si="6"/>
        <v>Non-Gathering</v>
      </c>
      <c r="AE430" t="s">
        <v>2063</v>
      </c>
      <c r="AF430" t="e">
        <f>VLOOKUP(A430,#REF!, 7, FALSE)</f>
        <v>#REF!</v>
      </c>
      <c r="AG430" t="e">
        <f>VLOOKUP(A430,#REF!, 8, FALSE)</f>
        <v>#REF!</v>
      </c>
      <c r="AI430" t="e">
        <f>VLOOKUP(A430,#REF!,40,FALSE)</f>
        <v>#REF!</v>
      </c>
    </row>
    <row r="431" spans="1:35" x14ac:dyDescent="0.25">
      <c r="A431">
        <v>401120612</v>
      </c>
      <c r="B431" t="s">
        <v>1108</v>
      </c>
      <c r="C431">
        <v>10399</v>
      </c>
      <c r="D431" s="1">
        <v>42642</v>
      </c>
      <c r="E431" t="s">
        <v>56</v>
      </c>
      <c r="F431" t="s">
        <v>1109</v>
      </c>
      <c r="G431" t="s">
        <v>850</v>
      </c>
      <c r="I431" t="s">
        <v>1110</v>
      </c>
      <c r="J431" t="s">
        <v>1111</v>
      </c>
      <c r="K431" t="s">
        <v>72</v>
      </c>
      <c r="L431" t="s">
        <v>72</v>
      </c>
      <c r="M431">
        <v>-103.41979000000001</v>
      </c>
      <c r="N431">
        <v>39.543489999999998</v>
      </c>
      <c r="O431">
        <v>0</v>
      </c>
      <c r="Q431">
        <v>0</v>
      </c>
      <c r="S431">
        <v>140</v>
      </c>
      <c r="U431">
        <v>0</v>
      </c>
      <c r="W431">
        <v>0</v>
      </c>
      <c r="Y431" t="s">
        <v>40</v>
      </c>
      <c r="AA431" t="s">
        <v>40</v>
      </c>
      <c r="AB431" t="s">
        <v>746</v>
      </c>
      <c r="AC431" t="s">
        <v>1374</v>
      </c>
      <c r="AD431" t="str">
        <f t="shared" si="6"/>
        <v>Non-Gathering</v>
      </c>
      <c r="AE431" t="s">
        <v>72</v>
      </c>
      <c r="AF431" t="e">
        <f>VLOOKUP(A431,#REF!, 7, FALSE)</f>
        <v>#REF!</v>
      </c>
      <c r="AG431" t="e">
        <f>VLOOKUP(A431,#REF!, 8, FALSE)</f>
        <v>#REF!</v>
      </c>
      <c r="AI431" t="e">
        <f>VLOOKUP(A431,#REF!,40,FALSE)</f>
        <v>#REF!</v>
      </c>
    </row>
    <row r="432" spans="1:35" x14ac:dyDescent="0.25">
      <c r="A432">
        <v>401120635</v>
      </c>
      <c r="B432" t="s">
        <v>110</v>
      </c>
      <c r="C432">
        <v>47121</v>
      </c>
      <c r="D432" s="1">
        <v>42642</v>
      </c>
      <c r="E432" t="s">
        <v>126</v>
      </c>
      <c r="F432" t="s">
        <v>1112</v>
      </c>
      <c r="G432" t="s">
        <v>51</v>
      </c>
      <c r="I432" t="s">
        <v>1113</v>
      </c>
      <c r="J432" t="s">
        <v>1114</v>
      </c>
      <c r="K432" t="s">
        <v>115</v>
      </c>
      <c r="L432" t="s">
        <v>329</v>
      </c>
      <c r="M432">
        <v>-104.69687500000001</v>
      </c>
      <c r="N432">
        <v>40.265816000000001</v>
      </c>
      <c r="O432">
        <v>0</v>
      </c>
      <c r="Q432" t="s">
        <v>40</v>
      </c>
      <c r="S432">
        <v>0</v>
      </c>
      <c r="U432">
        <v>0</v>
      </c>
      <c r="W432">
        <v>0</v>
      </c>
      <c r="Y432" t="s">
        <v>40</v>
      </c>
      <c r="AA432" t="s">
        <v>40</v>
      </c>
      <c r="AB432" t="s">
        <v>746</v>
      </c>
      <c r="AC432" t="s">
        <v>1374</v>
      </c>
      <c r="AD432" t="str">
        <f t="shared" si="6"/>
        <v>Gathering</v>
      </c>
      <c r="AE432" t="s">
        <v>2063</v>
      </c>
      <c r="AF432" t="e">
        <f>VLOOKUP(A432,#REF!, 7, FALSE)</f>
        <v>#REF!</v>
      </c>
      <c r="AG432" t="e">
        <f>VLOOKUP(A432,#REF!, 8, FALSE)</f>
        <v>#REF!</v>
      </c>
      <c r="AI432" t="e">
        <f>VLOOKUP(A432,#REF!,40,FALSE)</f>
        <v>#REF!</v>
      </c>
    </row>
    <row r="433" spans="1:35" x14ac:dyDescent="0.25">
      <c r="A433">
        <v>401123150</v>
      </c>
      <c r="B433" t="s">
        <v>276</v>
      </c>
      <c r="C433">
        <v>96850</v>
      </c>
      <c r="D433" s="1">
        <v>42646</v>
      </c>
      <c r="E433" t="s">
        <v>118</v>
      </c>
      <c r="F433" t="s">
        <v>1115</v>
      </c>
      <c r="G433" t="s">
        <v>120</v>
      </c>
      <c r="I433" t="s">
        <v>40</v>
      </c>
      <c r="J433" t="s">
        <v>40</v>
      </c>
      <c r="K433" t="s">
        <v>115</v>
      </c>
      <c r="L433" t="s">
        <v>116</v>
      </c>
      <c r="M433">
        <v>-108.02970000000001</v>
      </c>
      <c r="N433">
        <v>39.475050000000003</v>
      </c>
      <c r="O433" t="s">
        <v>40</v>
      </c>
      <c r="Q433" t="s">
        <v>40</v>
      </c>
      <c r="S433">
        <v>2</v>
      </c>
      <c r="U433" t="s">
        <v>40</v>
      </c>
      <c r="W433" t="s">
        <v>40</v>
      </c>
      <c r="Y433" t="s">
        <v>40</v>
      </c>
      <c r="AA433" t="s">
        <v>40</v>
      </c>
      <c r="AB433" t="s">
        <v>746</v>
      </c>
      <c r="AC433" t="s">
        <v>1355</v>
      </c>
      <c r="AD433" t="str">
        <f t="shared" si="6"/>
        <v>Non-Gathering</v>
      </c>
      <c r="AE433" t="s">
        <v>2063</v>
      </c>
      <c r="AF433" t="e">
        <f>VLOOKUP(A433,#REF!, 7, FALSE)</f>
        <v>#REF!</v>
      </c>
      <c r="AG433" t="e">
        <f>VLOOKUP(A433,#REF!, 8, FALSE)</f>
        <v>#REF!</v>
      </c>
      <c r="AI433" t="e">
        <f>VLOOKUP(A433,#REF!,40,FALSE)</f>
        <v>#REF!</v>
      </c>
    </row>
    <row r="434" spans="1:35" x14ac:dyDescent="0.25">
      <c r="A434">
        <v>401123215</v>
      </c>
      <c r="B434" t="s">
        <v>48</v>
      </c>
      <c r="C434">
        <v>4680</v>
      </c>
      <c r="D434" s="1">
        <v>42646</v>
      </c>
      <c r="E434" t="s">
        <v>49</v>
      </c>
      <c r="F434" t="s">
        <v>1116</v>
      </c>
      <c r="G434" t="s">
        <v>51</v>
      </c>
      <c r="I434" t="s">
        <v>40</v>
      </c>
      <c r="J434" t="s">
        <v>40</v>
      </c>
      <c r="K434" t="s">
        <v>72</v>
      </c>
      <c r="L434" t="s">
        <v>72</v>
      </c>
      <c r="M434">
        <v>-104.55329999999999</v>
      </c>
      <c r="N434">
        <v>40.024700000000003</v>
      </c>
      <c r="O434" t="s">
        <v>40</v>
      </c>
      <c r="Q434">
        <v>5</v>
      </c>
      <c r="S434" t="s">
        <v>40</v>
      </c>
      <c r="U434" t="s">
        <v>40</v>
      </c>
      <c r="W434" t="s">
        <v>40</v>
      </c>
      <c r="Y434" t="s">
        <v>40</v>
      </c>
      <c r="AA434" t="s">
        <v>40</v>
      </c>
      <c r="AB434" t="s">
        <v>746</v>
      </c>
      <c r="AC434" t="s">
        <v>1374</v>
      </c>
      <c r="AD434" t="str">
        <f t="shared" si="6"/>
        <v>Non-Gathering</v>
      </c>
      <c r="AE434" t="s">
        <v>72</v>
      </c>
      <c r="AF434" t="e">
        <f>VLOOKUP(A434,#REF!, 7, FALSE)</f>
        <v>#REF!</v>
      </c>
      <c r="AG434" t="e">
        <f>VLOOKUP(A434,#REF!, 8, FALSE)</f>
        <v>#REF!</v>
      </c>
      <c r="AI434" t="e">
        <f>VLOOKUP(A434,#REF!,40,FALSE)</f>
        <v>#REF!</v>
      </c>
    </row>
    <row r="435" spans="1:35" x14ac:dyDescent="0.25">
      <c r="A435">
        <v>401123325</v>
      </c>
      <c r="B435" t="s">
        <v>64</v>
      </c>
      <c r="C435">
        <v>100264</v>
      </c>
      <c r="D435" s="1">
        <v>42646</v>
      </c>
      <c r="E435" t="s">
        <v>49</v>
      </c>
      <c r="F435" t="s">
        <v>1117</v>
      </c>
      <c r="G435" t="s">
        <v>75</v>
      </c>
      <c r="I435" t="s">
        <v>1118</v>
      </c>
      <c r="J435" t="s">
        <v>1119</v>
      </c>
      <c r="K435" t="s">
        <v>115</v>
      </c>
      <c r="L435" t="s">
        <v>226</v>
      </c>
      <c r="M435">
        <v>-108.256159</v>
      </c>
      <c r="N435">
        <v>39.911659</v>
      </c>
      <c r="O435">
        <v>0</v>
      </c>
      <c r="Q435">
        <v>0</v>
      </c>
      <c r="S435">
        <v>27</v>
      </c>
      <c r="U435">
        <v>0</v>
      </c>
      <c r="W435">
        <v>0</v>
      </c>
      <c r="Y435" t="s">
        <v>40</v>
      </c>
      <c r="AA435" t="s">
        <v>40</v>
      </c>
      <c r="AB435" t="s">
        <v>746</v>
      </c>
      <c r="AC435" t="s">
        <v>1355</v>
      </c>
      <c r="AD435" t="str">
        <f t="shared" si="6"/>
        <v>Non-Gathering</v>
      </c>
      <c r="AE435" t="s">
        <v>2063</v>
      </c>
      <c r="AF435" t="e">
        <f>VLOOKUP(A435,#REF!, 7, FALSE)</f>
        <v>#REF!</v>
      </c>
      <c r="AG435" t="e">
        <f>VLOOKUP(A435,#REF!, 8, FALSE)</f>
        <v>#REF!</v>
      </c>
      <c r="AI435" t="e">
        <f>VLOOKUP(A435,#REF!,40,FALSE)</f>
        <v>#REF!</v>
      </c>
    </row>
    <row r="436" spans="1:35" x14ac:dyDescent="0.25">
      <c r="A436">
        <v>401125727</v>
      </c>
      <c r="B436" t="s">
        <v>82</v>
      </c>
      <c r="C436">
        <v>100322</v>
      </c>
      <c r="D436" s="1">
        <v>42648</v>
      </c>
      <c r="E436" t="s">
        <v>69</v>
      </c>
      <c r="F436" t="s">
        <v>1120</v>
      </c>
      <c r="G436" t="s">
        <v>51</v>
      </c>
      <c r="I436" t="s">
        <v>1121</v>
      </c>
      <c r="J436" t="s">
        <v>1122</v>
      </c>
      <c r="K436" t="s">
        <v>115</v>
      </c>
      <c r="L436" t="s">
        <v>226</v>
      </c>
      <c r="M436">
        <v>-104.55412</v>
      </c>
      <c r="N436">
        <v>40.187390000000001</v>
      </c>
      <c r="O436" t="s">
        <v>40</v>
      </c>
      <c r="Q436" t="s">
        <v>40</v>
      </c>
      <c r="S436" t="s">
        <v>40</v>
      </c>
      <c r="U436">
        <v>0</v>
      </c>
      <c r="W436">
        <v>0</v>
      </c>
      <c r="Y436" t="s">
        <v>40</v>
      </c>
      <c r="AA436" t="s">
        <v>40</v>
      </c>
      <c r="AB436" t="s">
        <v>746</v>
      </c>
      <c r="AC436" t="s">
        <v>1374</v>
      </c>
      <c r="AD436" t="str">
        <f t="shared" si="6"/>
        <v>Non-Gathering</v>
      </c>
      <c r="AE436" t="s">
        <v>2063</v>
      </c>
      <c r="AF436" t="e">
        <f>VLOOKUP(A436,#REF!, 7, FALSE)</f>
        <v>#REF!</v>
      </c>
      <c r="AG436" t="e">
        <f>VLOOKUP(A436,#REF!, 8, FALSE)</f>
        <v>#REF!</v>
      </c>
      <c r="AI436" t="e">
        <f>VLOOKUP(A436,#REF!,40,FALSE)</f>
        <v>#REF!</v>
      </c>
    </row>
    <row r="437" spans="1:35" x14ac:dyDescent="0.25">
      <c r="A437">
        <v>401125768</v>
      </c>
      <c r="B437" t="s">
        <v>82</v>
      </c>
      <c r="C437">
        <v>100322</v>
      </c>
      <c r="D437" s="1">
        <v>42648</v>
      </c>
      <c r="E437" t="s">
        <v>69</v>
      </c>
      <c r="F437" t="s">
        <v>1123</v>
      </c>
      <c r="G437" t="s">
        <v>51</v>
      </c>
      <c r="I437" t="s">
        <v>40</v>
      </c>
      <c r="J437" t="s">
        <v>40</v>
      </c>
      <c r="K437" t="s">
        <v>72</v>
      </c>
      <c r="L437" t="s">
        <v>72</v>
      </c>
      <c r="M437">
        <v>-104.832813</v>
      </c>
      <c r="N437">
        <v>40.442484</v>
      </c>
      <c r="O437" t="s">
        <v>40</v>
      </c>
      <c r="Q437" t="s">
        <v>40</v>
      </c>
      <c r="S437" t="s">
        <v>40</v>
      </c>
      <c r="U437" t="s">
        <v>40</v>
      </c>
      <c r="W437" t="s">
        <v>40</v>
      </c>
      <c r="Y437" t="s">
        <v>40</v>
      </c>
      <c r="AA437" t="s">
        <v>40</v>
      </c>
      <c r="AB437" t="s">
        <v>746</v>
      </c>
      <c r="AC437" t="s">
        <v>1374</v>
      </c>
      <c r="AD437" t="str">
        <f t="shared" si="6"/>
        <v>Non-Gathering</v>
      </c>
      <c r="AE437" t="s">
        <v>72</v>
      </c>
      <c r="AF437" t="e">
        <f>VLOOKUP(A437,#REF!, 7, FALSE)</f>
        <v>#REF!</v>
      </c>
      <c r="AG437" t="e">
        <f>VLOOKUP(A437,#REF!, 8, FALSE)</f>
        <v>#REF!</v>
      </c>
      <c r="AI437" t="e">
        <f>VLOOKUP(A437,#REF!,40,FALSE)</f>
        <v>#REF!</v>
      </c>
    </row>
    <row r="438" spans="1:35" x14ac:dyDescent="0.25">
      <c r="A438">
        <v>401125996</v>
      </c>
      <c r="B438" t="s">
        <v>82</v>
      </c>
      <c r="C438">
        <v>100322</v>
      </c>
      <c r="D438" s="1">
        <v>42648</v>
      </c>
      <c r="E438" t="s">
        <v>69</v>
      </c>
      <c r="F438" t="s">
        <v>1124</v>
      </c>
      <c r="G438" t="s">
        <v>51</v>
      </c>
      <c r="H438" t="s">
        <v>40</v>
      </c>
      <c r="I438" t="s">
        <v>40</v>
      </c>
      <c r="J438" t="s">
        <v>40</v>
      </c>
      <c r="K438" t="s">
        <v>72</v>
      </c>
      <c r="L438" t="s">
        <v>72</v>
      </c>
      <c r="M438" t="e">
        <v>#N/A</v>
      </c>
      <c r="N438" t="e">
        <v>#N/A</v>
      </c>
      <c r="O438" t="s">
        <v>40</v>
      </c>
      <c r="P438" t="s">
        <v>40</v>
      </c>
      <c r="Q438">
        <v>0</v>
      </c>
      <c r="R438">
        <v>0</v>
      </c>
      <c r="S438" t="s">
        <v>40</v>
      </c>
      <c r="T438" t="s">
        <v>40</v>
      </c>
      <c r="U438">
        <v>0</v>
      </c>
      <c r="V438">
        <v>0</v>
      </c>
      <c r="W438">
        <v>0</v>
      </c>
      <c r="X438">
        <v>0</v>
      </c>
      <c r="Y438" t="s">
        <v>40</v>
      </c>
      <c r="Z438" t="s">
        <v>40</v>
      </c>
      <c r="AA438" t="s">
        <v>40</v>
      </c>
      <c r="AB438" t="s">
        <v>746</v>
      </c>
      <c r="AC438" t="s">
        <v>1374</v>
      </c>
      <c r="AD438" t="str">
        <f t="shared" si="6"/>
        <v>Non-Gathering</v>
      </c>
      <c r="AE438" t="s">
        <v>72</v>
      </c>
      <c r="AF438" t="e">
        <f>VLOOKUP(A438,#REF!, 7, FALSE)</f>
        <v>#REF!</v>
      </c>
      <c r="AG438" t="e">
        <f>VLOOKUP(A438,#REF!, 8, FALSE)</f>
        <v>#REF!</v>
      </c>
      <c r="AI438" t="e">
        <f>VLOOKUP(A438,#REF!,40,FALSE)</f>
        <v>#REF!</v>
      </c>
    </row>
    <row r="439" spans="1:35" x14ac:dyDescent="0.25">
      <c r="A439">
        <v>401126156</v>
      </c>
      <c r="B439" t="s">
        <v>82</v>
      </c>
      <c r="C439">
        <v>100322</v>
      </c>
      <c r="D439" s="1">
        <v>42650</v>
      </c>
      <c r="E439" t="s">
        <v>69</v>
      </c>
      <c r="F439" t="s">
        <v>1125</v>
      </c>
      <c r="G439" t="s">
        <v>51</v>
      </c>
      <c r="I439" t="s">
        <v>1126</v>
      </c>
      <c r="J439" t="s">
        <v>1127</v>
      </c>
      <c r="K439" t="s">
        <v>115</v>
      </c>
      <c r="L439" t="s">
        <v>226</v>
      </c>
      <c r="M439">
        <v>-104.76797999999999</v>
      </c>
      <c r="N439">
        <v>40.349060000000001</v>
      </c>
      <c r="O439" t="s">
        <v>40</v>
      </c>
      <c r="Q439" t="s">
        <v>40</v>
      </c>
      <c r="S439" t="s">
        <v>40</v>
      </c>
      <c r="U439" t="s">
        <v>40</v>
      </c>
      <c r="W439" t="s">
        <v>40</v>
      </c>
      <c r="Y439" t="s">
        <v>40</v>
      </c>
      <c r="AA439" t="s">
        <v>40</v>
      </c>
      <c r="AB439" t="s">
        <v>746</v>
      </c>
      <c r="AC439" t="s">
        <v>1374</v>
      </c>
      <c r="AD439" t="str">
        <f t="shared" si="6"/>
        <v>Non-Gathering</v>
      </c>
      <c r="AE439" t="s">
        <v>2063</v>
      </c>
      <c r="AF439" t="e">
        <f>VLOOKUP(A439,#REF!, 7, FALSE)</f>
        <v>#REF!</v>
      </c>
      <c r="AG439" t="e">
        <f>VLOOKUP(A439,#REF!, 8, FALSE)</f>
        <v>#REF!</v>
      </c>
      <c r="AI439" t="e">
        <f>VLOOKUP(A439,#REF!,40,FALSE)</f>
        <v>#REF!</v>
      </c>
    </row>
    <row r="440" spans="1:35" x14ac:dyDescent="0.25">
      <c r="A440">
        <v>401131064</v>
      </c>
      <c r="B440" t="s">
        <v>82</v>
      </c>
      <c r="C440">
        <v>100322</v>
      </c>
      <c r="D440" s="1">
        <v>42657</v>
      </c>
      <c r="E440" t="s">
        <v>69</v>
      </c>
      <c r="F440" t="s">
        <v>1128</v>
      </c>
      <c r="G440" t="s">
        <v>51</v>
      </c>
      <c r="I440" t="s">
        <v>1129</v>
      </c>
      <c r="J440" t="s">
        <v>1130</v>
      </c>
      <c r="K440" t="s">
        <v>115</v>
      </c>
      <c r="L440" t="s">
        <v>329</v>
      </c>
      <c r="M440">
        <v>-104.57850999999999</v>
      </c>
      <c r="N440">
        <v>40.469880000000003</v>
      </c>
      <c r="O440" t="s">
        <v>40</v>
      </c>
      <c r="Q440" t="s">
        <v>40</v>
      </c>
      <c r="S440" t="s">
        <v>40</v>
      </c>
      <c r="U440" t="s">
        <v>40</v>
      </c>
      <c r="W440" t="s">
        <v>40</v>
      </c>
      <c r="Y440" t="s">
        <v>40</v>
      </c>
      <c r="AA440" t="s">
        <v>40</v>
      </c>
      <c r="AB440" t="s">
        <v>746</v>
      </c>
      <c r="AC440" t="s">
        <v>1374</v>
      </c>
      <c r="AD440" t="str">
        <f t="shared" si="6"/>
        <v>Non-Gathering</v>
      </c>
      <c r="AE440" t="s">
        <v>2063</v>
      </c>
      <c r="AF440" t="e">
        <f>VLOOKUP(A440,#REF!, 7, FALSE)</f>
        <v>#REF!</v>
      </c>
      <c r="AG440" t="e">
        <f>VLOOKUP(A440,#REF!, 8, FALSE)</f>
        <v>#REF!</v>
      </c>
      <c r="AI440" t="e">
        <f>VLOOKUP(A440,#REF!,40,FALSE)</f>
        <v>#REF!</v>
      </c>
    </row>
    <row r="441" spans="1:35" x14ac:dyDescent="0.25">
      <c r="A441">
        <v>401131409</v>
      </c>
      <c r="B441" t="s">
        <v>110</v>
      </c>
      <c r="C441">
        <v>47121</v>
      </c>
      <c r="D441" s="1">
        <v>42657</v>
      </c>
      <c r="E441" t="s">
        <v>49</v>
      </c>
      <c r="F441" t="s">
        <v>1131</v>
      </c>
      <c r="G441" t="s">
        <v>51</v>
      </c>
      <c r="I441" t="s">
        <v>1132</v>
      </c>
      <c r="J441" t="s">
        <v>1133</v>
      </c>
      <c r="K441" t="s">
        <v>92</v>
      </c>
      <c r="L441" t="s">
        <v>54</v>
      </c>
      <c r="M441">
        <v>-104.942232</v>
      </c>
      <c r="N441">
        <v>40.044125000000001</v>
      </c>
      <c r="O441">
        <v>0</v>
      </c>
      <c r="Q441">
        <v>3</v>
      </c>
      <c r="S441">
        <v>0</v>
      </c>
      <c r="U441">
        <v>0</v>
      </c>
      <c r="W441">
        <v>0</v>
      </c>
      <c r="Y441" t="s">
        <v>40</v>
      </c>
      <c r="AA441" t="s">
        <v>40</v>
      </c>
      <c r="AB441" t="s">
        <v>746</v>
      </c>
      <c r="AC441" t="s">
        <v>1374</v>
      </c>
      <c r="AD441" t="str">
        <f t="shared" si="6"/>
        <v>Gathering</v>
      </c>
      <c r="AE441" t="s">
        <v>72</v>
      </c>
      <c r="AF441" t="e">
        <f>VLOOKUP(A441,#REF!, 7, FALSE)</f>
        <v>#REF!</v>
      </c>
      <c r="AG441" t="e">
        <f>VLOOKUP(A441,#REF!, 8, FALSE)</f>
        <v>#REF!</v>
      </c>
      <c r="AI441" t="e">
        <f>VLOOKUP(A441,#REF!,40,FALSE)</f>
        <v>#REF!</v>
      </c>
    </row>
    <row r="442" spans="1:35" x14ac:dyDescent="0.25">
      <c r="A442">
        <v>401131947</v>
      </c>
      <c r="B442" t="s">
        <v>197</v>
      </c>
      <c r="C442">
        <v>10456</v>
      </c>
      <c r="D442" s="1">
        <v>42660</v>
      </c>
      <c r="E442" t="s">
        <v>481</v>
      </c>
      <c r="F442" t="s">
        <v>1134</v>
      </c>
      <c r="G442" t="s">
        <v>120</v>
      </c>
      <c r="I442" t="s">
        <v>40</v>
      </c>
      <c r="J442" t="s">
        <v>40</v>
      </c>
      <c r="K442" t="s">
        <v>72</v>
      </c>
      <c r="L442" t="s">
        <v>72</v>
      </c>
      <c r="M442">
        <v>-108.150508</v>
      </c>
      <c r="N442">
        <v>39.475152000000001</v>
      </c>
      <c r="O442" t="s">
        <v>40</v>
      </c>
      <c r="Q442" t="s">
        <v>40</v>
      </c>
      <c r="S442" t="s">
        <v>40</v>
      </c>
      <c r="U442" t="s">
        <v>40</v>
      </c>
      <c r="W442" t="s">
        <v>40</v>
      </c>
      <c r="Y442" t="s">
        <v>40</v>
      </c>
      <c r="AA442" t="s">
        <v>40</v>
      </c>
      <c r="AB442" t="s">
        <v>735</v>
      </c>
      <c r="AC442" t="s">
        <v>1355</v>
      </c>
      <c r="AD442" t="str">
        <f t="shared" si="6"/>
        <v>Non-Gathering</v>
      </c>
      <c r="AE442" t="s">
        <v>72</v>
      </c>
      <c r="AF442" t="e">
        <f>VLOOKUP(A442,#REF!, 7, FALSE)</f>
        <v>#REF!</v>
      </c>
      <c r="AG442" t="e">
        <f>VLOOKUP(A442,#REF!, 8, FALSE)</f>
        <v>#REF!</v>
      </c>
      <c r="AI442" t="e">
        <f>VLOOKUP(A442,#REF!,40,FALSE)</f>
        <v>#REF!</v>
      </c>
    </row>
    <row r="443" spans="1:35" x14ac:dyDescent="0.25">
      <c r="A443">
        <v>401132528</v>
      </c>
      <c r="B443" t="s">
        <v>766</v>
      </c>
      <c r="C443">
        <v>10575</v>
      </c>
      <c r="D443" s="1">
        <v>42660</v>
      </c>
      <c r="E443" t="s">
        <v>56</v>
      </c>
      <c r="F443" t="s">
        <v>1135</v>
      </c>
      <c r="G443" t="s">
        <v>248</v>
      </c>
      <c r="I443" t="s">
        <v>1136</v>
      </c>
      <c r="J443" t="s">
        <v>1137</v>
      </c>
      <c r="K443" t="s">
        <v>115</v>
      </c>
      <c r="L443" t="s">
        <v>116</v>
      </c>
      <c r="M443">
        <v>-105.066957</v>
      </c>
      <c r="N443">
        <v>40.090051000000003</v>
      </c>
      <c r="O443" t="s">
        <v>40</v>
      </c>
      <c r="Q443" t="s">
        <v>40</v>
      </c>
      <c r="S443" t="s">
        <v>40</v>
      </c>
      <c r="U443" t="s">
        <v>40</v>
      </c>
      <c r="W443" t="s">
        <v>40</v>
      </c>
      <c r="Y443" t="s">
        <v>40</v>
      </c>
      <c r="AA443" t="s">
        <v>40</v>
      </c>
      <c r="AB443" t="s">
        <v>746</v>
      </c>
      <c r="AC443" t="s">
        <v>1374</v>
      </c>
      <c r="AD443" t="str">
        <f t="shared" si="6"/>
        <v>Non-Gathering</v>
      </c>
      <c r="AE443" t="s">
        <v>2063</v>
      </c>
      <c r="AF443" t="e">
        <f>VLOOKUP(A443,#REF!, 7, FALSE)</f>
        <v>#REF!</v>
      </c>
      <c r="AG443" t="e">
        <f>VLOOKUP(A443,#REF!, 8, FALSE)</f>
        <v>#REF!</v>
      </c>
      <c r="AI443" t="e">
        <f>VLOOKUP(A443,#REF!,40,FALSE)</f>
        <v>#REF!</v>
      </c>
    </row>
    <row r="444" spans="1:35" x14ac:dyDescent="0.25">
      <c r="A444">
        <v>401133198</v>
      </c>
      <c r="B444" t="s">
        <v>82</v>
      </c>
      <c r="C444">
        <v>100322</v>
      </c>
      <c r="D444" s="1">
        <v>42660</v>
      </c>
      <c r="E444" t="s">
        <v>69</v>
      </c>
      <c r="F444" t="s">
        <v>1138</v>
      </c>
      <c r="G444" t="s">
        <v>51</v>
      </c>
      <c r="I444" t="s">
        <v>40</v>
      </c>
      <c r="J444" t="s">
        <v>40</v>
      </c>
      <c r="K444" t="s">
        <v>72</v>
      </c>
      <c r="L444" t="s">
        <v>72</v>
      </c>
      <c r="M444">
        <v>-104.525048</v>
      </c>
      <c r="N444">
        <v>40.299639999999997</v>
      </c>
      <c r="O444" t="s">
        <v>40</v>
      </c>
      <c r="Q444" t="s">
        <v>40</v>
      </c>
      <c r="S444" t="s">
        <v>40</v>
      </c>
      <c r="U444">
        <v>0</v>
      </c>
      <c r="W444">
        <v>0</v>
      </c>
      <c r="Y444" t="s">
        <v>40</v>
      </c>
      <c r="AA444" t="s">
        <v>40</v>
      </c>
      <c r="AB444" t="s">
        <v>746</v>
      </c>
      <c r="AC444" t="s">
        <v>1374</v>
      </c>
      <c r="AD444" t="str">
        <f t="shared" si="6"/>
        <v>Non-Gathering</v>
      </c>
      <c r="AE444" t="s">
        <v>72</v>
      </c>
      <c r="AF444" t="e">
        <f>VLOOKUP(A444,#REF!, 7, FALSE)</f>
        <v>#REF!</v>
      </c>
      <c r="AG444" t="e">
        <f>VLOOKUP(A444,#REF!, 8, FALSE)</f>
        <v>#REF!</v>
      </c>
      <c r="AI444" t="e">
        <f>VLOOKUP(A444,#REF!,40,FALSE)</f>
        <v>#REF!</v>
      </c>
    </row>
    <row r="445" spans="1:35" x14ac:dyDescent="0.25">
      <c r="A445">
        <v>401140884</v>
      </c>
      <c r="B445" t="s">
        <v>41</v>
      </c>
      <c r="C445">
        <v>10084</v>
      </c>
      <c r="D445" s="1">
        <v>42665</v>
      </c>
      <c r="E445" t="s">
        <v>42</v>
      </c>
      <c r="F445" t="s">
        <v>1139</v>
      </c>
      <c r="G445" t="s">
        <v>44</v>
      </c>
      <c r="H445">
        <v>0</v>
      </c>
      <c r="I445" t="s">
        <v>1140</v>
      </c>
      <c r="J445" t="s">
        <v>1141</v>
      </c>
      <c r="K445" t="s">
        <v>38</v>
      </c>
      <c r="L445" t="s">
        <v>431</v>
      </c>
      <c r="M445" t="e">
        <v>#N/A</v>
      </c>
      <c r="N445" t="e">
        <v>#N/A</v>
      </c>
      <c r="O445">
        <v>0</v>
      </c>
      <c r="P445">
        <v>0</v>
      </c>
      <c r="Q445">
        <v>0</v>
      </c>
      <c r="R445">
        <v>0</v>
      </c>
      <c r="S445">
        <v>1</v>
      </c>
      <c r="T445">
        <v>0</v>
      </c>
      <c r="U445">
        <v>0</v>
      </c>
      <c r="V445">
        <v>0</v>
      </c>
      <c r="W445">
        <v>0</v>
      </c>
      <c r="X445">
        <v>0</v>
      </c>
      <c r="Y445" t="s">
        <v>40</v>
      </c>
      <c r="Z445" t="s">
        <v>40</v>
      </c>
      <c r="AA445" t="s">
        <v>40</v>
      </c>
      <c r="AB445" t="s">
        <v>735</v>
      </c>
      <c r="AC445" t="s">
        <v>1354</v>
      </c>
      <c r="AD445" t="str">
        <f t="shared" si="6"/>
        <v>Gathering</v>
      </c>
      <c r="AE445" t="s">
        <v>72</v>
      </c>
      <c r="AF445" t="e">
        <f>VLOOKUP(A445,#REF!, 7, FALSE)</f>
        <v>#REF!</v>
      </c>
      <c r="AG445" t="e">
        <f>VLOOKUP(A445,#REF!, 8, FALSE)</f>
        <v>#REF!</v>
      </c>
      <c r="AI445" t="e">
        <f>VLOOKUP(A445,#REF!,40,FALSE)</f>
        <v>#REF!</v>
      </c>
    </row>
    <row r="446" spans="1:35" x14ac:dyDescent="0.25">
      <c r="A446">
        <v>401137450</v>
      </c>
      <c r="B446" t="s">
        <v>82</v>
      </c>
      <c r="C446">
        <v>100322</v>
      </c>
      <c r="D446" s="1">
        <v>42667</v>
      </c>
      <c r="E446" t="s">
        <v>69</v>
      </c>
      <c r="F446" t="s">
        <v>1142</v>
      </c>
      <c r="G446" t="s">
        <v>51</v>
      </c>
      <c r="I446" t="s">
        <v>1143</v>
      </c>
      <c r="J446" t="s">
        <v>1144</v>
      </c>
      <c r="K446" t="s">
        <v>115</v>
      </c>
      <c r="L446" t="s">
        <v>329</v>
      </c>
      <c r="M446">
        <v>-104.81486099999999</v>
      </c>
      <c r="N446">
        <v>40.414721999999998</v>
      </c>
      <c r="O446" t="s">
        <v>40</v>
      </c>
      <c r="Q446" t="s">
        <v>40</v>
      </c>
      <c r="S446" t="s">
        <v>40</v>
      </c>
      <c r="U446" t="s">
        <v>40</v>
      </c>
      <c r="W446" t="s">
        <v>40</v>
      </c>
      <c r="Y446" t="s">
        <v>40</v>
      </c>
      <c r="AA446" t="s">
        <v>40</v>
      </c>
      <c r="AB446" t="s">
        <v>746</v>
      </c>
      <c r="AC446" t="s">
        <v>1374</v>
      </c>
      <c r="AD446" t="str">
        <f t="shared" si="6"/>
        <v>Non-Gathering</v>
      </c>
      <c r="AE446" t="s">
        <v>2063</v>
      </c>
      <c r="AF446" t="e">
        <f>VLOOKUP(A446,#REF!, 7, FALSE)</f>
        <v>#REF!</v>
      </c>
      <c r="AG446" t="e">
        <f>VLOOKUP(A446,#REF!, 8, FALSE)</f>
        <v>#REF!</v>
      </c>
      <c r="AI446" t="e">
        <f>VLOOKUP(A446,#REF!,40,FALSE)</f>
        <v>#REF!</v>
      </c>
    </row>
    <row r="447" spans="1:35" x14ac:dyDescent="0.25">
      <c r="A447">
        <v>401137420</v>
      </c>
      <c r="B447" t="s">
        <v>82</v>
      </c>
      <c r="C447">
        <v>100322</v>
      </c>
      <c r="D447" s="1">
        <v>42667</v>
      </c>
      <c r="E447" t="s">
        <v>69</v>
      </c>
      <c r="F447" t="s">
        <v>1145</v>
      </c>
      <c r="G447" t="s">
        <v>51</v>
      </c>
      <c r="H447">
        <v>0</v>
      </c>
      <c r="I447" t="s">
        <v>1146</v>
      </c>
      <c r="J447" t="s">
        <v>1147</v>
      </c>
      <c r="K447" t="s">
        <v>115</v>
      </c>
      <c r="L447" t="s">
        <v>226</v>
      </c>
      <c r="M447" t="e">
        <v>#N/A</v>
      </c>
      <c r="N447" t="e">
        <v>#N/A</v>
      </c>
      <c r="O447" t="s">
        <v>40</v>
      </c>
      <c r="P447" t="s">
        <v>40</v>
      </c>
      <c r="Q447" t="s">
        <v>40</v>
      </c>
      <c r="R447" t="s">
        <v>40</v>
      </c>
      <c r="S447" t="s">
        <v>40</v>
      </c>
      <c r="T447" t="s">
        <v>40</v>
      </c>
      <c r="U447" t="s">
        <v>40</v>
      </c>
      <c r="V447" t="s">
        <v>40</v>
      </c>
      <c r="W447" t="s">
        <v>40</v>
      </c>
      <c r="X447" t="s">
        <v>40</v>
      </c>
      <c r="Y447" t="s">
        <v>40</v>
      </c>
      <c r="Z447" t="s">
        <v>40</v>
      </c>
      <c r="AA447" t="s">
        <v>40</v>
      </c>
      <c r="AB447" t="s">
        <v>735</v>
      </c>
      <c r="AC447" t="s">
        <v>1374</v>
      </c>
      <c r="AD447" t="str">
        <f t="shared" si="6"/>
        <v>Non-Gathering</v>
      </c>
      <c r="AE447" t="s">
        <v>2063</v>
      </c>
      <c r="AF447" t="e">
        <f>VLOOKUP(A447,#REF!, 7, FALSE)</f>
        <v>#REF!</v>
      </c>
      <c r="AG447" t="e">
        <f>VLOOKUP(A447,#REF!, 8, FALSE)</f>
        <v>#REF!</v>
      </c>
      <c r="AI447" t="e">
        <f>VLOOKUP(A447,#REF!,40,FALSE)</f>
        <v>#REF!</v>
      </c>
    </row>
    <row r="448" spans="1:35" x14ac:dyDescent="0.25">
      <c r="A448">
        <v>401137231</v>
      </c>
      <c r="B448" t="s">
        <v>174</v>
      </c>
      <c r="C448">
        <v>61250</v>
      </c>
      <c r="D448" s="1">
        <v>42668</v>
      </c>
      <c r="E448" t="s">
        <v>69</v>
      </c>
      <c r="F448" t="s">
        <v>1148</v>
      </c>
      <c r="G448" t="s">
        <v>176</v>
      </c>
      <c r="I448" t="s">
        <v>40</v>
      </c>
      <c r="J448" t="s">
        <v>40</v>
      </c>
      <c r="K448" t="s">
        <v>38</v>
      </c>
      <c r="L448" t="s">
        <v>136</v>
      </c>
      <c r="M448">
        <v>-102.89916700000001</v>
      </c>
      <c r="N448">
        <v>38.863889</v>
      </c>
      <c r="O448" t="s">
        <v>40</v>
      </c>
      <c r="Q448" t="s">
        <v>40</v>
      </c>
      <c r="S448" t="s">
        <v>40</v>
      </c>
      <c r="U448" t="s">
        <v>40</v>
      </c>
      <c r="W448" t="s">
        <v>40</v>
      </c>
      <c r="Y448" t="s">
        <v>40</v>
      </c>
      <c r="AA448" t="s">
        <v>40</v>
      </c>
      <c r="AB448" t="s">
        <v>746</v>
      </c>
      <c r="AC448" t="s">
        <v>1356</v>
      </c>
      <c r="AD448" t="str">
        <f t="shared" si="6"/>
        <v>Non-Gathering</v>
      </c>
      <c r="AE448" t="s">
        <v>72</v>
      </c>
      <c r="AF448" t="e">
        <f>VLOOKUP(A448,#REF!, 7, FALSE)</f>
        <v>#REF!</v>
      </c>
      <c r="AG448" t="e">
        <f>VLOOKUP(A448,#REF!, 8, FALSE)</f>
        <v>#REF!</v>
      </c>
      <c r="AI448" t="e">
        <f>VLOOKUP(A448,#REF!,40,FALSE)</f>
        <v>#REF!</v>
      </c>
    </row>
    <row r="449" spans="1:35" x14ac:dyDescent="0.25">
      <c r="A449">
        <v>401139100</v>
      </c>
      <c r="B449" t="s">
        <v>82</v>
      </c>
      <c r="C449">
        <v>100322</v>
      </c>
      <c r="D449" s="1">
        <v>42669</v>
      </c>
      <c r="E449" t="s">
        <v>69</v>
      </c>
      <c r="F449" t="s">
        <v>1150</v>
      </c>
      <c r="G449" t="s">
        <v>51</v>
      </c>
      <c r="I449" t="s">
        <v>1151</v>
      </c>
      <c r="J449" t="s">
        <v>1152</v>
      </c>
      <c r="K449" t="s">
        <v>115</v>
      </c>
      <c r="L449" t="s">
        <v>226</v>
      </c>
      <c r="M449">
        <v>-104.552708</v>
      </c>
      <c r="N449">
        <v>40.441544</v>
      </c>
      <c r="O449" t="s">
        <v>40</v>
      </c>
      <c r="Q449" t="s">
        <v>40</v>
      </c>
      <c r="S449" t="s">
        <v>40</v>
      </c>
      <c r="U449" t="s">
        <v>40</v>
      </c>
      <c r="W449" t="s">
        <v>40</v>
      </c>
      <c r="Y449" t="s">
        <v>40</v>
      </c>
      <c r="AA449" t="s">
        <v>40</v>
      </c>
      <c r="AB449" t="s">
        <v>746</v>
      </c>
      <c r="AC449" t="s">
        <v>1374</v>
      </c>
      <c r="AD449" t="str">
        <f t="shared" si="6"/>
        <v>Non-Gathering</v>
      </c>
      <c r="AE449" t="s">
        <v>2063</v>
      </c>
      <c r="AF449" t="e">
        <f>VLOOKUP(A449,#REF!, 7, FALSE)</f>
        <v>#REF!</v>
      </c>
      <c r="AG449" t="e">
        <f>VLOOKUP(A449,#REF!, 8, FALSE)</f>
        <v>#REF!</v>
      </c>
      <c r="AI449" t="e">
        <f>VLOOKUP(A449,#REF!,40,FALSE)</f>
        <v>#REF!</v>
      </c>
    </row>
    <row r="450" spans="1:35" x14ac:dyDescent="0.25">
      <c r="A450">
        <v>401141179</v>
      </c>
      <c r="B450" t="s">
        <v>48</v>
      </c>
      <c r="C450">
        <v>4680</v>
      </c>
      <c r="D450" s="1">
        <v>42675</v>
      </c>
      <c r="E450" t="s">
        <v>49</v>
      </c>
      <c r="F450" t="s">
        <v>1153</v>
      </c>
      <c r="G450" t="s">
        <v>51</v>
      </c>
      <c r="I450" t="s">
        <v>40</v>
      </c>
      <c r="J450" t="s">
        <v>40</v>
      </c>
      <c r="K450" t="s">
        <v>72</v>
      </c>
      <c r="L450" t="s">
        <v>72</v>
      </c>
      <c r="M450">
        <v>-104.3952</v>
      </c>
      <c r="N450">
        <v>40.090899999999998</v>
      </c>
      <c r="O450">
        <v>0.23809523809523808</v>
      </c>
      <c r="Q450" t="s">
        <v>40</v>
      </c>
      <c r="S450">
        <v>0</v>
      </c>
      <c r="U450">
        <v>0</v>
      </c>
      <c r="W450">
        <v>0</v>
      </c>
      <c r="Y450" t="s">
        <v>40</v>
      </c>
      <c r="AA450" t="s">
        <v>40</v>
      </c>
      <c r="AB450" t="s">
        <v>746</v>
      </c>
      <c r="AC450" t="s">
        <v>1374</v>
      </c>
      <c r="AD450" t="str">
        <f t="shared" ref="AD450:AD513" si="7">IF(OR(IFERROR(SEARCH("gathering",F450)&gt;0,FALSE),IFERROR(SEARCH("gathering",I450)&gt;0,FALSE)),"Gathering","Non-Gathering")</f>
        <v>Non-Gathering</v>
      </c>
      <c r="AE450" t="s">
        <v>72</v>
      </c>
      <c r="AF450" t="e">
        <f>VLOOKUP(A450,#REF!, 7, FALSE)</f>
        <v>#REF!</v>
      </c>
      <c r="AG450" t="e">
        <f>VLOOKUP(A450,#REF!, 8, FALSE)</f>
        <v>#REF!</v>
      </c>
      <c r="AI450" t="e">
        <f>VLOOKUP(A450,#REF!,40,FALSE)</f>
        <v>#REF!</v>
      </c>
    </row>
    <row r="451" spans="1:35" x14ac:dyDescent="0.25">
      <c r="A451">
        <v>401146525</v>
      </c>
      <c r="B451" t="s">
        <v>948</v>
      </c>
      <c r="C451">
        <v>10471</v>
      </c>
      <c r="D451" s="1">
        <v>42681</v>
      </c>
      <c r="E451" t="s">
        <v>49</v>
      </c>
      <c r="F451" t="s">
        <v>1154</v>
      </c>
      <c r="G451" t="s">
        <v>44</v>
      </c>
      <c r="I451" t="s">
        <v>1155</v>
      </c>
      <c r="J451" t="s">
        <v>1156</v>
      </c>
      <c r="K451" t="s">
        <v>133</v>
      </c>
      <c r="L451" t="s">
        <v>72</v>
      </c>
      <c r="M451">
        <v>-104.73829000000001</v>
      </c>
      <c r="N451">
        <v>37.008960000000002</v>
      </c>
      <c r="O451">
        <v>0</v>
      </c>
      <c r="Q451">
        <v>0</v>
      </c>
      <c r="S451">
        <v>4</v>
      </c>
      <c r="U451">
        <v>0</v>
      </c>
      <c r="W451">
        <v>0</v>
      </c>
      <c r="Y451" t="s">
        <v>40</v>
      </c>
      <c r="AA451" t="s">
        <v>40</v>
      </c>
      <c r="AB451" t="s">
        <v>735</v>
      </c>
      <c r="AC451" t="s">
        <v>1354</v>
      </c>
      <c r="AD451" t="str">
        <f t="shared" si="7"/>
        <v>Non-Gathering</v>
      </c>
      <c r="AE451" t="s">
        <v>2063</v>
      </c>
      <c r="AF451" t="e">
        <f>VLOOKUP(A451,#REF!, 7, FALSE)</f>
        <v>#REF!</v>
      </c>
      <c r="AG451" t="e">
        <f>VLOOKUP(A451,#REF!, 8, FALSE)</f>
        <v>#REF!</v>
      </c>
      <c r="AI451" t="e">
        <f>VLOOKUP(A451,#REF!,40,FALSE)</f>
        <v>#REF!</v>
      </c>
    </row>
    <row r="452" spans="1:35" x14ac:dyDescent="0.25">
      <c r="A452">
        <v>401157367</v>
      </c>
      <c r="B452" t="s">
        <v>1176</v>
      </c>
      <c r="C452">
        <v>68710</v>
      </c>
      <c r="D452" s="1">
        <v>42681</v>
      </c>
      <c r="E452" t="s">
        <v>69</v>
      </c>
      <c r="F452" t="s">
        <v>1290</v>
      </c>
      <c r="G452" t="s">
        <v>51</v>
      </c>
      <c r="H452">
        <v>1</v>
      </c>
      <c r="I452" t="s">
        <v>1291</v>
      </c>
      <c r="J452" t="s">
        <v>1292</v>
      </c>
      <c r="K452" t="s">
        <v>1494</v>
      </c>
      <c r="L452" t="s">
        <v>54</v>
      </c>
      <c r="M452">
        <v>-104.69625000000001</v>
      </c>
      <c r="N452">
        <v>40.559640000000002</v>
      </c>
      <c r="O452" t="s">
        <v>40</v>
      </c>
      <c r="P452" t="s">
        <v>40</v>
      </c>
      <c r="Q452" t="s">
        <v>40</v>
      </c>
      <c r="R452" t="s">
        <v>40</v>
      </c>
      <c r="S452" t="s">
        <v>40</v>
      </c>
      <c r="T452" t="s">
        <v>40</v>
      </c>
      <c r="U452">
        <v>0</v>
      </c>
      <c r="V452">
        <v>0</v>
      </c>
      <c r="W452">
        <v>0</v>
      </c>
      <c r="X452">
        <v>0</v>
      </c>
      <c r="Y452" t="s">
        <v>40</v>
      </c>
      <c r="Z452" t="s">
        <v>40</v>
      </c>
      <c r="AA452" t="s">
        <v>40</v>
      </c>
      <c r="AB452" t="s">
        <v>735</v>
      </c>
      <c r="AC452" t="s">
        <v>1374</v>
      </c>
      <c r="AD452" t="str">
        <f t="shared" si="7"/>
        <v>Non-Gathering</v>
      </c>
      <c r="AE452" t="s">
        <v>2063</v>
      </c>
      <c r="AF452" t="e">
        <f>VLOOKUP(A452,#REF!, 7, FALSE)</f>
        <v>#REF!</v>
      </c>
      <c r="AG452" t="e">
        <f>VLOOKUP(A452,#REF!, 8, FALSE)</f>
        <v>#REF!</v>
      </c>
      <c r="AI452" t="e">
        <f>VLOOKUP(A452,#REF!,40,FALSE)</f>
        <v>#REF!</v>
      </c>
    </row>
    <row r="453" spans="1:35" x14ac:dyDescent="0.25">
      <c r="A453">
        <v>401146752</v>
      </c>
      <c r="B453" t="s">
        <v>948</v>
      </c>
      <c r="C453">
        <v>10471</v>
      </c>
      <c r="D453" s="1">
        <v>42682</v>
      </c>
      <c r="E453" t="s">
        <v>49</v>
      </c>
      <c r="F453" t="s">
        <v>1157</v>
      </c>
      <c r="G453" t="s">
        <v>44</v>
      </c>
      <c r="I453" t="s">
        <v>1158</v>
      </c>
      <c r="J453" t="s">
        <v>1159</v>
      </c>
      <c r="K453" t="s">
        <v>38</v>
      </c>
      <c r="L453" t="s">
        <v>136</v>
      </c>
      <c r="M453">
        <v>-104.7317</v>
      </c>
      <c r="N453">
        <v>36.997529999999998</v>
      </c>
      <c r="O453">
        <v>0</v>
      </c>
      <c r="Q453">
        <v>0</v>
      </c>
      <c r="S453">
        <v>15</v>
      </c>
      <c r="U453">
        <v>0</v>
      </c>
      <c r="W453">
        <v>0</v>
      </c>
      <c r="Y453" t="s">
        <v>40</v>
      </c>
      <c r="AA453" t="s">
        <v>40</v>
      </c>
      <c r="AB453" t="s">
        <v>735</v>
      </c>
      <c r="AC453" t="s">
        <v>1354</v>
      </c>
      <c r="AD453" t="str">
        <f t="shared" si="7"/>
        <v>Non-Gathering</v>
      </c>
      <c r="AE453" t="s">
        <v>2064</v>
      </c>
      <c r="AF453" t="e">
        <f>VLOOKUP(A453,#REF!, 7, FALSE)</f>
        <v>#REF!</v>
      </c>
      <c r="AG453" t="e">
        <f>VLOOKUP(A453,#REF!, 8, FALSE)</f>
        <v>#REF!</v>
      </c>
      <c r="AI453" t="e">
        <f>VLOOKUP(A453,#REF!,40,FALSE)</f>
        <v>#REF!</v>
      </c>
    </row>
    <row r="454" spans="1:35" x14ac:dyDescent="0.25">
      <c r="A454">
        <v>401148223</v>
      </c>
      <c r="B454" t="s">
        <v>129</v>
      </c>
      <c r="C454">
        <v>46290</v>
      </c>
      <c r="D454" s="1">
        <v>42684</v>
      </c>
      <c r="E454" t="s">
        <v>69</v>
      </c>
      <c r="F454" t="s">
        <v>1160</v>
      </c>
      <c r="G454" t="s">
        <v>51</v>
      </c>
      <c r="I454" t="s">
        <v>1161</v>
      </c>
      <c r="J454" t="s">
        <v>1162</v>
      </c>
      <c r="K454" t="s">
        <v>38</v>
      </c>
      <c r="L454" t="s">
        <v>103</v>
      </c>
      <c r="M454">
        <v>-104.854073</v>
      </c>
      <c r="N454">
        <v>40.075037000000002</v>
      </c>
      <c r="O454" t="s">
        <v>40</v>
      </c>
      <c r="Q454">
        <v>0</v>
      </c>
      <c r="S454" t="s">
        <v>40</v>
      </c>
      <c r="U454">
        <v>0</v>
      </c>
      <c r="W454">
        <v>0</v>
      </c>
      <c r="Y454" t="s">
        <v>40</v>
      </c>
      <c r="AA454" t="s">
        <v>40</v>
      </c>
      <c r="AB454" t="s">
        <v>746</v>
      </c>
      <c r="AC454" t="s">
        <v>1374</v>
      </c>
      <c r="AD454" t="str">
        <f t="shared" si="7"/>
        <v>Non-Gathering</v>
      </c>
      <c r="AE454" t="s">
        <v>72</v>
      </c>
      <c r="AF454" t="e">
        <f>VLOOKUP(A454,#REF!, 7, FALSE)</f>
        <v>#REF!</v>
      </c>
      <c r="AG454" t="e">
        <f>VLOOKUP(A454,#REF!, 8, FALSE)</f>
        <v>#REF!</v>
      </c>
      <c r="AI454" t="e">
        <f>VLOOKUP(A454,#REF!,40,FALSE)</f>
        <v>#REF!</v>
      </c>
    </row>
    <row r="455" spans="1:35" x14ac:dyDescent="0.25">
      <c r="A455">
        <v>401149533</v>
      </c>
      <c r="B455" t="s">
        <v>41</v>
      </c>
      <c r="C455">
        <v>10084</v>
      </c>
      <c r="D455" s="1">
        <v>42688</v>
      </c>
      <c r="E455" t="s">
        <v>42</v>
      </c>
      <c r="F455" t="s">
        <v>1163</v>
      </c>
      <c r="G455" t="s">
        <v>44</v>
      </c>
      <c r="I455" t="s">
        <v>1164</v>
      </c>
      <c r="J455" t="s">
        <v>1165</v>
      </c>
      <c r="K455" t="s">
        <v>38</v>
      </c>
      <c r="L455" t="s">
        <v>1166</v>
      </c>
      <c r="M455">
        <v>-104.7193</v>
      </c>
      <c r="N455">
        <v>37.040709999999997</v>
      </c>
      <c r="O455">
        <v>0</v>
      </c>
      <c r="Q455">
        <v>0</v>
      </c>
      <c r="S455">
        <v>1</v>
      </c>
      <c r="U455">
        <v>0</v>
      </c>
      <c r="W455">
        <v>0</v>
      </c>
      <c r="Y455" t="s">
        <v>40</v>
      </c>
      <c r="AA455" t="s">
        <v>40</v>
      </c>
      <c r="AB455" t="s">
        <v>735</v>
      </c>
      <c r="AC455" t="s">
        <v>1354</v>
      </c>
      <c r="AD455" t="str">
        <f t="shared" si="7"/>
        <v>Non-Gathering</v>
      </c>
      <c r="AE455" t="s">
        <v>72</v>
      </c>
      <c r="AF455" t="e">
        <f>VLOOKUP(A455,#REF!, 7, FALSE)</f>
        <v>#REF!</v>
      </c>
      <c r="AG455" t="e">
        <f>VLOOKUP(A455,#REF!, 8, FALSE)</f>
        <v>#REF!</v>
      </c>
      <c r="AI455" t="e">
        <f>VLOOKUP(A455,#REF!,40,FALSE)</f>
        <v>#REF!</v>
      </c>
    </row>
    <row r="456" spans="1:35" x14ac:dyDescent="0.25">
      <c r="A456">
        <v>401151762</v>
      </c>
      <c r="B456" t="s">
        <v>1167</v>
      </c>
      <c r="C456">
        <v>42640</v>
      </c>
      <c r="D456" s="1">
        <v>42690</v>
      </c>
      <c r="E456" t="s">
        <v>56</v>
      </c>
      <c r="F456" t="s">
        <v>1168</v>
      </c>
      <c r="G456" t="s">
        <v>112</v>
      </c>
      <c r="I456" t="s">
        <v>40</v>
      </c>
      <c r="J456" t="s">
        <v>40</v>
      </c>
      <c r="K456" t="s">
        <v>72</v>
      </c>
      <c r="L456" t="s">
        <v>72</v>
      </c>
      <c r="M456">
        <v>-104.633332</v>
      </c>
      <c r="N456">
        <v>39.803342000000001</v>
      </c>
      <c r="O456" t="s">
        <v>40</v>
      </c>
      <c r="Q456" t="s">
        <v>40</v>
      </c>
      <c r="S456" t="s">
        <v>40</v>
      </c>
      <c r="U456" t="s">
        <v>40</v>
      </c>
      <c r="W456" t="s">
        <v>40</v>
      </c>
      <c r="Y456" t="s">
        <v>40</v>
      </c>
      <c r="AA456" t="s">
        <v>40</v>
      </c>
      <c r="AB456" t="s">
        <v>746</v>
      </c>
      <c r="AC456" t="s">
        <v>1374</v>
      </c>
      <c r="AD456" t="str">
        <f t="shared" si="7"/>
        <v>Non-Gathering</v>
      </c>
      <c r="AE456" t="s">
        <v>72</v>
      </c>
      <c r="AF456" t="e">
        <f>VLOOKUP(A456,#REF!, 7, FALSE)</f>
        <v>#REF!</v>
      </c>
      <c r="AG456" t="e">
        <f>VLOOKUP(A456,#REF!, 8, FALSE)</f>
        <v>#REF!</v>
      </c>
      <c r="AI456" t="e">
        <f>VLOOKUP(A456,#REF!,40,FALSE)</f>
        <v>#REF!</v>
      </c>
    </row>
    <row r="457" spans="1:35" x14ac:dyDescent="0.25">
      <c r="A457">
        <v>401152655</v>
      </c>
      <c r="B457" t="s">
        <v>82</v>
      </c>
      <c r="C457">
        <v>100322</v>
      </c>
      <c r="D457" s="1">
        <v>42690</v>
      </c>
      <c r="E457" t="s">
        <v>69</v>
      </c>
      <c r="F457" t="s">
        <v>1169</v>
      </c>
      <c r="G457" t="s">
        <v>51</v>
      </c>
      <c r="I457" t="s">
        <v>40</v>
      </c>
      <c r="J457" t="s">
        <v>40</v>
      </c>
      <c r="K457" t="s">
        <v>72</v>
      </c>
      <c r="L457" t="s">
        <v>72</v>
      </c>
      <c r="M457">
        <v>-104.67703899999999</v>
      </c>
      <c r="N457">
        <v>40.380015999999998</v>
      </c>
      <c r="O457">
        <v>0</v>
      </c>
      <c r="Q457" t="s">
        <v>40</v>
      </c>
      <c r="S457" t="s">
        <v>40</v>
      </c>
      <c r="U457">
        <v>0</v>
      </c>
      <c r="W457">
        <v>0</v>
      </c>
      <c r="Y457" t="s">
        <v>40</v>
      </c>
      <c r="AA457" t="s">
        <v>40</v>
      </c>
      <c r="AB457" t="s">
        <v>746</v>
      </c>
      <c r="AC457" t="s">
        <v>1374</v>
      </c>
      <c r="AD457" t="str">
        <f t="shared" si="7"/>
        <v>Non-Gathering</v>
      </c>
      <c r="AE457" t="s">
        <v>72</v>
      </c>
      <c r="AF457" t="e">
        <f>VLOOKUP(A457,#REF!, 7, FALSE)</f>
        <v>#REF!</v>
      </c>
      <c r="AG457" t="e">
        <f>VLOOKUP(A457,#REF!, 8, FALSE)</f>
        <v>#REF!</v>
      </c>
      <c r="AI457" t="e">
        <f>VLOOKUP(A457,#REF!,40,FALSE)</f>
        <v>#REF!</v>
      </c>
    </row>
    <row r="458" spans="1:35" x14ac:dyDescent="0.25">
      <c r="A458">
        <v>401152517</v>
      </c>
      <c r="B458" t="s">
        <v>246</v>
      </c>
      <c r="C458">
        <v>10459</v>
      </c>
      <c r="D458" s="1">
        <v>42691</v>
      </c>
      <c r="E458" t="s">
        <v>69</v>
      </c>
      <c r="F458" t="s">
        <v>1170</v>
      </c>
      <c r="G458" t="s">
        <v>112</v>
      </c>
      <c r="I458" t="s">
        <v>1171</v>
      </c>
      <c r="J458" t="s">
        <v>1172</v>
      </c>
      <c r="K458" t="s">
        <v>115</v>
      </c>
      <c r="L458" t="s">
        <v>116</v>
      </c>
      <c r="M458">
        <v>-104.90602199999999</v>
      </c>
      <c r="N458">
        <v>39.948599000000002</v>
      </c>
      <c r="O458" t="s">
        <v>40</v>
      </c>
      <c r="Q458">
        <v>0</v>
      </c>
      <c r="S458" t="s">
        <v>40</v>
      </c>
      <c r="U458">
        <v>0</v>
      </c>
      <c r="W458">
        <v>0</v>
      </c>
      <c r="Y458" t="s">
        <v>40</v>
      </c>
      <c r="AA458" t="s">
        <v>40</v>
      </c>
      <c r="AB458" t="s">
        <v>746</v>
      </c>
      <c r="AC458" t="s">
        <v>1374</v>
      </c>
      <c r="AD458" t="str">
        <f t="shared" si="7"/>
        <v>Non-Gathering</v>
      </c>
      <c r="AE458" t="s">
        <v>2063</v>
      </c>
      <c r="AF458" t="e">
        <f>VLOOKUP(A458,#REF!, 7, FALSE)</f>
        <v>#REF!</v>
      </c>
      <c r="AG458" t="e">
        <f>VLOOKUP(A458,#REF!, 8, FALSE)</f>
        <v>#REF!</v>
      </c>
      <c r="AI458" t="e">
        <f>VLOOKUP(A458,#REF!,40,FALSE)</f>
        <v>#REF!</v>
      </c>
    </row>
    <row r="459" spans="1:35" x14ac:dyDescent="0.25">
      <c r="A459">
        <v>401157409</v>
      </c>
      <c r="B459" t="s">
        <v>1176</v>
      </c>
      <c r="C459">
        <v>68710</v>
      </c>
      <c r="D459" s="1">
        <v>42691</v>
      </c>
      <c r="E459" t="s">
        <v>69</v>
      </c>
      <c r="F459" t="s">
        <v>1177</v>
      </c>
      <c r="G459" t="s">
        <v>51</v>
      </c>
      <c r="H459">
        <v>0</v>
      </c>
      <c r="I459" t="s">
        <v>1178</v>
      </c>
      <c r="J459" t="s">
        <v>1179</v>
      </c>
      <c r="K459" t="s">
        <v>38</v>
      </c>
      <c r="L459" t="s">
        <v>630</v>
      </c>
      <c r="M459" t="e">
        <v>#N/A</v>
      </c>
      <c r="N459" t="e">
        <v>#N/A</v>
      </c>
      <c r="O459" t="s">
        <v>40</v>
      </c>
      <c r="P459" t="s">
        <v>40</v>
      </c>
      <c r="Q459" t="s">
        <v>40</v>
      </c>
      <c r="R459" t="s">
        <v>40</v>
      </c>
      <c r="S459" t="s">
        <v>40</v>
      </c>
      <c r="T459" t="s">
        <v>40</v>
      </c>
      <c r="U459" t="s">
        <v>40</v>
      </c>
      <c r="V459">
        <v>0</v>
      </c>
      <c r="W459" t="s">
        <v>40</v>
      </c>
      <c r="X459">
        <v>0</v>
      </c>
      <c r="Y459" t="s">
        <v>40</v>
      </c>
      <c r="Z459" t="s">
        <v>40</v>
      </c>
      <c r="AA459" t="s">
        <v>40</v>
      </c>
      <c r="AB459" t="s">
        <v>735</v>
      </c>
      <c r="AC459" t="s">
        <v>1374</v>
      </c>
      <c r="AD459" t="str">
        <f t="shared" si="7"/>
        <v>Non-Gathering</v>
      </c>
      <c r="AE459" t="s">
        <v>2064</v>
      </c>
      <c r="AF459" t="e">
        <f>VLOOKUP(A459,#REF!, 7, FALSE)</f>
        <v>#REF!</v>
      </c>
      <c r="AG459" t="e">
        <f>VLOOKUP(A459,#REF!, 8, FALSE)</f>
        <v>#REF!</v>
      </c>
      <c r="AI459" t="e">
        <f>VLOOKUP(A459,#REF!,40,FALSE)</f>
        <v>#REF!</v>
      </c>
    </row>
    <row r="460" spans="1:35" x14ac:dyDescent="0.25">
      <c r="A460">
        <v>401153436</v>
      </c>
      <c r="B460" t="s">
        <v>117</v>
      </c>
      <c r="C460">
        <v>10531</v>
      </c>
      <c r="D460" s="1">
        <v>42695</v>
      </c>
      <c r="E460" t="s">
        <v>118</v>
      </c>
      <c r="F460" t="s">
        <v>1180</v>
      </c>
      <c r="G460" t="s">
        <v>51</v>
      </c>
      <c r="I460" t="s">
        <v>1181</v>
      </c>
      <c r="J460" t="s">
        <v>1182</v>
      </c>
      <c r="K460" t="s">
        <v>115</v>
      </c>
      <c r="L460" t="s">
        <v>329</v>
      </c>
      <c r="M460">
        <v>-105.017214</v>
      </c>
      <c r="N460">
        <v>40.266525000000001</v>
      </c>
      <c r="O460" t="s">
        <v>40</v>
      </c>
      <c r="Q460" t="s">
        <v>40</v>
      </c>
      <c r="S460" t="s">
        <v>40</v>
      </c>
      <c r="U460" t="s">
        <v>40</v>
      </c>
      <c r="W460" t="s">
        <v>40</v>
      </c>
      <c r="Y460" t="s">
        <v>40</v>
      </c>
      <c r="AA460" t="s">
        <v>40</v>
      </c>
      <c r="AB460" t="s">
        <v>746</v>
      </c>
      <c r="AC460" t="s">
        <v>1374</v>
      </c>
      <c r="AD460" t="str">
        <f t="shared" si="7"/>
        <v>Non-Gathering</v>
      </c>
      <c r="AE460" t="s">
        <v>2063</v>
      </c>
      <c r="AF460" t="e">
        <f>VLOOKUP(A460,#REF!, 7, FALSE)</f>
        <v>#REF!</v>
      </c>
      <c r="AG460" t="e">
        <f>VLOOKUP(A460,#REF!, 8, FALSE)</f>
        <v>#REF!</v>
      </c>
      <c r="AI460" t="e">
        <f>VLOOKUP(A460,#REF!,40,FALSE)</f>
        <v>#REF!</v>
      </c>
    </row>
    <row r="461" spans="1:35" x14ac:dyDescent="0.25">
      <c r="A461">
        <v>401154239</v>
      </c>
      <c r="B461" t="s">
        <v>48</v>
      </c>
      <c r="C461">
        <v>4680</v>
      </c>
      <c r="D461" s="1">
        <v>42695</v>
      </c>
      <c r="E461" t="s">
        <v>49</v>
      </c>
      <c r="F461" t="s">
        <v>1183</v>
      </c>
      <c r="G461" t="s">
        <v>51</v>
      </c>
      <c r="I461" t="s">
        <v>40</v>
      </c>
      <c r="J461" t="s">
        <v>40</v>
      </c>
      <c r="K461" t="s">
        <v>72</v>
      </c>
      <c r="L461" t="s">
        <v>72</v>
      </c>
      <c r="M461">
        <v>-104.646168</v>
      </c>
      <c r="N461">
        <v>40.30612</v>
      </c>
      <c r="O461" t="s">
        <v>40</v>
      </c>
      <c r="Q461">
        <v>2</v>
      </c>
      <c r="S461" t="s">
        <v>40</v>
      </c>
      <c r="U461" t="s">
        <v>40</v>
      </c>
      <c r="W461" t="s">
        <v>40</v>
      </c>
      <c r="Y461" t="s">
        <v>40</v>
      </c>
      <c r="AA461" t="s">
        <v>40</v>
      </c>
      <c r="AB461" t="s">
        <v>746</v>
      </c>
      <c r="AC461" t="s">
        <v>1374</v>
      </c>
      <c r="AD461" t="str">
        <f t="shared" si="7"/>
        <v>Non-Gathering</v>
      </c>
      <c r="AE461" t="s">
        <v>72</v>
      </c>
      <c r="AF461" t="e">
        <f>VLOOKUP(A461,#REF!, 7, FALSE)</f>
        <v>#REF!</v>
      </c>
      <c r="AG461" t="e">
        <f>VLOOKUP(A461,#REF!, 8, FALSE)</f>
        <v>#REF!</v>
      </c>
      <c r="AI461" t="e">
        <f>VLOOKUP(A461,#REF!,40,FALSE)</f>
        <v>#REF!</v>
      </c>
    </row>
    <row r="462" spans="1:35" x14ac:dyDescent="0.25">
      <c r="A462">
        <v>401155678</v>
      </c>
      <c r="B462" t="s">
        <v>55</v>
      </c>
      <c r="C462">
        <v>10071</v>
      </c>
      <c r="D462" s="1">
        <v>42697</v>
      </c>
      <c r="E462" t="s">
        <v>69</v>
      </c>
      <c r="F462" t="s">
        <v>1184</v>
      </c>
      <c r="G462" t="s">
        <v>51</v>
      </c>
      <c r="I462" t="s">
        <v>40</v>
      </c>
      <c r="J462" t="s">
        <v>40</v>
      </c>
      <c r="K462" t="s">
        <v>72</v>
      </c>
      <c r="L462" t="s">
        <v>72</v>
      </c>
      <c r="M462">
        <v>-104.255978</v>
      </c>
      <c r="N462">
        <v>40.464373000000002</v>
      </c>
      <c r="O462">
        <v>3</v>
      </c>
      <c r="Q462">
        <v>0</v>
      </c>
      <c r="S462">
        <v>2</v>
      </c>
      <c r="U462">
        <v>0</v>
      </c>
      <c r="W462">
        <v>0</v>
      </c>
      <c r="Y462" t="s">
        <v>40</v>
      </c>
      <c r="AA462" t="s">
        <v>40</v>
      </c>
      <c r="AB462" t="s">
        <v>746</v>
      </c>
      <c r="AC462" t="s">
        <v>1374</v>
      </c>
      <c r="AD462" t="str">
        <f t="shared" si="7"/>
        <v>Non-Gathering</v>
      </c>
      <c r="AE462" t="s">
        <v>72</v>
      </c>
      <c r="AF462" t="e">
        <f>VLOOKUP(A462,#REF!, 7, FALSE)</f>
        <v>#REF!</v>
      </c>
      <c r="AG462" t="e">
        <f>VLOOKUP(A462,#REF!, 8, FALSE)</f>
        <v>#REF!</v>
      </c>
      <c r="AI462" t="e">
        <f>VLOOKUP(A462,#REF!,40,FALSE)</f>
        <v>#REF!</v>
      </c>
    </row>
    <row r="463" spans="1:35" x14ac:dyDescent="0.25">
      <c r="A463">
        <v>401158551</v>
      </c>
      <c r="B463" t="s">
        <v>157</v>
      </c>
      <c r="C463">
        <v>69175</v>
      </c>
      <c r="D463" s="1">
        <v>42703</v>
      </c>
      <c r="E463" t="s">
        <v>69</v>
      </c>
      <c r="F463" t="s">
        <v>1173</v>
      </c>
      <c r="G463" t="s">
        <v>51</v>
      </c>
      <c r="H463" t="s">
        <v>96</v>
      </c>
      <c r="I463" t="s">
        <v>1174</v>
      </c>
      <c r="J463" t="s">
        <v>1175</v>
      </c>
      <c r="K463" t="s">
        <v>72</v>
      </c>
      <c r="L463" t="s">
        <v>72</v>
      </c>
      <c r="M463">
        <v>-104.55817999999999</v>
      </c>
      <c r="N463">
        <v>40.471910000000001</v>
      </c>
      <c r="O463" t="s">
        <v>40</v>
      </c>
      <c r="Q463">
        <v>0</v>
      </c>
      <c r="S463">
        <v>0</v>
      </c>
      <c r="U463">
        <v>0</v>
      </c>
      <c r="W463">
        <v>0</v>
      </c>
      <c r="Y463" t="s">
        <v>40</v>
      </c>
      <c r="AA463" t="s">
        <v>40</v>
      </c>
      <c r="AB463" t="s">
        <v>746</v>
      </c>
      <c r="AC463" t="str">
        <f>VLOOKUP(A463,'Basin Blanks Report'!$B$1:$F$222,3,FALSE)</f>
        <v>DENVER JULESBURG BASIN</v>
      </c>
      <c r="AD463" t="str">
        <f t="shared" si="7"/>
        <v>Non-Gathering</v>
      </c>
      <c r="AE463" t="s">
        <v>72</v>
      </c>
      <c r="AF463" t="e">
        <f>VLOOKUP(A463,#REF!, 7, FALSE)</f>
        <v>#REF!</v>
      </c>
      <c r="AG463" t="e">
        <f>VLOOKUP(A463,#REF!, 8, FALSE)</f>
        <v>#REF!</v>
      </c>
      <c r="AI463" t="e">
        <f>VLOOKUP(A463,#REF!,40,FALSE)</f>
        <v>#REF!</v>
      </c>
    </row>
    <row r="464" spans="1:35" x14ac:dyDescent="0.25">
      <c r="A464">
        <v>401157671</v>
      </c>
      <c r="B464" t="s">
        <v>276</v>
      </c>
      <c r="C464">
        <v>96850</v>
      </c>
      <c r="D464" s="1">
        <v>42703</v>
      </c>
      <c r="E464" t="s">
        <v>118</v>
      </c>
      <c r="F464" t="s">
        <v>1185</v>
      </c>
      <c r="G464" t="s">
        <v>120</v>
      </c>
      <c r="I464" t="s">
        <v>40</v>
      </c>
      <c r="J464" t="s">
        <v>40</v>
      </c>
      <c r="K464" t="s">
        <v>72</v>
      </c>
      <c r="L464" t="s">
        <v>72</v>
      </c>
      <c r="M464">
        <v>-107.84076</v>
      </c>
      <c r="N464">
        <v>39.48509</v>
      </c>
      <c r="O464" t="s">
        <v>40</v>
      </c>
      <c r="Q464" t="s">
        <v>40</v>
      </c>
      <c r="S464">
        <v>2</v>
      </c>
      <c r="U464" t="s">
        <v>40</v>
      </c>
      <c r="W464" t="s">
        <v>40</v>
      </c>
      <c r="Y464" t="s">
        <v>40</v>
      </c>
      <c r="AA464" t="s">
        <v>40</v>
      </c>
      <c r="AB464" t="s">
        <v>746</v>
      </c>
      <c r="AC464" t="s">
        <v>1355</v>
      </c>
      <c r="AD464" t="str">
        <f t="shared" si="7"/>
        <v>Non-Gathering</v>
      </c>
      <c r="AE464" t="s">
        <v>72</v>
      </c>
      <c r="AF464" t="e">
        <f>VLOOKUP(A464,#REF!, 7, FALSE)</f>
        <v>#REF!</v>
      </c>
      <c r="AG464" t="e">
        <f>VLOOKUP(A464,#REF!, 8, FALSE)</f>
        <v>#REF!</v>
      </c>
      <c r="AI464" t="e">
        <f>VLOOKUP(A464,#REF!,40,FALSE)</f>
        <v>#REF!</v>
      </c>
    </row>
    <row r="465" spans="1:35" x14ac:dyDescent="0.25">
      <c r="A465">
        <v>401164124</v>
      </c>
      <c r="B465" t="s">
        <v>41</v>
      </c>
      <c r="C465">
        <v>10084</v>
      </c>
      <c r="D465" s="1">
        <v>42703</v>
      </c>
      <c r="E465" t="s">
        <v>42</v>
      </c>
      <c r="F465" t="s">
        <v>1186</v>
      </c>
      <c r="G465" t="s">
        <v>44</v>
      </c>
      <c r="I465" t="s">
        <v>1187</v>
      </c>
      <c r="J465" t="s">
        <v>1188</v>
      </c>
      <c r="K465" t="s">
        <v>46</v>
      </c>
      <c r="L465" t="s">
        <v>60</v>
      </c>
      <c r="M465">
        <v>-104.67594</v>
      </c>
      <c r="N465">
        <v>37.26737</v>
      </c>
      <c r="O465">
        <v>0</v>
      </c>
      <c r="Q465">
        <v>0</v>
      </c>
      <c r="S465">
        <v>50</v>
      </c>
      <c r="U465">
        <v>0</v>
      </c>
      <c r="W465">
        <v>0</v>
      </c>
      <c r="Y465" t="s">
        <v>40</v>
      </c>
      <c r="AA465" t="s">
        <v>40</v>
      </c>
      <c r="AB465" t="s">
        <v>735</v>
      </c>
      <c r="AC465" t="s">
        <v>1354</v>
      </c>
      <c r="AD465" t="str">
        <f t="shared" si="7"/>
        <v>Gathering</v>
      </c>
      <c r="AE465" t="s">
        <v>72</v>
      </c>
      <c r="AF465" t="e">
        <f>VLOOKUP(A465,#REF!, 7, FALSE)</f>
        <v>#REF!</v>
      </c>
      <c r="AG465" t="e">
        <f>VLOOKUP(A465,#REF!, 8, FALSE)</f>
        <v>#REF!</v>
      </c>
      <c r="AI465" t="e">
        <f>VLOOKUP(A465,#REF!,40,FALSE)</f>
        <v>#REF!</v>
      </c>
    </row>
    <row r="466" spans="1:35" x14ac:dyDescent="0.25">
      <c r="A466">
        <v>401159492</v>
      </c>
      <c r="B466" t="s">
        <v>766</v>
      </c>
      <c r="C466">
        <v>10575</v>
      </c>
      <c r="D466" s="1">
        <v>42705</v>
      </c>
      <c r="E466" t="s">
        <v>69</v>
      </c>
      <c r="F466" t="s">
        <v>1189</v>
      </c>
      <c r="G466" t="s">
        <v>248</v>
      </c>
      <c r="I466" t="s">
        <v>1190</v>
      </c>
      <c r="J466" t="s">
        <v>1191</v>
      </c>
      <c r="K466" t="s">
        <v>115</v>
      </c>
      <c r="L466" t="s">
        <v>116</v>
      </c>
      <c r="M466">
        <v>-105.12440100000001</v>
      </c>
      <c r="N466">
        <v>40.081470000000003</v>
      </c>
      <c r="O466" t="s">
        <v>40</v>
      </c>
      <c r="Q466" t="s">
        <v>40</v>
      </c>
      <c r="S466" t="s">
        <v>40</v>
      </c>
      <c r="U466" t="s">
        <v>40</v>
      </c>
      <c r="W466" t="s">
        <v>40</v>
      </c>
      <c r="Y466" t="s">
        <v>40</v>
      </c>
      <c r="AA466" t="s">
        <v>40</v>
      </c>
      <c r="AB466" t="s">
        <v>746</v>
      </c>
      <c r="AC466" t="s">
        <v>1374</v>
      </c>
      <c r="AD466" t="str">
        <f t="shared" si="7"/>
        <v>Non-Gathering</v>
      </c>
      <c r="AE466" t="s">
        <v>2063</v>
      </c>
      <c r="AF466" t="e">
        <f>VLOOKUP(A466,#REF!, 7, FALSE)</f>
        <v>#REF!</v>
      </c>
      <c r="AG466" t="e">
        <f>VLOOKUP(A466,#REF!, 8, FALSE)</f>
        <v>#REF!</v>
      </c>
      <c r="AI466" t="e">
        <f>VLOOKUP(A466,#REF!,40,FALSE)</f>
        <v>#REF!</v>
      </c>
    </row>
    <row r="467" spans="1:35" x14ac:dyDescent="0.25">
      <c r="A467">
        <v>401162695</v>
      </c>
      <c r="B467" t="s">
        <v>73</v>
      </c>
      <c r="C467">
        <v>16700</v>
      </c>
      <c r="D467" s="1">
        <v>42709</v>
      </c>
      <c r="E467" t="s">
        <v>69</v>
      </c>
      <c r="F467" t="s">
        <v>1192</v>
      </c>
      <c r="G467" t="s">
        <v>75</v>
      </c>
      <c r="I467" t="s">
        <v>1193</v>
      </c>
      <c r="J467" t="s">
        <v>40</v>
      </c>
      <c r="K467" t="s">
        <v>115</v>
      </c>
      <c r="L467" t="s">
        <v>226</v>
      </c>
      <c r="M467">
        <v>-108.840985</v>
      </c>
      <c r="N467">
        <v>40.119405</v>
      </c>
      <c r="O467">
        <v>1</v>
      </c>
      <c r="P467">
        <v>0.5</v>
      </c>
      <c r="Q467">
        <v>0</v>
      </c>
      <c r="S467">
        <v>20</v>
      </c>
      <c r="T467">
        <v>3</v>
      </c>
      <c r="U467">
        <v>0</v>
      </c>
      <c r="W467">
        <v>0</v>
      </c>
      <c r="Y467" t="s">
        <v>40</v>
      </c>
      <c r="AA467" t="s">
        <v>40</v>
      </c>
      <c r="AB467" t="s">
        <v>746</v>
      </c>
      <c r="AC467" t="s">
        <v>1355</v>
      </c>
      <c r="AD467" t="str">
        <f t="shared" si="7"/>
        <v>Non-Gathering</v>
      </c>
      <c r="AE467" t="s">
        <v>2063</v>
      </c>
      <c r="AF467" t="e">
        <f>VLOOKUP(A467,#REF!, 7, FALSE)</f>
        <v>#REF!</v>
      </c>
      <c r="AG467" t="e">
        <f>VLOOKUP(A467,#REF!, 8, FALSE)</f>
        <v>#REF!</v>
      </c>
      <c r="AI467" t="e">
        <f>VLOOKUP(A467,#REF!,40,FALSE)</f>
        <v>#REF!</v>
      </c>
    </row>
    <row r="468" spans="1:35" x14ac:dyDescent="0.25">
      <c r="A468">
        <v>401161777</v>
      </c>
      <c r="B468" t="s">
        <v>723</v>
      </c>
      <c r="C468">
        <v>10598</v>
      </c>
      <c r="D468" s="1">
        <v>42710</v>
      </c>
      <c r="E468" t="s">
        <v>56</v>
      </c>
      <c r="F468" t="s">
        <v>1194</v>
      </c>
      <c r="G468" t="s">
        <v>209</v>
      </c>
      <c r="H468">
        <v>0</v>
      </c>
      <c r="I468" t="s">
        <v>1195</v>
      </c>
      <c r="J468" t="s">
        <v>1196</v>
      </c>
      <c r="K468" t="s">
        <v>46</v>
      </c>
      <c r="L468" t="s">
        <v>47</v>
      </c>
      <c r="M468" t="e">
        <v>#N/A</v>
      </c>
      <c r="N468" t="e">
        <v>#N/A</v>
      </c>
      <c r="O468">
        <v>0</v>
      </c>
      <c r="P468">
        <v>0</v>
      </c>
      <c r="Q468">
        <v>0</v>
      </c>
      <c r="R468">
        <v>0</v>
      </c>
      <c r="S468">
        <v>25</v>
      </c>
      <c r="T468">
        <v>25</v>
      </c>
      <c r="U468">
        <v>0</v>
      </c>
      <c r="V468">
        <v>0</v>
      </c>
      <c r="W468">
        <v>0</v>
      </c>
      <c r="X468">
        <v>0</v>
      </c>
      <c r="Y468" t="s">
        <v>40</v>
      </c>
      <c r="Z468" t="s">
        <v>40</v>
      </c>
      <c r="AA468" t="s">
        <v>40</v>
      </c>
      <c r="AB468" t="s">
        <v>735</v>
      </c>
      <c r="AC468" t="s">
        <v>1357</v>
      </c>
      <c r="AD468" t="str">
        <f t="shared" si="7"/>
        <v>Non-Gathering</v>
      </c>
      <c r="AE468" t="s">
        <v>72</v>
      </c>
      <c r="AF468" t="e">
        <f>VLOOKUP(A468,#REF!, 7, FALSE)</f>
        <v>#REF!</v>
      </c>
      <c r="AG468" t="e">
        <f>VLOOKUP(A468,#REF!, 8, FALSE)</f>
        <v>#REF!</v>
      </c>
      <c r="AI468" t="e">
        <f>VLOOKUP(A468,#REF!,40,FALSE)</f>
        <v>#REF!</v>
      </c>
    </row>
    <row r="469" spans="1:35" x14ac:dyDescent="0.25">
      <c r="A469">
        <v>401164058</v>
      </c>
      <c r="B469" t="s">
        <v>41</v>
      </c>
      <c r="C469">
        <v>10084</v>
      </c>
      <c r="D469" s="1">
        <v>42711</v>
      </c>
      <c r="E469" t="s">
        <v>42</v>
      </c>
      <c r="F469" t="s">
        <v>1197</v>
      </c>
      <c r="G469" t="s">
        <v>44</v>
      </c>
      <c r="I469" t="s">
        <v>1198</v>
      </c>
      <c r="J469" t="s">
        <v>1199</v>
      </c>
      <c r="K469" t="s">
        <v>46</v>
      </c>
      <c r="L469" t="s">
        <v>47</v>
      </c>
      <c r="M469">
        <v>-104.67368999999999</v>
      </c>
      <c r="N469">
        <v>37.195799999999998</v>
      </c>
      <c r="O469">
        <v>0</v>
      </c>
      <c r="Q469">
        <v>0</v>
      </c>
      <c r="S469">
        <v>10</v>
      </c>
      <c r="U469">
        <v>0</v>
      </c>
      <c r="W469">
        <v>0</v>
      </c>
      <c r="Y469" t="s">
        <v>40</v>
      </c>
      <c r="AA469" t="s">
        <v>40</v>
      </c>
      <c r="AB469" t="s">
        <v>746</v>
      </c>
      <c r="AC469" t="s">
        <v>1354</v>
      </c>
      <c r="AD469" t="str">
        <f t="shared" si="7"/>
        <v>Gathering</v>
      </c>
      <c r="AE469" t="s">
        <v>72</v>
      </c>
      <c r="AF469" t="e">
        <f>VLOOKUP(A469,#REF!, 7, FALSE)</f>
        <v>#REF!</v>
      </c>
      <c r="AG469" t="e">
        <f>VLOOKUP(A469,#REF!, 8, FALSE)</f>
        <v>#REF!</v>
      </c>
      <c r="AI469" t="e">
        <f>VLOOKUP(A469,#REF!,40,FALSE)</f>
        <v>#REF!</v>
      </c>
    </row>
    <row r="470" spans="1:35" x14ac:dyDescent="0.25">
      <c r="A470">
        <v>401164260</v>
      </c>
      <c r="B470" t="s">
        <v>82</v>
      </c>
      <c r="C470">
        <v>100322</v>
      </c>
      <c r="D470" s="1">
        <v>42711</v>
      </c>
      <c r="E470" t="s">
        <v>69</v>
      </c>
      <c r="F470" t="s">
        <v>1200</v>
      </c>
      <c r="G470" t="s">
        <v>51</v>
      </c>
      <c r="I470" t="s">
        <v>1201</v>
      </c>
      <c r="J470" t="s">
        <v>1202</v>
      </c>
      <c r="K470" t="s">
        <v>115</v>
      </c>
      <c r="L470" t="s">
        <v>329</v>
      </c>
      <c r="M470">
        <v>-104.66785400000001</v>
      </c>
      <c r="N470">
        <v>40.358297</v>
      </c>
      <c r="O470" t="s">
        <v>40</v>
      </c>
      <c r="Q470" t="s">
        <v>40</v>
      </c>
      <c r="S470" t="s">
        <v>40</v>
      </c>
      <c r="U470">
        <v>0</v>
      </c>
      <c r="W470">
        <v>0</v>
      </c>
      <c r="Y470" t="s">
        <v>40</v>
      </c>
      <c r="AA470" t="s">
        <v>40</v>
      </c>
      <c r="AB470" t="s">
        <v>746</v>
      </c>
      <c r="AC470" t="s">
        <v>1374</v>
      </c>
      <c r="AD470" t="str">
        <f t="shared" si="7"/>
        <v>Non-Gathering</v>
      </c>
      <c r="AE470" t="s">
        <v>2063</v>
      </c>
      <c r="AF470" t="e">
        <f>VLOOKUP(A470,#REF!, 7, FALSE)</f>
        <v>#REF!</v>
      </c>
      <c r="AG470" t="e">
        <f>VLOOKUP(A470,#REF!, 8, FALSE)</f>
        <v>#REF!</v>
      </c>
      <c r="AI470" t="e">
        <f>VLOOKUP(A470,#REF!,40,FALSE)</f>
        <v>#REF!</v>
      </c>
    </row>
    <row r="471" spans="1:35" x14ac:dyDescent="0.25">
      <c r="A471">
        <v>401164267</v>
      </c>
      <c r="B471" t="s">
        <v>64</v>
      </c>
      <c r="C471">
        <v>100264</v>
      </c>
      <c r="D471" s="1">
        <v>42712</v>
      </c>
      <c r="E471" t="s">
        <v>69</v>
      </c>
      <c r="F471" t="s">
        <v>1203</v>
      </c>
      <c r="G471" t="s">
        <v>44</v>
      </c>
      <c r="I471" t="s">
        <v>1204</v>
      </c>
      <c r="J471" t="s">
        <v>1205</v>
      </c>
      <c r="K471" t="s">
        <v>46</v>
      </c>
      <c r="L471" t="s">
        <v>60</v>
      </c>
      <c r="M471">
        <v>-104.85341200000001</v>
      </c>
      <c r="N471">
        <v>37.058368999999999</v>
      </c>
      <c r="O471">
        <v>0</v>
      </c>
      <c r="Q471">
        <v>0</v>
      </c>
      <c r="S471">
        <v>6</v>
      </c>
      <c r="U471">
        <v>0</v>
      </c>
      <c r="W471">
        <v>0</v>
      </c>
      <c r="Y471" t="s">
        <v>40</v>
      </c>
      <c r="AA471" t="s">
        <v>40</v>
      </c>
      <c r="AB471" t="s">
        <v>735</v>
      </c>
      <c r="AC471" t="s">
        <v>1354</v>
      </c>
      <c r="AD471" t="str">
        <f t="shared" si="7"/>
        <v>Non-Gathering</v>
      </c>
      <c r="AE471" t="s">
        <v>72</v>
      </c>
      <c r="AF471" t="e">
        <f>VLOOKUP(A471,#REF!, 7, FALSE)</f>
        <v>#REF!</v>
      </c>
      <c r="AG471" t="e">
        <f>VLOOKUP(A471,#REF!, 8, FALSE)</f>
        <v>#REF!</v>
      </c>
      <c r="AI471" t="e">
        <f>VLOOKUP(A471,#REF!,40,FALSE)</f>
        <v>#REF!</v>
      </c>
    </row>
    <row r="472" spans="1:35" x14ac:dyDescent="0.25">
      <c r="A472">
        <v>401163962</v>
      </c>
      <c r="B472" t="s">
        <v>110</v>
      </c>
      <c r="C472">
        <v>47121</v>
      </c>
      <c r="D472" s="1">
        <v>42712</v>
      </c>
      <c r="E472" t="s">
        <v>126</v>
      </c>
      <c r="F472" t="s">
        <v>1206</v>
      </c>
      <c r="G472" t="s">
        <v>51</v>
      </c>
      <c r="H472">
        <v>0</v>
      </c>
      <c r="I472" t="s">
        <v>1207</v>
      </c>
      <c r="J472" t="s">
        <v>1208</v>
      </c>
      <c r="K472" t="s">
        <v>46</v>
      </c>
      <c r="L472" t="s">
        <v>60</v>
      </c>
      <c r="M472" t="e">
        <v>#N/A</v>
      </c>
      <c r="N472" t="e">
        <v>#N/A</v>
      </c>
      <c r="O472">
        <v>0</v>
      </c>
      <c r="P472">
        <v>0</v>
      </c>
      <c r="Q472">
        <v>0</v>
      </c>
      <c r="R472">
        <v>0</v>
      </c>
      <c r="S472">
        <v>0</v>
      </c>
      <c r="T472">
        <v>0</v>
      </c>
      <c r="U472">
        <v>0</v>
      </c>
      <c r="V472">
        <v>0</v>
      </c>
      <c r="W472">
        <v>0</v>
      </c>
      <c r="X472">
        <v>0</v>
      </c>
      <c r="Y472" t="s">
        <v>40</v>
      </c>
      <c r="Z472" t="s">
        <v>40</v>
      </c>
      <c r="AA472" t="s">
        <v>40</v>
      </c>
      <c r="AB472" t="s">
        <v>735</v>
      </c>
      <c r="AC472" t="s">
        <v>1374</v>
      </c>
      <c r="AD472" t="str">
        <f t="shared" si="7"/>
        <v>Non-Gathering</v>
      </c>
      <c r="AE472" t="s">
        <v>72</v>
      </c>
      <c r="AF472" t="e">
        <f>VLOOKUP(A472,#REF!, 7, FALSE)</f>
        <v>#REF!</v>
      </c>
      <c r="AG472" t="e">
        <f>VLOOKUP(A472,#REF!, 8, FALSE)</f>
        <v>#REF!</v>
      </c>
      <c r="AI472" t="e">
        <f>VLOOKUP(A472,#REF!,40,FALSE)</f>
        <v>#REF!</v>
      </c>
    </row>
    <row r="473" spans="1:35" x14ac:dyDescent="0.25">
      <c r="A473">
        <v>401164637</v>
      </c>
      <c r="B473" t="s">
        <v>41</v>
      </c>
      <c r="C473">
        <v>10084</v>
      </c>
      <c r="D473" s="1">
        <v>42713</v>
      </c>
      <c r="E473" t="s">
        <v>42</v>
      </c>
      <c r="F473" t="s">
        <v>1209</v>
      </c>
      <c r="G473" t="s">
        <v>44</v>
      </c>
      <c r="I473" t="s">
        <v>1210</v>
      </c>
      <c r="J473" t="s">
        <v>1211</v>
      </c>
      <c r="K473" t="s">
        <v>115</v>
      </c>
      <c r="L473" t="s">
        <v>329</v>
      </c>
      <c r="M473">
        <v>-104.66088000000001</v>
      </c>
      <c r="N473">
        <v>37.070680000000003</v>
      </c>
      <c r="O473">
        <v>0</v>
      </c>
      <c r="Q473">
        <v>0</v>
      </c>
      <c r="S473">
        <v>20</v>
      </c>
      <c r="U473">
        <v>0</v>
      </c>
      <c r="W473">
        <v>0</v>
      </c>
      <c r="Y473" t="s">
        <v>40</v>
      </c>
      <c r="AA473" t="s">
        <v>40</v>
      </c>
      <c r="AB473" t="s">
        <v>735</v>
      </c>
      <c r="AC473" t="s">
        <v>1354</v>
      </c>
      <c r="AD473" t="str">
        <f t="shared" si="7"/>
        <v>Gathering</v>
      </c>
      <c r="AE473" t="s">
        <v>2063</v>
      </c>
      <c r="AF473" t="e">
        <f>VLOOKUP(A473,#REF!, 7, FALSE)</f>
        <v>#REF!</v>
      </c>
      <c r="AG473" t="e">
        <f>VLOOKUP(A473,#REF!, 8, FALSE)</f>
        <v>#REF!</v>
      </c>
      <c r="AI473" t="e">
        <f>VLOOKUP(A473,#REF!,40,FALSE)</f>
        <v>#REF!</v>
      </c>
    </row>
    <row r="474" spans="1:35" x14ac:dyDescent="0.25">
      <c r="A474">
        <v>401164640</v>
      </c>
      <c r="B474" t="s">
        <v>41</v>
      </c>
      <c r="C474">
        <v>10084</v>
      </c>
      <c r="D474" s="1">
        <v>42713</v>
      </c>
      <c r="E474" t="s">
        <v>42</v>
      </c>
      <c r="F474" t="s">
        <v>1215</v>
      </c>
      <c r="G474" t="s">
        <v>44</v>
      </c>
      <c r="I474" t="s">
        <v>1216</v>
      </c>
      <c r="J474" t="s">
        <v>1217</v>
      </c>
      <c r="K474" t="s">
        <v>46</v>
      </c>
      <c r="L474" t="s">
        <v>47</v>
      </c>
      <c r="M474">
        <v>-104.68069</v>
      </c>
      <c r="N474">
        <v>37.235320000000002</v>
      </c>
      <c r="O474">
        <v>0</v>
      </c>
      <c r="Q474">
        <v>0</v>
      </c>
      <c r="S474">
        <v>3</v>
      </c>
      <c r="U474">
        <v>0</v>
      </c>
      <c r="W474">
        <v>0</v>
      </c>
      <c r="Y474" t="s">
        <v>40</v>
      </c>
      <c r="AA474" t="s">
        <v>40</v>
      </c>
      <c r="AB474" t="s">
        <v>735</v>
      </c>
      <c r="AC474" t="s">
        <v>1354</v>
      </c>
      <c r="AD474" t="str">
        <f t="shared" si="7"/>
        <v>Gathering</v>
      </c>
      <c r="AE474" t="s">
        <v>72</v>
      </c>
      <c r="AF474" t="e">
        <f>VLOOKUP(A474,#REF!, 7, FALSE)</f>
        <v>#REF!</v>
      </c>
      <c r="AG474" t="e">
        <f>VLOOKUP(A474,#REF!, 8, FALSE)</f>
        <v>#REF!</v>
      </c>
      <c r="AI474" t="e">
        <f>VLOOKUP(A474,#REF!,40,FALSE)</f>
        <v>#REF!</v>
      </c>
    </row>
    <row r="475" spans="1:35" x14ac:dyDescent="0.25">
      <c r="A475">
        <v>401165073</v>
      </c>
      <c r="B475" t="s">
        <v>82</v>
      </c>
      <c r="C475">
        <v>100322</v>
      </c>
      <c r="D475" s="1">
        <v>42714</v>
      </c>
      <c r="E475" t="s">
        <v>69</v>
      </c>
      <c r="F475" t="s">
        <v>1218</v>
      </c>
      <c r="G475" t="s">
        <v>51</v>
      </c>
      <c r="I475" t="s">
        <v>1219</v>
      </c>
      <c r="J475" t="s">
        <v>1220</v>
      </c>
      <c r="K475" t="s">
        <v>115</v>
      </c>
      <c r="L475" t="s">
        <v>329</v>
      </c>
      <c r="M475">
        <v>-104.529769</v>
      </c>
      <c r="N475">
        <v>40.300851999999999</v>
      </c>
      <c r="O475" t="s">
        <v>40</v>
      </c>
      <c r="Q475" t="s">
        <v>40</v>
      </c>
      <c r="S475" t="s">
        <v>40</v>
      </c>
      <c r="U475">
        <v>0</v>
      </c>
      <c r="W475">
        <v>0</v>
      </c>
      <c r="Y475" t="s">
        <v>40</v>
      </c>
      <c r="AA475" t="s">
        <v>40</v>
      </c>
      <c r="AB475" t="s">
        <v>746</v>
      </c>
      <c r="AC475" t="s">
        <v>1374</v>
      </c>
      <c r="AD475" t="str">
        <f t="shared" si="7"/>
        <v>Non-Gathering</v>
      </c>
      <c r="AE475" t="s">
        <v>2063</v>
      </c>
      <c r="AF475" t="e">
        <f>VLOOKUP(A475,#REF!, 7, FALSE)</f>
        <v>#REF!</v>
      </c>
      <c r="AG475" t="e">
        <f>VLOOKUP(A475,#REF!, 8, FALSE)</f>
        <v>#REF!</v>
      </c>
      <c r="AI475" t="e">
        <f>VLOOKUP(A475,#REF!,40,FALSE)</f>
        <v>#REF!</v>
      </c>
    </row>
    <row r="476" spans="1:35" x14ac:dyDescent="0.25">
      <c r="A476">
        <v>401165190</v>
      </c>
      <c r="B476" t="s">
        <v>41</v>
      </c>
      <c r="C476">
        <v>10084</v>
      </c>
      <c r="D476" s="1">
        <v>42715</v>
      </c>
      <c r="E476" t="s">
        <v>42</v>
      </c>
      <c r="F476" t="s">
        <v>1221</v>
      </c>
      <c r="G476" t="s">
        <v>44</v>
      </c>
      <c r="I476" t="s">
        <v>1222</v>
      </c>
      <c r="J476" t="s">
        <v>46</v>
      </c>
      <c r="K476" t="s">
        <v>79</v>
      </c>
      <c r="L476" t="s">
        <v>2074</v>
      </c>
      <c r="M476">
        <v>-104.7193</v>
      </c>
      <c r="N476">
        <v>37.040700000000001</v>
      </c>
      <c r="O476">
        <v>0</v>
      </c>
      <c r="Q476">
        <v>0</v>
      </c>
      <c r="S476">
        <v>15</v>
      </c>
      <c r="U476">
        <v>0</v>
      </c>
      <c r="W476">
        <v>0</v>
      </c>
      <c r="Y476" t="s">
        <v>40</v>
      </c>
      <c r="AA476" t="s">
        <v>40</v>
      </c>
      <c r="AB476" t="s">
        <v>746</v>
      </c>
      <c r="AC476" t="s">
        <v>1354</v>
      </c>
      <c r="AD476" t="str">
        <f t="shared" si="7"/>
        <v>Gathering</v>
      </c>
      <c r="AE476" t="s">
        <v>72</v>
      </c>
      <c r="AF476" t="e">
        <f>VLOOKUP(A476,#REF!, 7, FALSE)</f>
        <v>#REF!</v>
      </c>
      <c r="AG476" t="e">
        <f>VLOOKUP(A476,#REF!, 8, FALSE)</f>
        <v>#REF!</v>
      </c>
      <c r="AI476" t="e">
        <f>VLOOKUP(A476,#REF!,40,FALSE)</f>
        <v>#REF!</v>
      </c>
    </row>
    <row r="477" spans="1:35" x14ac:dyDescent="0.25">
      <c r="A477">
        <v>401165684</v>
      </c>
      <c r="B477" t="s">
        <v>73</v>
      </c>
      <c r="C477">
        <v>16700</v>
      </c>
      <c r="D477" s="1">
        <v>42715</v>
      </c>
      <c r="E477" t="s">
        <v>481</v>
      </c>
      <c r="F477" t="s">
        <v>1223</v>
      </c>
      <c r="G477" t="s">
        <v>75</v>
      </c>
      <c r="I477" t="s">
        <v>1224</v>
      </c>
      <c r="J477" t="s">
        <v>40</v>
      </c>
      <c r="K477" t="s">
        <v>115</v>
      </c>
      <c r="L477" t="s">
        <v>226</v>
      </c>
      <c r="M477">
        <v>-108.92088800000001</v>
      </c>
      <c r="N477">
        <v>40.141475</v>
      </c>
      <c r="O477">
        <v>0</v>
      </c>
      <c r="Q477">
        <v>0</v>
      </c>
      <c r="S477">
        <v>90</v>
      </c>
      <c r="T477">
        <v>20</v>
      </c>
      <c r="U477">
        <v>0</v>
      </c>
      <c r="W477">
        <v>0</v>
      </c>
      <c r="Y477" t="s">
        <v>40</v>
      </c>
      <c r="AA477" t="s">
        <v>40</v>
      </c>
      <c r="AB477" t="s">
        <v>746</v>
      </c>
      <c r="AC477" t="s">
        <v>1355</v>
      </c>
      <c r="AD477" t="str">
        <f t="shared" si="7"/>
        <v>Non-Gathering</v>
      </c>
      <c r="AE477" t="s">
        <v>2063</v>
      </c>
      <c r="AF477" t="e">
        <f>VLOOKUP(A477,#REF!, 7, FALSE)</f>
        <v>#REF!</v>
      </c>
      <c r="AG477" t="e">
        <f>VLOOKUP(A477,#REF!, 8, FALSE)</f>
        <v>#REF!</v>
      </c>
      <c r="AI477" t="e">
        <f>VLOOKUP(A477,#REF!,40,FALSE)</f>
        <v>#REF!</v>
      </c>
    </row>
    <row r="478" spans="1:35" x14ac:dyDescent="0.25">
      <c r="A478">
        <v>401166387</v>
      </c>
      <c r="B478" t="s">
        <v>41</v>
      </c>
      <c r="C478">
        <v>10084</v>
      </c>
      <c r="D478" s="1">
        <v>42716</v>
      </c>
      <c r="E478" t="s">
        <v>42</v>
      </c>
      <c r="F478" t="s">
        <v>1225</v>
      </c>
      <c r="G478" t="s">
        <v>44</v>
      </c>
      <c r="I478" t="s">
        <v>1226</v>
      </c>
      <c r="J478" t="s">
        <v>1227</v>
      </c>
      <c r="K478" t="s">
        <v>46</v>
      </c>
      <c r="L478" t="s">
        <v>47</v>
      </c>
      <c r="M478">
        <v>-104.81954</v>
      </c>
      <c r="N478">
        <v>37.18159</v>
      </c>
      <c r="O478">
        <v>0</v>
      </c>
      <c r="Q478">
        <v>0</v>
      </c>
      <c r="S478">
        <v>10</v>
      </c>
      <c r="U478">
        <v>0</v>
      </c>
      <c r="W478">
        <v>0</v>
      </c>
      <c r="Y478" t="s">
        <v>40</v>
      </c>
      <c r="AA478" t="s">
        <v>40</v>
      </c>
      <c r="AB478" t="s">
        <v>735</v>
      </c>
      <c r="AC478" t="s">
        <v>1354</v>
      </c>
      <c r="AD478" t="str">
        <f t="shared" si="7"/>
        <v>Gathering</v>
      </c>
      <c r="AE478" t="s">
        <v>72</v>
      </c>
      <c r="AF478" t="e">
        <f>VLOOKUP(A478,#REF!, 7, FALSE)</f>
        <v>#REF!</v>
      </c>
      <c r="AG478" t="e">
        <f>VLOOKUP(A478,#REF!, 8, FALSE)</f>
        <v>#REF!</v>
      </c>
      <c r="AI478" t="e">
        <f>VLOOKUP(A478,#REF!,40,FALSE)</f>
        <v>#REF!</v>
      </c>
    </row>
    <row r="479" spans="1:35" x14ac:dyDescent="0.25">
      <c r="A479">
        <v>401166411</v>
      </c>
      <c r="B479" t="s">
        <v>41</v>
      </c>
      <c r="C479">
        <v>10084</v>
      </c>
      <c r="D479" s="1">
        <v>42716</v>
      </c>
      <c r="E479" t="s">
        <v>42</v>
      </c>
      <c r="F479" t="s">
        <v>1228</v>
      </c>
      <c r="G479" t="s">
        <v>44</v>
      </c>
      <c r="I479" t="s">
        <v>1229</v>
      </c>
      <c r="J479" t="s">
        <v>1230</v>
      </c>
      <c r="K479" t="s">
        <v>79</v>
      </c>
      <c r="L479" t="s">
        <v>2074</v>
      </c>
      <c r="M479">
        <v>-104.81213</v>
      </c>
      <c r="N479">
        <v>37.180140000000002</v>
      </c>
      <c r="O479">
        <v>0</v>
      </c>
      <c r="Q479">
        <v>0</v>
      </c>
      <c r="S479">
        <v>50</v>
      </c>
      <c r="U479">
        <v>0</v>
      </c>
      <c r="W479">
        <v>0</v>
      </c>
      <c r="Y479" t="s">
        <v>40</v>
      </c>
      <c r="AA479" t="s">
        <v>40</v>
      </c>
      <c r="AB479" t="s">
        <v>746</v>
      </c>
      <c r="AC479" t="s">
        <v>1354</v>
      </c>
      <c r="AD479" t="str">
        <f t="shared" si="7"/>
        <v>Gathering</v>
      </c>
      <c r="AE479" t="s">
        <v>2064</v>
      </c>
      <c r="AF479" t="e">
        <f>VLOOKUP(A479,#REF!, 7, FALSE)</f>
        <v>#REF!</v>
      </c>
      <c r="AG479" t="e">
        <f>VLOOKUP(A479,#REF!, 8, FALSE)</f>
        <v>#REF!</v>
      </c>
      <c r="AI479" t="e">
        <f>VLOOKUP(A479,#REF!,40,FALSE)</f>
        <v>#REF!</v>
      </c>
    </row>
    <row r="480" spans="1:35" x14ac:dyDescent="0.25">
      <c r="A480">
        <v>401166492</v>
      </c>
      <c r="B480" t="s">
        <v>362</v>
      </c>
      <c r="C480">
        <v>100185</v>
      </c>
      <c r="D480" s="1">
        <v>42716</v>
      </c>
      <c r="E480" t="s">
        <v>118</v>
      </c>
      <c r="F480" t="s">
        <v>1231</v>
      </c>
      <c r="G480" t="s">
        <v>75</v>
      </c>
      <c r="I480" t="s">
        <v>40</v>
      </c>
      <c r="J480" t="s">
        <v>40</v>
      </c>
      <c r="K480" t="s">
        <v>72</v>
      </c>
      <c r="L480" t="s">
        <v>72</v>
      </c>
      <c r="M480">
        <v>-108.762658</v>
      </c>
      <c r="N480">
        <v>39.815517999999997</v>
      </c>
      <c r="O480">
        <v>0</v>
      </c>
      <c r="Q480">
        <v>0</v>
      </c>
      <c r="S480">
        <v>3</v>
      </c>
      <c r="U480">
        <v>0</v>
      </c>
      <c r="W480">
        <v>0</v>
      </c>
      <c r="Y480" t="s">
        <v>40</v>
      </c>
      <c r="AA480" t="s">
        <v>40</v>
      </c>
      <c r="AB480" t="s">
        <v>746</v>
      </c>
      <c r="AC480" t="s">
        <v>1355</v>
      </c>
      <c r="AD480" t="str">
        <f t="shared" si="7"/>
        <v>Non-Gathering</v>
      </c>
      <c r="AE480" t="s">
        <v>72</v>
      </c>
      <c r="AF480" t="e">
        <f>VLOOKUP(A480,#REF!, 7, FALSE)</f>
        <v>#REF!</v>
      </c>
      <c r="AG480" t="e">
        <f>VLOOKUP(A480,#REF!, 8, FALSE)</f>
        <v>#REF!</v>
      </c>
      <c r="AI480" t="e">
        <f>VLOOKUP(A480,#REF!,40,FALSE)</f>
        <v>#REF!</v>
      </c>
    </row>
    <row r="481" spans="1:35" x14ac:dyDescent="0.25">
      <c r="A481">
        <v>401166295</v>
      </c>
      <c r="B481" t="s">
        <v>246</v>
      </c>
      <c r="C481">
        <v>10459</v>
      </c>
      <c r="D481" s="1">
        <v>42716</v>
      </c>
      <c r="E481" t="s">
        <v>56</v>
      </c>
      <c r="F481" t="s">
        <v>1232</v>
      </c>
      <c r="G481" t="s">
        <v>51</v>
      </c>
      <c r="H481" t="s">
        <v>96</v>
      </c>
      <c r="I481" t="s">
        <v>40</v>
      </c>
      <c r="J481" t="s">
        <v>40</v>
      </c>
      <c r="K481" t="s">
        <v>72</v>
      </c>
      <c r="L481" t="s">
        <v>72</v>
      </c>
      <c r="M481">
        <v>-104.945599</v>
      </c>
      <c r="N481">
        <v>40.348899000000003</v>
      </c>
      <c r="O481" t="s">
        <v>40</v>
      </c>
      <c r="P481" t="s">
        <v>40</v>
      </c>
      <c r="Q481" t="s">
        <v>40</v>
      </c>
      <c r="R481" t="s">
        <v>40</v>
      </c>
      <c r="S481" t="s">
        <v>40</v>
      </c>
      <c r="T481" t="s">
        <v>40</v>
      </c>
      <c r="U481" t="s">
        <v>40</v>
      </c>
      <c r="V481" t="s">
        <v>40</v>
      </c>
      <c r="W481" t="s">
        <v>40</v>
      </c>
      <c r="X481" t="s">
        <v>40</v>
      </c>
      <c r="Y481" t="s">
        <v>40</v>
      </c>
      <c r="Z481" t="s">
        <v>40</v>
      </c>
      <c r="AA481" t="s">
        <v>40</v>
      </c>
      <c r="AB481" t="s">
        <v>746</v>
      </c>
      <c r="AC481" t="s">
        <v>1374</v>
      </c>
      <c r="AD481" t="str">
        <f t="shared" si="7"/>
        <v>Non-Gathering</v>
      </c>
      <c r="AE481" t="s">
        <v>72</v>
      </c>
      <c r="AF481" t="e">
        <f>VLOOKUP(A481,#REF!, 7, FALSE)</f>
        <v>#REF!</v>
      </c>
      <c r="AG481" t="e">
        <f>VLOOKUP(A481,#REF!, 8, FALSE)</f>
        <v>#REF!</v>
      </c>
      <c r="AI481" t="e">
        <f>VLOOKUP(A481,#REF!,40,FALSE)</f>
        <v>#REF!</v>
      </c>
    </row>
    <row r="482" spans="1:35" x14ac:dyDescent="0.25">
      <c r="A482">
        <v>401167108</v>
      </c>
      <c r="B482" t="s">
        <v>882</v>
      </c>
      <c r="C482">
        <v>10150</v>
      </c>
      <c r="D482" s="1">
        <v>42717</v>
      </c>
      <c r="E482" t="s">
        <v>118</v>
      </c>
      <c r="F482" t="s">
        <v>1212</v>
      </c>
      <c r="G482" t="s">
        <v>338</v>
      </c>
      <c r="H482" t="s">
        <v>96</v>
      </c>
      <c r="I482" t="s">
        <v>1213</v>
      </c>
      <c r="J482" t="s">
        <v>1214</v>
      </c>
      <c r="K482" t="s">
        <v>72</v>
      </c>
      <c r="L482" t="s">
        <v>72</v>
      </c>
      <c r="M482">
        <v>-108.419341</v>
      </c>
      <c r="N482">
        <v>39.284326</v>
      </c>
      <c r="O482" t="s">
        <v>40</v>
      </c>
      <c r="Q482" t="s">
        <v>40</v>
      </c>
      <c r="S482" t="s">
        <v>40</v>
      </c>
      <c r="U482" t="s">
        <v>40</v>
      </c>
      <c r="W482" t="s">
        <v>40</v>
      </c>
      <c r="Y482" t="s">
        <v>40</v>
      </c>
      <c r="AA482" t="s">
        <v>40</v>
      </c>
      <c r="AB482" t="s">
        <v>746</v>
      </c>
      <c r="AC482" t="s">
        <v>1355</v>
      </c>
      <c r="AD482" t="str">
        <f t="shared" si="7"/>
        <v>Non-Gathering</v>
      </c>
      <c r="AE482" t="s">
        <v>72</v>
      </c>
      <c r="AF482" t="e">
        <f>VLOOKUP(A482,#REF!, 7, FALSE)</f>
        <v>#REF!</v>
      </c>
      <c r="AG482" t="e">
        <f>VLOOKUP(A482,#REF!, 8, FALSE)</f>
        <v>#REF!</v>
      </c>
      <c r="AI482" t="e">
        <f>VLOOKUP(A482,#REF!,40,FALSE)</f>
        <v>#REF!</v>
      </c>
    </row>
    <row r="483" spans="1:35" x14ac:dyDescent="0.25">
      <c r="A483">
        <v>401167642</v>
      </c>
      <c r="B483" t="s">
        <v>227</v>
      </c>
      <c r="C483">
        <v>10000</v>
      </c>
      <c r="D483" s="1">
        <v>42717</v>
      </c>
      <c r="E483" t="s">
        <v>42</v>
      </c>
      <c r="F483" t="s">
        <v>1234</v>
      </c>
      <c r="G483" t="s">
        <v>229</v>
      </c>
      <c r="I483" t="s">
        <v>40</v>
      </c>
      <c r="J483" t="s">
        <v>40</v>
      </c>
      <c r="K483" t="s">
        <v>72</v>
      </c>
      <c r="L483" t="s">
        <v>72</v>
      </c>
      <c r="M483">
        <v>-107.540181</v>
      </c>
      <c r="N483">
        <v>37.247477000000003</v>
      </c>
      <c r="O483" t="s">
        <v>40</v>
      </c>
      <c r="Q483" t="s">
        <v>40</v>
      </c>
      <c r="S483" t="s">
        <v>40</v>
      </c>
      <c r="U483" t="s">
        <v>40</v>
      </c>
      <c r="W483" t="s">
        <v>40</v>
      </c>
      <c r="Y483" t="s">
        <v>40</v>
      </c>
      <c r="AA483" t="s">
        <v>40</v>
      </c>
      <c r="AB483" t="s">
        <v>746</v>
      </c>
      <c r="AC483" t="s">
        <v>1358</v>
      </c>
      <c r="AD483" t="str">
        <f t="shared" si="7"/>
        <v>Gathering</v>
      </c>
      <c r="AE483" t="s">
        <v>2064</v>
      </c>
      <c r="AF483" t="e">
        <f>VLOOKUP(A483,#REF!, 7, FALSE)</f>
        <v>#REF!</v>
      </c>
      <c r="AG483" t="e">
        <f>VLOOKUP(A483,#REF!, 8, FALSE)</f>
        <v>#REF!</v>
      </c>
      <c r="AI483" t="e">
        <f>VLOOKUP(A483,#REF!,40,FALSE)</f>
        <v>#REF!</v>
      </c>
    </row>
    <row r="484" spans="1:35" x14ac:dyDescent="0.25">
      <c r="A484">
        <v>401166568</v>
      </c>
      <c r="B484" t="s">
        <v>1235</v>
      </c>
      <c r="C484">
        <v>10629</v>
      </c>
      <c r="D484" s="1">
        <v>42717</v>
      </c>
      <c r="E484" t="s">
        <v>481</v>
      </c>
      <c r="F484" t="s">
        <v>1236</v>
      </c>
      <c r="G484" t="s">
        <v>51</v>
      </c>
      <c r="H484" t="s">
        <v>40</v>
      </c>
      <c r="I484" t="s">
        <v>40</v>
      </c>
      <c r="J484" t="s">
        <v>40</v>
      </c>
      <c r="K484" t="s">
        <v>133</v>
      </c>
      <c r="L484" t="s">
        <v>134</v>
      </c>
      <c r="M484" t="e">
        <v>#N/A</v>
      </c>
      <c r="N484" t="e">
        <v>#N/A</v>
      </c>
      <c r="O484">
        <v>8</v>
      </c>
      <c r="P484">
        <v>7</v>
      </c>
      <c r="Q484">
        <v>0</v>
      </c>
      <c r="R484">
        <v>0</v>
      </c>
      <c r="S484">
        <v>0</v>
      </c>
      <c r="T484">
        <v>0</v>
      </c>
      <c r="U484">
        <v>0</v>
      </c>
      <c r="V484">
        <v>0</v>
      </c>
      <c r="W484">
        <v>0</v>
      </c>
      <c r="X484">
        <v>0</v>
      </c>
      <c r="Y484" t="s">
        <v>40</v>
      </c>
      <c r="Z484" t="s">
        <v>40</v>
      </c>
      <c r="AA484" t="s">
        <v>40</v>
      </c>
      <c r="AB484" t="s">
        <v>746</v>
      </c>
      <c r="AC484" t="s">
        <v>1374</v>
      </c>
      <c r="AD484" t="str">
        <f t="shared" si="7"/>
        <v>Non-Gathering</v>
      </c>
      <c r="AE484" t="s">
        <v>72</v>
      </c>
      <c r="AF484" t="e">
        <f>VLOOKUP(A484,#REF!, 7, FALSE)</f>
        <v>#REF!</v>
      </c>
      <c r="AG484" t="e">
        <f>VLOOKUP(A484,#REF!, 8, FALSE)</f>
        <v>#REF!</v>
      </c>
      <c r="AI484" t="e">
        <f>VLOOKUP(A484,#REF!,40,FALSE)</f>
        <v>#REF!</v>
      </c>
    </row>
    <row r="485" spans="1:35" x14ac:dyDescent="0.25">
      <c r="A485">
        <v>401168082</v>
      </c>
      <c r="B485" t="s">
        <v>73</v>
      </c>
      <c r="C485">
        <v>16700</v>
      </c>
      <c r="D485" s="1">
        <v>42719</v>
      </c>
      <c r="E485" t="s">
        <v>42</v>
      </c>
      <c r="F485" t="s">
        <v>1237</v>
      </c>
      <c r="G485" t="s">
        <v>75</v>
      </c>
      <c r="I485" t="s">
        <v>1238</v>
      </c>
      <c r="J485" t="s">
        <v>40</v>
      </c>
      <c r="K485" t="s">
        <v>115</v>
      </c>
      <c r="L485" t="s">
        <v>226</v>
      </c>
      <c r="M485">
        <v>-108.888345</v>
      </c>
      <c r="N485">
        <v>40.130622000000002</v>
      </c>
      <c r="O485">
        <v>0</v>
      </c>
      <c r="Q485">
        <v>0</v>
      </c>
      <c r="S485">
        <v>335</v>
      </c>
      <c r="U485">
        <v>0</v>
      </c>
      <c r="W485">
        <v>0</v>
      </c>
      <c r="Y485" t="s">
        <v>40</v>
      </c>
      <c r="AA485" t="s">
        <v>40</v>
      </c>
      <c r="AB485" t="s">
        <v>746</v>
      </c>
      <c r="AC485" t="s">
        <v>1355</v>
      </c>
      <c r="AD485" t="str">
        <f t="shared" si="7"/>
        <v>Non-Gathering</v>
      </c>
      <c r="AE485" t="s">
        <v>2063</v>
      </c>
      <c r="AF485" t="e">
        <f>VLOOKUP(A485,#REF!, 7, FALSE)</f>
        <v>#REF!</v>
      </c>
      <c r="AG485" t="e">
        <f>VLOOKUP(A485,#REF!, 8, FALSE)</f>
        <v>#REF!</v>
      </c>
      <c r="AI485" t="e">
        <f>VLOOKUP(A485,#REF!,40,FALSE)</f>
        <v>#REF!</v>
      </c>
    </row>
    <row r="486" spans="1:35" x14ac:dyDescent="0.25">
      <c r="A486">
        <v>401169547</v>
      </c>
      <c r="B486" t="s">
        <v>141</v>
      </c>
      <c r="C486">
        <v>47120</v>
      </c>
      <c r="D486" s="1">
        <v>42720</v>
      </c>
      <c r="E486" t="s">
        <v>69</v>
      </c>
      <c r="F486" t="s">
        <v>1239</v>
      </c>
      <c r="G486" t="s">
        <v>51</v>
      </c>
      <c r="I486" t="s">
        <v>1240</v>
      </c>
      <c r="J486" t="s">
        <v>1241</v>
      </c>
      <c r="K486" t="s">
        <v>1494</v>
      </c>
      <c r="L486" t="s">
        <v>54</v>
      </c>
      <c r="M486">
        <v>-104.803378</v>
      </c>
      <c r="N486">
        <v>40.133322999999997</v>
      </c>
      <c r="O486">
        <v>0</v>
      </c>
      <c r="Q486">
        <v>0</v>
      </c>
      <c r="S486">
        <v>7</v>
      </c>
      <c r="U486">
        <v>0</v>
      </c>
      <c r="W486">
        <v>0</v>
      </c>
      <c r="Y486" t="s">
        <v>40</v>
      </c>
      <c r="AA486" t="s">
        <v>40</v>
      </c>
      <c r="AB486" t="s">
        <v>735</v>
      </c>
      <c r="AC486" t="s">
        <v>1374</v>
      </c>
      <c r="AD486" t="str">
        <f t="shared" si="7"/>
        <v>Non-Gathering</v>
      </c>
      <c r="AE486" t="s">
        <v>72</v>
      </c>
      <c r="AF486" t="e">
        <f>VLOOKUP(A486,#REF!, 7, FALSE)</f>
        <v>#REF!</v>
      </c>
      <c r="AG486" t="e">
        <f>VLOOKUP(A486,#REF!, 8, FALSE)</f>
        <v>#REF!</v>
      </c>
      <c r="AI486" t="e">
        <f>VLOOKUP(A486,#REF!,40,FALSE)</f>
        <v>#REF!</v>
      </c>
    </row>
    <row r="487" spans="1:35" x14ac:dyDescent="0.25">
      <c r="A487">
        <v>401170462</v>
      </c>
      <c r="B487" t="s">
        <v>41</v>
      </c>
      <c r="C487">
        <v>10084</v>
      </c>
      <c r="D487" s="1">
        <v>42723</v>
      </c>
      <c r="E487" t="s">
        <v>42</v>
      </c>
      <c r="F487" t="s">
        <v>1242</v>
      </c>
      <c r="G487" t="s">
        <v>44</v>
      </c>
      <c r="I487" t="s">
        <v>40</v>
      </c>
      <c r="J487" t="s">
        <v>40</v>
      </c>
      <c r="K487" t="s">
        <v>46</v>
      </c>
      <c r="L487" t="s">
        <v>60</v>
      </c>
      <c r="M487">
        <v>-104.71893</v>
      </c>
      <c r="N487">
        <v>37.040700000000001</v>
      </c>
      <c r="O487" t="s">
        <v>40</v>
      </c>
      <c r="Q487" t="s">
        <v>40</v>
      </c>
      <c r="S487">
        <v>2</v>
      </c>
      <c r="U487" t="s">
        <v>40</v>
      </c>
      <c r="W487" t="s">
        <v>40</v>
      </c>
      <c r="Y487" t="s">
        <v>40</v>
      </c>
      <c r="AA487" t="s">
        <v>40</v>
      </c>
      <c r="AB487" t="s">
        <v>746</v>
      </c>
      <c r="AC487" t="s">
        <v>1354</v>
      </c>
      <c r="AD487" t="str">
        <f t="shared" si="7"/>
        <v>Non-Gathering</v>
      </c>
      <c r="AE487" t="s">
        <v>72</v>
      </c>
      <c r="AF487" t="e">
        <f>VLOOKUP(A487,#REF!, 7, FALSE)</f>
        <v>#REF!</v>
      </c>
      <c r="AG487" t="e">
        <f>VLOOKUP(A487,#REF!, 8, FALSE)</f>
        <v>#REF!</v>
      </c>
      <c r="AI487" t="e">
        <f>VLOOKUP(A487,#REF!,40,FALSE)</f>
        <v>#REF!</v>
      </c>
    </row>
    <row r="488" spans="1:35" x14ac:dyDescent="0.25">
      <c r="A488">
        <v>401170792</v>
      </c>
      <c r="B488" t="s">
        <v>221</v>
      </c>
      <c r="C488">
        <v>96155</v>
      </c>
      <c r="D488" s="1">
        <v>42724</v>
      </c>
      <c r="E488" t="s">
        <v>49</v>
      </c>
      <c r="F488" t="s">
        <v>1243</v>
      </c>
      <c r="G488" t="s">
        <v>51</v>
      </c>
      <c r="I488" t="s">
        <v>1244</v>
      </c>
      <c r="J488" t="s">
        <v>1245</v>
      </c>
      <c r="K488" t="s">
        <v>46</v>
      </c>
      <c r="L488" t="s">
        <v>47</v>
      </c>
      <c r="M488">
        <v>-103.85120000000001</v>
      </c>
      <c r="N488">
        <v>40.85521</v>
      </c>
      <c r="O488">
        <v>12.5</v>
      </c>
      <c r="Q488" t="s">
        <v>40</v>
      </c>
      <c r="S488" t="s">
        <v>40</v>
      </c>
      <c r="U488" t="s">
        <v>40</v>
      </c>
      <c r="W488" t="s">
        <v>40</v>
      </c>
      <c r="Y488" t="s">
        <v>40</v>
      </c>
      <c r="AA488" t="s">
        <v>40</v>
      </c>
      <c r="AB488" t="s">
        <v>746</v>
      </c>
      <c r="AC488" t="s">
        <v>1374</v>
      </c>
      <c r="AD488" t="str">
        <f t="shared" si="7"/>
        <v>Gathering</v>
      </c>
      <c r="AE488" t="s">
        <v>72</v>
      </c>
      <c r="AF488" t="e">
        <f>VLOOKUP(A488,#REF!, 7, FALSE)</f>
        <v>#REF!</v>
      </c>
      <c r="AG488" t="e">
        <f>VLOOKUP(A488,#REF!, 8, FALSE)</f>
        <v>#REF!</v>
      </c>
      <c r="AI488" t="e">
        <f>VLOOKUP(A488,#REF!,40,FALSE)</f>
        <v>#REF!</v>
      </c>
    </row>
    <row r="489" spans="1:35" x14ac:dyDescent="0.25">
      <c r="A489">
        <v>401171486</v>
      </c>
      <c r="B489" t="s">
        <v>276</v>
      </c>
      <c r="C489">
        <v>96850</v>
      </c>
      <c r="D489" s="1">
        <v>42724</v>
      </c>
      <c r="E489" t="s">
        <v>118</v>
      </c>
      <c r="F489" t="s">
        <v>1246</v>
      </c>
      <c r="G489" t="s">
        <v>120</v>
      </c>
      <c r="I489" t="s">
        <v>40</v>
      </c>
      <c r="J489" t="s">
        <v>40</v>
      </c>
      <c r="K489" t="s">
        <v>79</v>
      </c>
      <c r="L489" t="s">
        <v>2074</v>
      </c>
      <c r="M489">
        <v>-108.02808</v>
      </c>
      <c r="N489">
        <v>39.479689999999998</v>
      </c>
      <c r="O489" t="s">
        <v>40</v>
      </c>
      <c r="Q489" t="s">
        <v>40</v>
      </c>
      <c r="S489">
        <v>12.5</v>
      </c>
      <c r="U489" t="s">
        <v>40</v>
      </c>
      <c r="W489" t="s">
        <v>40</v>
      </c>
      <c r="Y489" t="s">
        <v>40</v>
      </c>
      <c r="AA489" t="s">
        <v>40</v>
      </c>
      <c r="AB489" t="s">
        <v>746</v>
      </c>
      <c r="AC489" t="s">
        <v>1355</v>
      </c>
      <c r="AD489" t="str">
        <f t="shared" si="7"/>
        <v>Non-Gathering</v>
      </c>
      <c r="AE489" t="s">
        <v>72</v>
      </c>
      <c r="AF489" t="e">
        <f>VLOOKUP(A489,#REF!, 7, FALSE)</f>
        <v>#REF!</v>
      </c>
      <c r="AG489" t="e">
        <f>VLOOKUP(A489,#REF!, 8, FALSE)</f>
        <v>#REF!</v>
      </c>
      <c r="AI489" t="e">
        <f>VLOOKUP(A489,#REF!,40,FALSE)</f>
        <v>#REF!</v>
      </c>
    </row>
    <row r="490" spans="1:35" x14ac:dyDescent="0.25">
      <c r="A490">
        <v>401172756</v>
      </c>
      <c r="B490" t="s">
        <v>1247</v>
      </c>
      <c r="C490">
        <v>10551</v>
      </c>
      <c r="D490" s="1">
        <v>42724</v>
      </c>
      <c r="E490" t="s">
        <v>126</v>
      </c>
      <c r="F490" t="s">
        <v>1248</v>
      </c>
      <c r="G490" t="s">
        <v>354</v>
      </c>
      <c r="H490" t="s">
        <v>40</v>
      </c>
      <c r="I490" t="s">
        <v>40</v>
      </c>
      <c r="J490" t="s">
        <v>40</v>
      </c>
      <c r="K490" t="s">
        <v>46</v>
      </c>
      <c r="L490" t="s">
        <v>60</v>
      </c>
      <c r="M490">
        <v>-108.708</v>
      </c>
      <c r="N490">
        <v>40.972999999999999</v>
      </c>
      <c r="O490" t="s">
        <v>40</v>
      </c>
      <c r="Q490" t="s">
        <v>40</v>
      </c>
      <c r="S490" t="s">
        <v>40</v>
      </c>
      <c r="U490" t="s">
        <v>40</v>
      </c>
      <c r="W490" t="s">
        <v>40</v>
      </c>
      <c r="Y490" t="s">
        <v>40</v>
      </c>
      <c r="AA490" t="s">
        <v>40</v>
      </c>
      <c r="AB490" t="s">
        <v>746</v>
      </c>
      <c r="AC490" t="s">
        <v>1359</v>
      </c>
      <c r="AD490" t="str">
        <f t="shared" si="7"/>
        <v>Non-Gathering</v>
      </c>
      <c r="AE490" t="s">
        <v>72</v>
      </c>
      <c r="AF490" t="e">
        <f>VLOOKUP(A490,#REF!, 7, FALSE)</f>
        <v>#REF!</v>
      </c>
      <c r="AG490" t="e">
        <f>VLOOKUP(A490,#REF!, 8, FALSE)</f>
        <v>#REF!</v>
      </c>
      <c r="AI490" t="e">
        <f>VLOOKUP(A490,#REF!,40,FALSE)</f>
        <v>#REF!</v>
      </c>
    </row>
    <row r="491" spans="1:35" x14ac:dyDescent="0.25">
      <c r="A491">
        <v>401173081</v>
      </c>
      <c r="B491" t="s">
        <v>1249</v>
      </c>
      <c r="C491">
        <v>94300</v>
      </c>
      <c r="D491" s="1">
        <v>42725</v>
      </c>
      <c r="E491" t="s">
        <v>69</v>
      </c>
      <c r="F491" t="s">
        <v>1250</v>
      </c>
      <c r="G491" t="s">
        <v>35</v>
      </c>
      <c r="H491" t="s">
        <v>40</v>
      </c>
      <c r="I491" t="s">
        <v>40</v>
      </c>
      <c r="J491" t="s">
        <v>40</v>
      </c>
      <c r="K491" t="s">
        <v>115</v>
      </c>
      <c r="L491" t="s">
        <v>329</v>
      </c>
      <c r="M491" t="s">
        <v>40</v>
      </c>
      <c r="N491" t="s">
        <v>40</v>
      </c>
      <c r="O491" t="s">
        <v>40</v>
      </c>
      <c r="Q491" t="s">
        <v>40</v>
      </c>
      <c r="S491" t="s">
        <v>40</v>
      </c>
      <c r="U491" t="s">
        <v>40</v>
      </c>
      <c r="W491" t="s">
        <v>40</v>
      </c>
      <c r="Y491" t="s">
        <v>40</v>
      </c>
      <c r="AA491" t="s">
        <v>40</v>
      </c>
      <c r="AB491" t="s">
        <v>746</v>
      </c>
      <c r="AC491" t="s">
        <v>1374</v>
      </c>
      <c r="AD491" t="str">
        <f t="shared" si="7"/>
        <v>Non-Gathering</v>
      </c>
      <c r="AE491" t="s">
        <v>2063</v>
      </c>
      <c r="AF491" t="e">
        <f>VLOOKUP(A491,#REF!, 7, FALSE)</f>
        <v>#REF!</v>
      </c>
      <c r="AG491" t="e">
        <f>VLOOKUP(A491,#REF!, 8, FALSE)</f>
        <v>#REF!</v>
      </c>
      <c r="AI491" t="e">
        <f>VLOOKUP(A491,#REF!,40,FALSE)</f>
        <v>#REF!</v>
      </c>
    </row>
    <row r="492" spans="1:35" x14ac:dyDescent="0.25">
      <c r="A492">
        <v>401172520</v>
      </c>
      <c r="B492" t="s">
        <v>73</v>
      </c>
      <c r="C492">
        <v>16700</v>
      </c>
      <c r="D492" s="1">
        <v>42725</v>
      </c>
      <c r="E492" t="s">
        <v>42</v>
      </c>
      <c r="F492" t="s">
        <v>1251</v>
      </c>
      <c r="G492" t="s">
        <v>75</v>
      </c>
      <c r="I492" t="s">
        <v>1252</v>
      </c>
      <c r="J492" t="s">
        <v>40</v>
      </c>
      <c r="K492" t="s">
        <v>115</v>
      </c>
      <c r="L492" t="s">
        <v>226</v>
      </c>
      <c r="M492">
        <v>-108.94248</v>
      </c>
      <c r="N492">
        <v>40.144981999999999</v>
      </c>
      <c r="O492">
        <v>0</v>
      </c>
      <c r="Q492">
        <v>0</v>
      </c>
      <c r="S492">
        <v>15</v>
      </c>
      <c r="T492">
        <v>14</v>
      </c>
      <c r="U492">
        <v>0</v>
      </c>
      <c r="W492">
        <v>0</v>
      </c>
      <c r="Y492" t="s">
        <v>40</v>
      </c>
      <c r="AA492" t="s">
        <v>40</v>
      </c>
      <c r="AB492" t="s">
        <v>746</v>
      </c>
      <c r="AC492" t="s">
        <v>1355</v>
      </c>
      <c r="AD492" t="str">
        <f t="shared" si="7"/>
        <v>Non-Gathering</v>
      </c>
      <c r="AE492" t="s">
        <v>2063</v>
      </c>
      <c r="AF492" t="e">
        <f>VLOOKUP(A492,#REF!, 7, FALSE)</f>
        <v>#REF!</v>
      </c>
      <c r="AG492" t="e">
        <f>VLOOKUP(A492,#REF!, 8, FALSE)</f>
        <v>#REF!</v>
      </c>
      <c r="AI492" t="e">
        <f>VLOOKUP(A492,#REF!,40,FALSE)</f>
        <v>#REF!</v>
      </c>
    </row>
    <row r="493" spans="1:35" x14ac:dyDescent="0.25">
      <c r="A493">
        <v>401172936</v>
      </c>
      <c r="B493" t="s">
        <v>82</v>
      </c>
      <c r="C493">
        <v>100322</v>
      </c>
      <c r="D493" s="1">
        <v>42726</v>
      </c>
      <c r="E493" t="s">
        <v>69</v>
      </c>
      <c r="F493" t="s">
        <v>1253</v>
      </c>
      <c r="G493" t="s">
        <v>51</v>
      </c>
      <c r="H493">
        <v>0</v>
      </c>
      <c r="I493" t="s">
        <v>1254</v>
      </c>
      <c r="J493" t="s">
        <v>1255</v>
      </c>
      <c r="K493" t="s">
        <v>79</v>
      </c>
      <c r="L493" t="s">
        <v>2074</v>
      </c>
      <c r="M493" t="e">
        <v>#N/A</v>
      </c>
      <c r="N493" t="e">
        <v>#N/A</v>
      </c>
      <c r="O493" t="s">
        <v>40</v>
      </c>
      <c r="P493" t="s">
        <v>40</v>
      </c>
      <c r="Q493" t="s">
        <v>40</v>
      </c>
      <c r="R493" t="s">
        <v>40</v>
      </c>
      <c r="S493" t="s">
        <v>40</v>
      </c>
      <c r="T493" t="s">
        <v>40</v>
      </c>
      <c r="U493" t="s">
        <v>40</v>
      </c>
      <c r="V493" t="s">
        <v>40</v>
      </c>
      <c r="W493" t="s">
        <v>40</v>
      </c>
      <c r="X493" t="s">
        <v>40</v>
      </c>
      <c r="Y493" t="s">
        <v>40</v>
      </c>
      <c r="Z493" t="s">
        <v>40</v>
      </c>
      <c r="AA493" t="s">
        <v>40</v>
      </c>
      <c r="AB493" t="s">
        <v>735</v>
      </c>
      <c r="AC493" t="s">
        <v>1374</v>
      </c>
      <c r="AD493" t="str">
        <f t="shared" si="7"/>
        <v>Non-Gathering</v>
      </c>
      <c r="AE493" t="s">
        <v>2063</v>
      </c>
      <c r="AF493" t="e">
        <f>VLOOKUP(A493,#REF!, 7, FALSE)</f>
        <v>#REF!</v>
      </c>
      <c r="AG493" t="e">
        <f>VLOOKUP(A493,#REF!, 8, FALSE)</f>
        <v>#REF!</v>
      </c>
      <c r="AI493" t="e">
        <f>VLOOKUP(A493,#REF!,40,FALSE)</f>
        <v>#REF!</v>
      </c>
    </row>
    <row r="494" spans="1:35" x14ac:dyDescent="0.25">
      <c r="A494">
        <v>401173418</v>
      </c>
      <c r="B494" t="s">
        <v>766</v>
      </c>
      <c r="C494">
        <v>10575</v>
      </c>
      <c r="D494" s="1">
        <v>42726</v>
      </c>
      <c r="E494" t="s">
        <v>69</v>
      </c>
      <c r="F494" t="s">
        <v>1256</v>
      </c>
      <c r="G494" t="s">
        <v>248</v>
      </c>
      <c r="H494" t="s">
        <v>40</v>
      </c>
      <c r="I494" t="s">
        <v>40</v>
      </c>
      <c r="J494" t="s">
        <v>40</v>
      </c>
      <c r="K494" t="s">
        <v>72</v>
      </c>
      <c r="L494" t="s">
        <v>72</v>
      </c>
      <c r="M494" t="e">
        <v>#N/A</v>
      </c>
      <c r="N494" t="e">
        <v>#N/A</v>
      </c>
      <c r="O494" t="s">
        <v>40</v>
      </c>
      <c r="P494" t="s">
        <v>40</v>
      </c>
      <c r="Q494" t="s">
        <v>40</v>
      </c>
      <c r="R494" t="s">
        <v>40</v>
      </c>
      <c r="S494" t="s">
        <v>40</v>
      </c>
      <c r="T494" t="s">
        <v>40</v>
      </c>
      <c r="U494" t="s">
        <v>40</v>
      </c>
      <c r="V494" t="s">
        <v>40</v>
      </c>
      <c r="W494" t="s">
        <v>40</v>
      </c>
      <c r="X494" t="s">
        <v>40</v>
      </c>
      <c r="Y494" t="s">
        <v>40</v>
      </c>
      <c r="Z494" t="s">
        <v>40</v>
      </c>
      <c r="AA494" t="s">
        <v>40</v>
      </c>
      <c r="AB494" t="s">
        <v>746</v>
      </c>
      <c r="AC494" t="s">
        <v>1374</v>
      </c>
      <c r="AD494" t="str">
        <f t="shared" si="7"/>
        <v>Non-Gathering</v>
      </c>
      <c r="AE494" t="s">
        <v>72</v>
      </c>
      <c r="AF494" t="e">
        <f>VLOOKUP(A494,#REF!, 7, FALSE)</f>
        <v>#REF!</v>
      </c>
      <c r="AG494" t="e">
        <f>VLOOKUP(A494,#REF!, 8, FALSE)</f>
        <v>#REF!</v>
      </c>
      <c r="AI494" t="e">
        <f>VLOOKUP(A494,#REF!,40,FALSE)</f>
        <v>#REF!</v>
      </c>
    </row>
    <row r="495" spans="1:35" x14ac:dyDescent="0.25">
      <c r="A495">
        <v>401173499</v>
      </c>
      <c r="B495" t="s">
        <v>362</v>
      </c>
      <c r="C495">
        <v>100185</v>
      </c>
      <c r="D495" s="1">
        <v>42726</v>
      </c>
      <c r="E495" t="s">
        <v>49</v>
      </c>
      <c r="F495" t="s">
        <v>1257</v>
      </c>
      <c r="G495" t="s">
        <v>338</v>
      </c>
      <c r="H495" t="s">
        <v>40</v>
      </c>
      <c r="I495" t="s">
        <v>40</v>
      </c>
      <c r="J495" t="s">
        <v>40</v>
      </c>
      <c r="K495" t="s">
        <v>72</v>
      </c>
      <c r="L495" t="s">
        <v>72</v>
      </c>
      <c r="M495" t="e">
        <v>#N/A</v>
      </c>
      <c r="N495" t="e">
        <v>#N/A</v>
      </c>
      <c r="O495">
        <v>0</v>
      </c>
      <c r="P495">
        <v>0</v>
      </c>
      <c r="Q495">
        <v>0</v>
      </c>
      <c r="R495">
        <v>0</v>
      </c>
      <c r="S495" t="s">
        <v>40</v>
      </c>
      <c r="T495" t="s">
        <v>40</v>
      </c>
      <c r="U495">
        <v>0</v>
      </c>
      <c r="V495">
        <v>0</v>
      </c>
      <c r="W495">
        <v>0</v>
      </c>
      <c r="X495">
        <v>0</v>
      </c>
      <c r="Y495" t="s">
        <v>40</v>
      </c>
      <c r="Z495" t="s">
        <v>40</v>
      </c>
      <c r="AA495" t="s">
        <v>40</v>
      </c>
      <c r="AB495" t="s">
        <v>735</v>
      </c>
      <c r="AC495" t="s">
        <v>1355</v>
      </c>
      <c r="AD495" t="str">
        <f t="shared" si="7"/>
        <v>Non-Gathering</v>
      </c>
      <c r="AE495" t="s">
        <v>72</v>
      </c>
      <c r="AF495" t="e">
        <f>VLOOKUP(A495,#REF!, 7, FALSE)</f>
        <v>#REF!</v>
      </c>
      <c r="AG495" t="e">
        <f>VLOOKUP(A495,#REF!, 8, FALSE)</f>
        <v>#REF!</v>
      </c>
      <c r="AI495" t="e">
        <f>VLOOKUP(A495,#REF!,40,FALSE)</f>
        <v>#REF!</v>
      </c>
    </row>
    <row r="496" spans="1:35" x14ac:dyDescent="0.25">
      <c r="A496">
        <v>401173977</v>
      </c>
      <c r="B496" t="s">
        <v>227</v>
      </c>
      <c r="C496">
        <v>10000</v>
      </c>
      <c r="D496" s="1">
        <v>42730</v>
      </c>
      <c r="E496" t="s">
        <v>924</v>
      </c>
      <c r="F496" t="s">
        <v>1258</v>
      </c>
      <c r="G496" t="s">
        <v>229</v>
      </c>
      <c r="H496" t="s">
        <v>40</v>
      </c>
      <c r="I496" t="s">
        <v>40</v>
      </c>
      <c r="J496" t="s">
        <v>40</v>
      </c>
      <c r="K496" t="s">
        <v>72</v>
      </c>
      <c r="L496" t="s">
        <v>72</v>
      </c>
      <c r="M496" t="e">
        <v>#N/A</v>
      </c>
      <c r="N496" t="e">
        <v>#N/A</v>
      </c>
      <c r="O496" t="s">
        <v>40</v>
      </c>
      <c r="P496" t="s">
        <v>40</v>
      </c>
      <c r="Q496" t="s">
        <v>40</v>
      </c>
      <c r="R496" t="s">
        <v>40</v>
      </c>
      <c r="S496" t="s">
        <v>40</v>
      </c>
      <c r="T496" t="s">
        <v>40</v>
      </c>
      <c r="U496" t="s">
        <v>40</v>
      </c>
      <c r="V496" t="s">
        <v>40</v>
      </c>
      <c r="W496" t="s">
        <v>40</v>
      </c>
      <c r="X496" t="s">
        <v>40</v>
      </c>
      <c r="Y496" t="s">
        <v>40</v>
      </c>
      <c r="Z496" t="s">
        <v>40</v>
      </c>
      <c r="AA496" t="s">
        <v>40</v>
      </c>
      <c r="AB496" t="s">
        <v>746</v>
      </c>
      <c r="AC496" t="s">
        <v>1358</v>
      </c>
      <c r="AD496" t="str">
        <f t="shared" si="7"/>
        <v>Gathering</v>
      </c>
      <c r="AE496" t="s">
        <v>72</v>
      </c>
      <c r="AF496" t="e">
        <f>VLOOKUP(A496,#REF!, 7, FALSE)</f>
        <v>#REF!</v>
      </c>
      <c r="AG496" t="e">
        <f>VLOOKUP(A496,#REF!, 8, FALSE)</f>
        <v>#REF!</v>
      </c>
      <c r="AI496" t="e">
        <f>VLOOKUP(A496,#REF!,40,FALSE)</f>
        <v>#REF!</v>
      </c>
    </row>
    <row r="497" spans="1:35" x14ac:dyDescent="0.25">
      <c r="A497">
        <v>401174053</v>
      </c>
      <c r="B497" t="s">
        <v>695</v>
      </c>
      <c r="C497">
        <v>10311</v>
      </c>
      <c r="D497" s="1">
        <v>42731</v>
      </c>
      <c r="E497" t="s">
        <v>56</v>
      </c>
      <c r="F497" t="s">
        <v>1259</v>
      </c>
      <c r="G497" t="s">
        <v>51</v>
      </c>
      <c r="H497">
        <v>0</v>
      </c>
      <c r="I497" t="s">
        <v>1260</v>
      </c>
      <c r="J497" t="s">
        <v>1261</v>
      </c>
      <c r="K497" t="s">
        <v>46</v>
      </c>
      <c r="L497" t="s">
        <v>60</v>
      </c>
      <c r="M497" t="e">
        <v>#N/A</v>
      </c>
      <c r="N497" t="e">
        <v>#N/A</v>
      </c>
      <c r="O497">
        <v>0</v>
      </c>
      <c r="P497">
        <v>0</v>
      </c>
      <c r="Q497">
        <v>0</v>
      </c>
      <c r="R497">
        <v>0</v>
      </c>
      <c r="S497" t="s">
        <v>40</v>
      </c>
      <c r="T497" t="s">
        <v>40</v>
      </c>
      <c r="U497">
        <v>0</v>
      </c>
      <c r="V497">
        <v>0</v>
      </c>
      <c r="W497">
        <v>0</v>
      </c>
      <c r="X497">
        <v>0</v>
      </c>
      <c r="Y497" t="s">
        <v>40</v>
      </c>
      <c r="Z497" t="s">
        <v>40</v>
      </c>
      <c r="AA497" t="s">
        <v>40</v>
      </c>
      <c r="AB497" t="s">
        <v>746</v>
      </c>
      <c r="AC497" t="s">
        <v>1374</v>
      </c>
      <c r="AD497" t="str">
        <f t="shared" si="7"/>
        <v>Non-Gathering</v>
      </c>
      <c r="AE497" t="s">
        <v>72</v>
      </c>
      <c r="AF497" t="e">
        <f>VLOOKUP(A497,#REF!, 7, FALSE)</f>
        <v>#REF!</v>
      </c>
      <c r="AG497" t="e">
        <f>VLOOKUP(A497,#REF!, 8, FALSE)</f>
        <v>#REF!</v>
      </c>
      <c r="AI497" t="e">
        <f>VLOOKUP(A497,#REF!,40,FALSE)</f>
        <v>#REF!</v>
      </c>
    </row>
    <row r="498" spans="1:35" x14ac:dyDescent="0.25">
      <c r="A498">
        <v>401174202</v>
      </c>
      <c r="B498" t="s">
        <v>1262</v>
      </c>
      <c r="C498">
        <v>75027</v>
      </c>
      <c r="D498" s="1">
        <v>42731</v>
      </c>
      <c r="E498" t="s">
        <v>33</v>
      </c>
      <c r="F498" t="s">
        <v>1263</v>
      </c>
      <c r="G498" t="s">
        <v>71</v>
      </c>
      <c r="H498" t="s">
        <v>40</v>
      </c>
      <c r="I498" t="s">
        <v>40</v>
      </c>
      <c r="J498" t="s">
        <v>40</v>
      </c>
      <c r="K498" t="s">
        <v>115</v>
      </c>
      <c r="L498" t="s">
        <v>329</v>
      </c>
      <c r="M498" t="e">
        <v>#N/A</v>
      </c>
      <c r="N498" t="e">
        <v>#N/A</v>
      </c>
      <c r="O498" t="s">
        <v>40</v>
      </c>
      <c r="P498" t="s">
        <v>40</v>
      </c>
      <c r="Q498" t="s">
        <v>40</v>
      </c>
      <c r="R498" t="s">
        <v>40</v>
      </c>
      <c r="S498" t="s">
        <v>40</v>
      </c>
      <c r="T498" t="s">
        <v>40</v>
      </c>
      <c r="U498" t="s">
        <v>40</v>
      </c>
      <c r="V498" t="s">
        <v>40</v>
      </c>
      <c r="W498" t="s">
        <v>40</v>
      </c>
      <c r="X498" t="s">
        <v>40</v>
      </c>
      <c r="Y498" t="s">
        <v>40</v>
      </c>
      <c r="Z498" t="s">
        <v>40</v>
      </c>
      <c r="AA498" t="s">
        <v>40</v>
      </c>
      <c r="AB498" t="s">
        <v>746</v>
      </c>
      <c r="AC498" t="s">
        <v>1374</v>
      </c>
      <c r="AD498" t="str">
        <f t="shared" si="7"/>
        <v>Non-Gathering</v>
      </c>
      <c r="AE498" t="s">
        <v>2063</v>
      </c>
      <c r="AF498" t="e">
        <f>VLOOKUP(A498,#REF!, 7, FALSE)</f>
        <v>#REF!</v>
      </c>
      <c r="AG498" t="e">
        <f>VLOOKUP(A498,#REF!, 8, FALSE)</f>
        <v>#REF!</v>
      </c>
      <c r="AI498" t="e">
        <f>VLOOKUP(A498,#REF!,40,FALSE)</f>
        <v>#REF!</v>
      </c>
    </row>
    <row r="499" spans="1:35" x14ac:dyDescent="0.25">
      <c r="A499">
        <v>401174223</v>
      </c>
      <c r="B499" t="s">
        <v>82</v>
      </c>
      <c r="C499">
        <v>100322</v>
      </c>
      <c r="D499" s="1">
        <v>42731</v>
      </c>
      <c r="E499" t="s">
        <v>69</v>
      </c>
      <c r="F499" t="s">
        <v>1265</v>
      </c>
      <c r="G499" t="s">
        <v>51</v>
      </c>
      <c r="H499">
        <v>0</v>
      </c>
      <c r="I499" t="s">
        <v>1266</v>
      </c>
      <c r="J499" t="s">
        <v>1267</v>
      </c>
      <c r="K499" t="s">
        <v>72</v>
      </c>
      <c r="L499" t="s">
        <v>72</v>
      </c>
      <c r="M499" t="e">
        <v>#N/A</v>
      </c>
      <c r="N499" t="e">
        <v>#N/A</v>
      </c>
      <c r="O499">
        <v>0</v>
      </c>
      <c r="P499">
        <v>0</v>
      </c>
      <c r="Q499">
        <v>0</v>
      </c>
      <c r="R499">
        <v>0</v>
      </c>
      <c r="S499">
        <v>92</v>
      </c>
      <c r="T499">
        <v>0</v>
      </c>
      <c r="U499">
        <v>0</v>
      </c>
      <c r="V499">
        <v>0</v>
      </c>
      <c r="W499">
        <v>0</v>
      </c>
      <c r="X499">
        <v>0</v>
      </c>
      <c r="Y499" t="s">
        <v>40</v>
      </c>
      <c r="Z499" t="s">
        <v>40</v>
      </c>
      <c r="AA499" t="s">
        <v>40</v>
      </c>
      <c r="AB499" t="s">
        <v>735</v>
      </c>
      <c r="AC499" t="s">
        <v>1374</v>
      </c>
      <c r="AD499" t="str">
        <f t="shared" si="7"/>
        <v>Non-Gathering</v>
      </c>
      <c r="AE499" t="s">
        <v>72</v>
      </c>
      <c r="AF499" t="e">
        <f>VLOOKUP(A499,#REF!, 7, FALSE)</f>
        <v>#REF!</v>
      </c>
      <c r="AG499" t="e">
        <f>VLOOKUP(A499,#REF!, 8, FALSE)</f>
        <v>#REF!</v>
      </c>
      <c r="AI499" t="e">
        <f>VLOOKUP(A499,#REF!,40,FALSE)</f>
        <v>#REF!</v>
      </c>
    </row>
    <row r="500" spans="1:35" x14ac:dyDescent="0.25">
      <c r="A500">
        <v>401174678</v>
      </c>
      <c r="B500" t="s">
        <v>73</v>
      </c>
      <c r="C500">
        <v>16700</v>
      </c>
      <c r="D500" s="1">
        <v>42732</v>
      </c>
      <c r="E500" t="s">
        <v>42</v>
      </c>
      <c r="F500" t="s">
        <v>1268</v>
      </c>
      <c r="G500" t="s">
        <v>75</v>
      </c>
      <c r="I500" t="s">
        <v>1269</v>
      </c>
      <c r="J500" t="s">
        <v>1270</v>
      </c>
      <c r="K500" t="s">
        <v>133</v>
      </c>
      <c r="L500" t="s">
        <v>1271</v>
      </c>
      <c r="M500">
        <v>-108.8822</v>
      </c>
      <c r="N500">
        <v>40.132599999999996</v>
      </c>
      <c r="O500">
        <v>0.01</v>
      </c>
      <c r="P500">
        <v>0.01</v>
      </c>
      <c r="Q500">
        <v>0</v>
      </c>
      <c r="S500">
        <v>12</v>
      </c>
      <c r="T500">
        <v>11.1</v>
      </c>
      <c r="U500">
        <v>0</v>
      </c>
      <c r="W500">
        <v>0</v>
      </c>
      <c r="Y500" t="s">
        <v>40</v>
      </c>
      <c r="AA500" t="s">
        <v>40</v>
      </c>
      <c r="AB500" t="s">
        <v>746</v>
      </c>
      <c r="AC500" t="s">
        <v>1355</v>
      </c>
      <c r="AD500" t="str">
        <f t="shared" si="7"/>
        <v>Non-Gathering</v>
      </c>
      <c r="AE500" t="s">
        <v>72</v>
      </c>
      <c r="AF500" t="e">
        <f>VLOOKUP(A500,#REF!, 7, FALSE)</f>
        <v>#REF!</v>
      </c>
      <c r="AG500" t="e">
        <f>VLOOKUP(A500,#REF!, 8, FALSE)</f>
        <v>#REF!</v>
      </c>
      <c r="AI500" t="e">
        <f>VLOOKUP(A500,#REF!,40,FALSE)</f>
        <v>#REF!</v>
      </c>
    </row>
    <row r="501" spans="1:35" x14ac:dyDescent="0.25">
      <c r="A501">
        <v>401176277</v>
      </c>
      <c r="B501" t="s">
        <v>104</v>
      </c>
      <c r="C501">
        <v>10489</v>
      </c>
      <c r="D501" s="1">
        <v>42733</v>
      </c>
      <c r="E501" t="s">
        <v>33</v>
      </c>
      <c r="F501" t="s">
        <v>1272</v>
      </c>
      <c r="G501" t="s">
        <v>71</v>
      </c>
      <c r="H501" t="s">
        <v>40</v>
      </c>
      <c r="I501" t="s">
        <v>40</v>
      </c>
      <c r="J501" t="s">
        <v>40</v>
      </c>
      <c r="K501" t="s">
        <v>46</v>
      </c>
      <c r="L501" t="s">
        <v>47</v>
      </c>
      <c r="M501" t="e">
        <v>#N/A</v>
      </c>
      <c r="N501" t="e">
        <v>#N/A</v>
      </c>
      <c r="O501" t="s">
        <v>40</v>
      </c>
      <c r="P501" t="s">
        <v>40</v>
      </c>
      <c r="Q501" t="s">
        <v>40</v>
      </c>
      <c r="R501" t="s">
        <v>40</v>
      </c>
      <c r="S501" t="s">
        <v>40</v>
      </c>
      <c r="T501" t="s">
        <v>40</v>
      </c>
      <c r="U501" t="s">
        <v>40</v>
      </c>
      <c r="V501" t="s">
        <v>40</v>
      </c>
      <c r="W501" t="s">
        <v>40</v>
      </c>
      <c r="X501" t="s">
        <v>40</v>
      </c>
      <c r="Y501" t="s">
        <v>40</v>
      </c>
      <c r="Z501" t="s">
        <v>40</v>
      </c>
      <c r="AA501" t="s">
        <v>40</v>
      </c>
      <c r="AB501" t="s">
        <v>746</v>
      </c>
      <c r="AC501" t="s">
        <v>1374</v>
      </c>
      <c r="AD501" t="str">
        <f t="shared" si="7"/>
        <v>Non-Gathering</v>
      </c>
      <c r="AE501" t="s">
        <v>2063</v>
      </c>
      <c r="AF501" t="e">
        <f>VLOOKUP(A501,#REF!, 7, FALSE)</f>
        <v>#REF!</v>
      </c>
      <c r="AG501" t="e">
        <f>VLOOKUP(A501,#REF!, 8, FALSE)</f>
        <v>#REF!</v>
      </c>
      <c r="AI501" t="e">
        <f>VLOOKUP(A501,#REF!,40,FALSE)</f>
        <v>#REF!</v>
      </c>
    </row>
    <row r="502" spans="1:35" x14ac:dyDescent="0.25">
      <c r="A502">
        <v>401176163</v>
      </c>
      <c r="B502" t="s">
        <v>73</v>
      </c>
      <c r="C502">
        <v>16700</v>
      </c>
      <c r="D502" s="1">
        <v>42735</v>
      </c>
      <c r="E502" t="s">
        <v>69</v>
      </c>
      <c r="F502" t="s">
        <v>1273</v>
      </c>
      <c r="G502" t="s">
        <v>75</v>
      </c>
      <c r="I502" t="s">
        <v>1274</v>
      </c>
      <c r="J502" t="s">
        <v>40</v>
      </c>
      <c r="K502" t="s">
        <v>115</v>
      </c>
      <c r="L502" t="s">
        <v>226</v>
      </c>
      <c r="M502">
        <v>-108.850668</v>
      </c>
      <c r="N502">
        <v>40.123145000000001</v>
      </c>
      <c r="O502">
        <v>0.01</v>
      </c>
      <c r="P502">
        <v>0.01</v>
      </c>
      <c r="Q502">
        <v>0</v>
      </c>
      <c r="S502">
        <v>74</v>
      </c>
      <c r="T502">
        <v>50</v>
      </c>
      <c r="U502">
        <v>0</v>
      </c>
      <c r="W502">
        <v>0</v>
      </c>
      <c r="Y502" t="s">
        <v>40</v>
      </c>
      <c r="AA502" t="s">
        <v>40</v>
      </c>
      <c r="AB502" t="s">
        <v>746</v>
      </c>
      <c r="AC502" t="s">
        <v>1355</v>
      </c>
      <c r="AD502" t="str">
        <f t="shared" si="7"/>
        <v>Non-Gathering</v>
      </c>
      <c r="AE502" t="s">
        <v>2063</v>
      </c>
      <c r="AF502" t="e">
        <f>VLOOKUP(A502,#REF!, 7, FALSE)</f>
        <v>#REF!</v>
      </c>
      <c r="AG502" t="e">
        <f>VLOOKUP(A502,#REF!, 8, FALSE)</f>
        <v>#REF!</v>
      </c>
      <c r="AI502" t="e">
        <f>VLOOKUP(A502,#REF!,40,FALSE)</f>
        <v>#REF!</v>
      </c>
    </row>
    <row r="503" spans="1:35" x14ac:dyDescent="0.25">
      <c r="A503">
        <v>401176166</v>
      </c>
      <c r="B503" t="s">
        <v>73</v>
      </c>
      <c r="C503">
        <v>16700</v>
      </c>
      <c r="D503" s="1">
        <v>42735</v>
      </c>
      <c r="E503" t="s">
        <v>42</v>
      </c>
      <c r="F503" t="s">
        <v>1275</v>
      </c>
      <c r="G503" t="s">
        <v>75</v>
      </c>
      <c r="I503" t="s">
        <v>1274</v>
      </c>
      <c r="J503" t="s">
        <v>40</v>
      </c>
      <c r="K503" t="s">
        <v>115</v>
      </c>
      <c r="L503" t="s">
        <v>226</v>
      </c>
      <c r="M503">
        <v>-108.862515</v>
      </c>
      <c r="N503">
        <v>40.098740999999997</v>
      </c>
      <c r="O503">
        <v>0</v>
      </c>
      <c r="Q503">
        <v>0</v>
      </c>
      <c r="S503">
        <v>28</v>
      </c>
      <c r="T503">
        <v>18.399999999999999</v>
      </c>
      <c r="U503">
        <v>0</v>
      </c>
      <c r="W503">
        <v>0</v>
      </c>
      <c r="Y503" t="s">
        <v>40</v>
      </c>
      <c r="AA503" t="s">
        <v>40</v>
      </c>
      <c r="AB503" t="s">
        <v>746</v>
      </c>
      <c r="AC503" t="s">
        <v>1355</v>
      </c>
      <c r="AD503" t="str">
        <f t="shared" si="7"/>
        <v>Non-Gathering</v>
      </c>
      <c r="AE503" t="s">
        <v>2063</v>
      </c>
      <c r="AF503" t="e">
        <f>VLOOKUP(A503,#REF!, 7, FALSE)</f>
        <v>#REF!</v>
      </c>
      <c r="AG503" t="e">
        <f>VLOOKUP(A503,#REF!, 8, FALSE)</f>
        <v>#REF!</v>
      </c>
      <c r="AI503" t="e">
        <f>VLOOKUP(A503,#REF!,40,FALSE)</f>
        <v>#REF!</v>
      </c>
    </row>
    <row r="504" spans="1:35" x14ac:dyDescent="0.25">
      <c r="A504">
        <v>401178363</v>
      </c>
      <c r="B504" t="s">
        <v>48</v>
      </c>
      <c r="C504">
        <v>4680</v>
      </c>
      <c r="D504" s="1">
        <v>42740</v>
      </c>
      <c r="E504" t="s">
        <v>481</v>
      </c>
      <c r="F504" t="s">
        <v>1276</v>
      </c>
      <c r="G504" t="s">
        <v>51</v>
      </c>
      <c r="H504" t="s">
        <v>40</v>
      </c>
      <c r="I504" t="s">
        <v>40</v>
      </c>
      <c r="J504" t="s">
        <v>40</v>
      </c>
      <c r="K504" t="s">
        <v>38</v>
      </c>
      <c r="L504" t="s">
        <v>1277</v>
      </c>
      <c r="M504">
        <v>-104.75857999999999</v>
      </c>
      <c r="N504">
        <v>40.530650000000001</v>
      </c>
      <c r="O504" t="s">
        <v>40</v>
      </c>
      <c r="Q504">
        <v>7</v>
      </c>
      <c r="S504" t="s">
        <v>40</v>
      </c>
      <c r="U504" t="s">
        <v>40</v>
      </c>
      <c r="W504" t="s">
        <v>40</v>
      </c>
      <c r="Y504" t="s">
        <v>40</v>
      </c>
      <c r="AA504" t="s">
        <v>40</v>
      </c>
      <c r="AB504" t="s">
        <v>746</v>
      </c>
      <c r="AC504" t="s">
        <v>1374</v>
      </c>
      <c r="AD504" t="str">
        <f t="shared" si="7"/>
        <v>Non-Gathering</v>
      </c>
      <c r="AE504" t="s">
        <v>2063</v>
      </c>
      <c r="AF504" t="e">
        <f>VLOOKUP(A504,#REF!, 7, FALSE)</f>
        <v>#REF!</v>
      </c>
      <c r="AG504" t="e">
        <f>VLOOKUP(A504,#REF!, 8, FALSE)</f>
        <v>#REF!</v>
      </c>
      <c r="AI504" t="e">
        <f>VLOOKUP(A504,#REF!,40,FALSE)</f>
        <v>#REF!</v>
      </c>
    </row>
    <row r="505" spans="1:35" x14ac:dyDescent="0.25">
      <c r="A505">
        <v>401179619</v>
      </c>
      <c r="B505" t="s">
        <v>723</v>
      </c>
      <c r="C505">
        <v>10598</v>
      </c>
      <c r="D505" s="1">
        <v>42741</v>
      </c>
      <c r="E505" t="s">
        <v>33</v>
      </c>
      <c r="F505" t="s">
        <v>1278</v>
      </c>
      <c r="G505" t="s">
        <v>209</v>
      </c>
      <c r="H505">
        <v>0</v>
      </c>
      <c r="I505" t="s">
        <v>1279</v>
      </c>
      <c r="J505" t="s">
        <v>1280</v>
      </c>
      <c r="K505" t="s">
        <v>46</v>
      </c>
      <c r="L505" t="s">
        <v>60</v>
      </c>
      <c r="M505">
        <v>-106.415469</v>
      </c>
      <c r="N505">
        <v>40.598306000000001</v>
      </c>
      <c r="O505">
        <v>4</v>
      </c>
      <c r="Q505">
        <v>0</v>
      </c>
      <c r="S505">
        <v>0</v>
      </c>
      <c r="U505">
        <v>0</v>
      </c>
      <c r="W505">
        <v>0</v>
      </c>
      <c r="Y505" t="s">
        <v>40</v>
      </c>
      <c r="AA505" t="s">
        <v>40</v>
      </c>
      <c r="AB505" t="s">
        <v>735</v>
      </c>
      <c r="AC505" t="s">
        <v>1357</v>
      </c>
      <c r="AD505" t="str">
        <f t="shared" si="7"/>
        <v>Non-Gathering</v>
      </c>
      <c r="AE505" t="s">
        <v>72</v>
      </c>
      <c r="AF505" t="e">
        <f>VLOOKUP(A505,#REF!, 7, FALSE)</f>
        <v>#REF!</v>
      </c>
      <c r="AG505" t="e">
        <f>VLOOKUP(A505,#REF!, 8, FALSE)</f>
        <v>#REF!</v>
      </c>
      <c r="AI505" t="e">
        <f>VLOOKUP(A505,#REF!,40,FALSE)</f>
        <v>#REF!</v>
      </c>
    </row>
    <row r="506" spans="1:35" x14ac:dyDescent="0.25">
      <c r="A506">
        <v>401181160</v>
      </c>
      <c r="B506" t="s">
        <v>73</v>
      </c>
      <c r="C506">
        <v>16700</v>
      </c>
      <c r="D506" s="1">
        <v>42744</v>
      </c>
      <c r="E506" t="s">
        <v>69</v>
      </c>
      <c r="F506" t="s">
        <v>1281</v>
      </c>
      <c r="G506" t="s">
        <v>75</v>
      </c>
      <c r="H506" t="s">
        <v>40</v>
      </c>
      <c r="I506" t="s">
        <v>40</v>
      </c>
      <c r="J506" t="s">
        <v>40</v>
      </c>
      <c r="K506" t="s">
        <v>115</v>
      </c>
      <c r="L506" t="s">
        <v>226</v>
      </c>
      <c r="M506">
        <v>-108.811508</v>
      </c>
      <c r="N506">
        <v>40.094531000000003</v>
      </c>
      <c r="O506">
        <v>0</v>
      </c>
      <c r="Q506">
        <v>0</v>
      </c>
      <c r="S506">
        <v>44</v>
      </c>
      <c r="U506">
        <v>0</v>
      </c>
      <c r="W506">
        <v>0</v>
      </c>
      <c r="Y506" t="s">
        <v>40</v>
      </c>
      <c r="AA506" t="s">
        <v>40</v>
      </c>
      <c r="AB506" t="s">
        <v>746</v>
      </c>
      <c r="AC506" t="s">
        <v>1355</v>
      </c>
      <c r="AD506" t="str">
        <f t="shared" si="7"/>
        <v>Non-Gathering</v>
      </c>
      <c r="AE506" t="s">
        <v>2063</v>
      </c>
      <c r="AF506" t="e">
        <f>VLOOKUP(A506,#REF!, 7, FALSE)</f>
        <v>#REF!</v>
      </c>
      <c r="AG506" t="e">
        <f>VLOOKUP(A506,#REF!, 8, FALSE)</f>
        <v>#REF!</v>
      </c>
      <c r="AI506" t="e">
        <f>VLOOKUP(A506,#REF!,40,FALSE)</f>
        <v>#REF!</v>
      </c>
    </row>
    <row r="507" spans="1:35" x14ac:dyDescent="0.25">
      <c r="A507">
        <v>401181564</v>
      </c>
      <c r="B507" t="s">
        <v>110</v>
      </c>
      <c r="C507">
        <v>47121</v>
      </c>
      <c r="D507" s="1">
        <v>42744</v>
      </c>
      <c r="E507" t="s">
        <v>49</v>
      </c>
      <c r="F507" t="s">
        <v>1282</v>
      </c>
      <c r="G507" t="s">
        <v>51</v>
      </c>
      <c r="H507">
        <v>0</v>
      </c>
      <c r="I507" t="s">
        <v>1283</v>
      </c>
      <c r="J507" t="s">
        <v>1284</v>
      </c>
      <c r="K507" t="s">
        <v>79</v>
      </c>
      <c r="L507" t="s">
        <v>1285</v>
      </c>
      <c r="M507" t="e">
        <v>#N/A</v>
      </c>
      <c r="N507" t="e">
        <v>#N/A</v>
      </c>
      <c r="O507">
        <v>4</v>
      </c>
      <c r="P507" t="s">
        <v>40</v>
      </c>
      <c r="Q507">
        <v>0</v>
      </c>
      <c r="R507">
        <v>0</v>
      </c>
      <c r="S507">
        <v>0</v>
      </c>
      <c r="T507">
        <v>0</v>
      </c>
      <c r="U507">
        <v>0</v>
      </c>
      <c r="V507">
        <v>0</v>
      </c>
      <c r="W507">
        <v>0</v>
      </c>
      <c r="X507">
        <v>0</v>
      </c>
      <c r="Y507" t="s">
        <v>40</v>
      </c>
      <c r="Z507" t="s">
        <v>40</v>
      </c>
      <c r="AA507" t="s">
        <v>40</v>
      </c>
      <c r="AB507" t="s">
        <v>735</v>
      </c>
      <c r="AC507" t="s">
        <v>1374</v>
      </c>
      <c r="AD507" t="str">
        <f t="shared" si="7"/>
        <v>Non-Gathering</v>
      </c>
      <c r="AE507" t="s">
        <v>72</v>
      </c>
      <c r="AF507" t="e">
        <f>VLOOKUP(A507,#REF!, 7, FALSE)</f>
        <v>#REF!</v>
      </c>
      <c r="AG507" t="e">
        <f>VLOOKUP(A507,#REF!, 8, FALSE)</f>
        <v>#REF!</v>
      </c>
      <c r="AI507" t="e">
        <f>VLOOKUP(A507,#REF!,40,FALSE)</f>
        <v>#REF!</v>
      </c>
    </row>
    <row r="508" spans="1:35" x14ac:dyDescent="0.25">
      <c r="A508">
        <v>401184516</v>
      </c>
      <c r="B508" t="s">
        <v>362</v>
      </c>
      <c r="C508">
        <v>100185</v>
      </c>
      <c r="D508" s="1">
        <v>42748</v>
      </c>
      <c r="E508" t="s">
        <v>42</v>
      </c>
      <c r="F508" t="s">
        <v>1286</v>
      </c>
      <c r="G508" t="s">
        <v>120</v>
      </c>
      <c r="H508">
        <v>0</v>
      </c>
      <c r="I508" t="s">
        <v>1287</v>
      </c>
      <c r="J508" t="s">
        <v>1288</v>
      </c>
      <c r="K508" t="s">
        <v>133</v>
      </c>
      <c r="L508" t="s">
        <v>134</v>
      </c>
      <c r="M508" t="e">
        <v>#N/A</v>
      </c>
      <c r="N508" t="e">
        <v>#N/A</v>
      </c>
      <c r="O508">
        <v>0</v>
      </c>
      <c r="P508">
        <v>0</v>
      </c>
      <c r="Q508">
        <v>0</v>
      </c>
      <c r="R508">
        <v>0</v>
      </c>
      <c r="S508">
        <v>10</v>
      </c>
      <c r="T508">
        <v>10</v>
      </c>
      <c r="U508">
        <v>0</v>
      </c>
      <c r="V508">
        <v>0</v>
      </c>
      <c r="W508">
        <v>0</v>
      </c>
      <c r="X508">
        <v>0</v>
      </c>
      <c r="Y508" t="s">
        <v>40</v>
      </c>
      <c r="Z508" t="s">
        <v>40</v>
      </c>
      <c r="AA508" t="s">
        <v>40</v>
      </c>
      <c r="AB508" t="s">
        <v>735</v>
      </c>
      <c r="AC508" t="s">
        <v>1355</v>
      </c>
      <c r="AD508" t="str">
        <f t="shared" si="7"/>
        <v>Non-Gathering</v>
      </c>
      <c r="AE508" t="s">
        <v>72</v>
      </c>
      <c r="AF508" t="e">
        <f>VLOOKUP(A508,#REF!, 7, FALSE)</f>
        <v>#REF!</v>
      </c>
      <c r="AG508" t="e">
        <f>VLOOKUP(A508,#REF!, 8, FALSE)</f>
        <v>#REF!</v>
      </c>
      <c r="AI508" t="e">
        <f>VLOOKUP(A508,#REF!,40,FALSE)</f>
        <v>#REF!</v>
      </c>
    </row>
    <row r="509" spans="1:35" x14ac:dyDescent="0.25">
      <c r="A509">
        <v>401184859</v>
      </c>
      <c r="B509" t="s">
        <v>246</v>
      </c>
      <c r="C509">
        <v>10459</v>
      </c>
      <c r="D509" s="1">
        <v>42748</v>
      </c>
      <c r="E509" t="s">
        <v>69</v>
      </c>
      <c r="F509" t="s">
        <v>1326</v>
      </c>
      <c r="G509" t="s">
        <v>2082</v>
      </c>
      <c r="H509">
        <v>1</v>
      </c>
      <c r="I509" t="s">
        <v>1328</v>
      </c>
      <c r="J509" t="s">
        <v>1329</v>
      </c>
      <c r="K509" t="s">
        <v>115</v>
      </c>
      <c r="L509" t="s">
        <v>116</v>
      </c>
      <c r="M509">
        <v>-104.99099</v>
      </c>
      <c r="N509">
        <v>39.977350000000001</v>
      </c>
      <c r="O509">
        <v>0</v>
      </c>
      <c r="P509">
        <v>0</v>
      </c>
      <c r="Q509">
        <v>0</v>
      </c>
      <c r="R509">
        <v>0</v>
      </c>
      <c r="S509" t="s">
        <v>40</v>
      </c>
      <c r="T509" t="s">
        <v>40</v>
      </c>
      <c r="U509">
        <v>0</v>
      </c>
      <c r="V509">
        <v>0</v>
      </c>
      <c r="W509">
        <v>0</v>
      </c>
      <c r="X509">
        <v>0</v>
      </c>
      <c r="Y509" t="s">
        <v>40</v>
      </c>
      <c r="Z509" t="s">
        <v>40</v>
      </c>
      <c r="AA509" t="s">
        <v>40</v>
      </c>
      <c r="AB509" t="s">
        <v>735</v>
      </c>
      <c r="AC509" t="s">
        <v>1374</v>
      </c>
      <c r="AD509" t="str">
        <f t="shared" si="7"/>
        <v>Non-Gathering</v>
      </c>
      <c r="AE509" t="s">
        <v>2063</v>
      </c>
      <c r="AF509" t="e">
        <f>VLOOKUP(A509,#REF!, 7, FALSE)</f>
        <v>#REF!</v>
      </c>
      <c r="AG509" t="e">
        <f>VLOOKUP(A509,#REF!, 8, FALSE)</f>
        <v>#REF!</v>
      </c>
      <c r="AI509" t="e">
        <f>VLOOKUP(A509,#REF!,40,FALSE)</f>
        <v>#REF!</v>
      </c>
    </row>
    <row r="510" spans="1:35" x14ac:dyDescent="0.25">
      <c r="A510">
        <v>401185628</v>
      </c>
      <c r="B510" t="s">
        <v>207</v>
      </c>
      <c r="C510">
        <v>8960</v>
      </c>
      <c r="D510" s="1">
        <v>42751</v>
      </c>
      <c r="E510" t="s">
        <v>69</v>
      </c>
      <c r="F510" t="s">
        <v>1289</v>
      </c>
      <c r="G510" t="s">
        <v>209</v>
      </c>
      <c r="H510" t="s">
        <v>40</v>
      </c>
      <c r="I510" t="s">
        <v>40</v>
      </c>
      <c r="J510" t="s">
        <v>40</v>
      </c>
      <c r="K510" t="s">
        <v>72</v>
      </c>
      <c r="L510" t="s">
        <v>72</v>
      </c>
      <c r="M510">
        <v>-106.233836</v>
      </c>
      <c r="N510">
        <v>40.779823</v>
      </c>
      <c r="O510" t="s">
        <v>40</v>
      </c>
      <c r="Q510" t="s">
        <v>40</v>
      </c>
      <c r="S510">
        <v>50</v>
      </c>
      <c r="U510" t="s">
        <v>40</v>
      </c>
      <c r="W510" t="s">
        <v>40</v>
      </c>
      <c r="Y510" t="s">
        <v>40</v>
      </c>
      <c r="AA510" t="s">
        <v>40</v>
      </c>
      <c r="AB510" t="s">
        <v>746</v>
      </c>
      <c r="AC510" t="s">
        <v>1357</v>
      </c>
      <c r="AD510" t="str">
        <f t="shared" si="7"/>
        <v>Non-Gathering</v>
      </c>
      <c r="AE510" t="s">
        <v>72</v>
      </c>
      <c r="AF510" t="e">
        <f>VLOOKUP(A510,#REF!, 7, FALSE)</f>
        <v>#REF!</v>
      </c>
      <c r="AG510" t="e">
        <f>VLOOKUP(A510,#REF!, 8, FALSE)</f>
        <v>#REF!</v>
      </c>
      <c r="AI510" t="e">
        <f>VLOOKUP(A510,#REF!,40,FALSE)</f>
        <v>#REF!</v>
      </c>
    </row>
    <row r="511" spans="1:35" x14ac:dyDescent="0.25">
      <c r="A511">
        <v>401214466</v>
      </c>
      <c r="B511" t="s">
        <v>73</v>
      </c>
      <c r="C511">
        <v>16700</v>
      </c>
      <c r="D511" s="1">
        <v>42751</v>
      </c>
      <c r="E511" t="s">
        <v>69</v>
      </c>
      <c r="F511" t="s">
        <v>1293</v>
      </c>
      <c r="G511" t="s">
        <v>75</v>
      </c>
      <c r="H511" t="s">
        <v>96</v>
      </c>
      <c r="I511" t="s">
        <v>40</v>
      </c>
      <c r="J511" t="s">
        <v>40</v>
      </c>
      <c r="K511" t="s">
        <v>72</v>
      </c>
      <c r="L511" t="s">
        <v>72</v>
      </c>
      <c r="M511">
        <v>-108.811852</v>
      </c>
      <c r="N511">
        <v>40.094780999999998</v>
      </c>
      <c r="O511" t="s">
        <v>40</v>
      </c>
      <c r="P511">
        <v>0</v>
      </c>
      <c r="Q511">
        <v>0</v>
      </c>
      <c r="R511">
        <v>0</v>
      </c>
      <c r="S511">
        <v>0</v>
      </c>
      <c r="T511">
        <v>0</v>
      </c>
      <c r="U511">
        <v>0</v>
      </c>
      <c r="V511">
        <v>0</v>
      </c>
      <c r="W511">
        <v>0</v>
      </c>
      <c r="X511">
        <v>0</v>
      </c>
      <c r="Y511" t="s">
        <v>40</v>
      </c>
      <c r="Z511" t="s">
        <v>40</v>
      </c>
      <c r="AA511" t="s">
        <v>40</v>
      </c>
      <c r="AB511" t="s">
        <v>735</v>
      </c>
      <c r="AC511" t="s">
        <v>1371</v>
      </c>
      <c r="AD511" t="str">
        <f t="shared" si="7"/>
        <v>Non-Gathering</v>
      </c>
      <c r="AE511" t="s">
        <v>72</v>
      </c>
      <c r="AF511" t="e">
        <f>VLOOKUP(A511,#REF!, 7, FALSE)</f>
        <v>#REF!</v>
      </c>
      <c r="AG511" t="e">
        <f>VLOOKUP(A511,#REF!, 8, FALSE)</f>
        <v>#REF!</v>
      </c>
      <c r="AI511" t="e">
        <f>VLOOKUP(A511,#REF!,40,FALSE)</f>
        <v>#REF!</v>
      </c>
    </row>
    <row r="512" spans="1:35" x14ac:dyDescent="0.25">
      <c r="A512">
        <v>401193368</v>
      </c>
      <c r="B512" t="s">
        <v>207</v>
      </c>
      <c r="C512">
        <v>8960</v>
      </c>
      <c r="D512" s="1">
        <v>42759</v>
      </c>
      <c r="E512" t="s">
        <v>69</v>
      </c>
      <c r="F512" t="s">
        <v>1295</v>
      </c>
      <c r="G512" t="s">
        <v>51</v>
      </c>
      <c r="H512" t="s">
        <v>40</v>
      </c>
      <c r="I512" t="s">
        <v>40</v>
      </c>
      <c r="J512" t="s">
        <v>40</v>
      </c>
      <c r="K512" t="s">
        <v>72</v>
      </c>
      <c r="L512" t="s">
        <v>72</v>
      </c>
      <c r="M512">
        <v>-104.389478</v>
      </c>
      <c r="N512">
        <v>40.378948999999999</v>
      </c>
      <c r="O512" t="s">
        <v>40</v>
      </c>
      <c r="Q512" t="s">
        <v>40</v>
      </c>
      <c r="S512">
        <v>200</v>
      </c>
      <c r="U512" t="s">
        <v>40</v>
      </c>
      <c r="W512" t="s">
        <v>40</v>
      </c>
      <c r="Y512" t="s">
        <v>40</v>
      </c>
      <c r="AA512" t="s">
        <v>40</v>
      </c>
      <c r="AB512" t="s">
        <v>746</v>
      </c>
      <c r="AC512" t="s">
        <v>1374</v>
      </c>
      <c r="AD512" t="str">
        <f t="shared" si="7"/>
        <v>Non-Gathering</v>
      </c>
      <c r="AE512" t="s">
        <v>72</v>
      </c>
      <c r="AF512" t="e">
        <f>VLOOKUP(A512,#REF!, 7, FALSE)</f>
        <v>#REF!</v>
      </c>
      <c r="AG512" t="e">
        <f>VLOOKUP(A512,#REF!, 8, FALSE)</f>
        <v>#REF!</v>
      </c>
      <c r="AI512" t="e">
        <f>VLOOKUP(A512,#REF!,40,FALSE)</f>
        <v>#REF!</v>
      </c>
    </row>
    <row r="513" spans="1:35" x14ac:dyDescent="0.25">
      <c r="A513">
        <v>401193957</v>
      </c>
      <c r="B513" t="s">
        <v>82</v>
      </c>
      <c r="C513">
        <v>100322</v>
      </c>
      <c r="D513" s="1">
        <v>42760</v>
      </c>
      <c r="E513" t="s">
        <v>69</v>
      </c>
      <c r="F513" t="s">
        <v>1296</v>
      </c>
      <c r="G513" t="s">
        <v>51</v>
      </c>
      <c r="H513" t="s">
        <v>40</v>
      </c>
      <c r="I513" t="s">
        <v>40</v>
      </c>
      <c r="J513" t="s">
        <v>40</v>
      </c>
      <c r="K513" t="s">
        <v>72</v>
      </c>
      <c r="L513" t="s">
        <v>72</v>
      </c>
      <c r="M513">
        <v>-104.54044500000001</v>
      </c>
      <c r="N513">
        <v>40.318908</v>
      </c>
      <c r="O513" t="s">
        <v>40</v>
      </c>
      <c r="Q513" t="s">
        <v>40</v>
      </c>
      <c r="S513" t="s">
        <v>40</v>
      </c>
      <c r="U513">
        <v>0</v>
      </c>
      <c r="W513">
        <v>0</v>
      </c>
      <c r="Y513" t="s">
        <v>40</v>
      </c>
      <c r="AA513" t="s">
        <v>40</v>
      </c>
      <c r="AB513" t="s">
        <v>746</v>
      </c>
      <c r="AC513" t="s">
        <v>1374</v>
      </c>
      <c r="AD513" t="str">
        <f t="shared" si="7"/>
        <v>Non-Gathering</v>
      </c>
      <c r="AE513" t="s">
        <v>72</v>
      </c>
      <c r="AF513" t="e">
        <f>VLOOKUP(A513,#REF!, 7, FALSE)</f>
        <v>#REF!</v>
      </c>
      <c r="AG513" t="e">
        <f>VLOOKUP(A513,#REF!, 8, FALSE)</f>
        <v>#REF!</v>
      </c>
      <c r="AI513" t="e">
        <f>VLOOKUP(A513,#REF!,40,FALSE)</f>
        <v>#REF!</v>
      </c>
    </row>
    <row r="514" spans="1:35" x14ac:dyDescent="0.25">
      <c r="A514">
        <v>401195617</v>
      </c>
      <c r="B514" t="s">
        <v>157</v>
      </c>
      <c r="C514">
        <v>69175</v>
      </c>
      <c r="D514" s="1">
        <v>42760</v>
      </c>
      <c r="E514" t="s">
        <v>69</v>
      </c>
      <c r="F514" t="s">
        <v>1331</v>
      </c>
      <c r="G514" t="s">
        <v>51</v>
      </c>
      <c r="H514">
        <v>1</v>
      </c>
      <c r="I514" t="s">
        <v>1332</v>
      </c>
      <c r="J514" t="s">
        <v>1333</v>
      </c>
      <c r="K514" t="s">
        <v>72</v>
      </c>
      <c r="L514" t="s">
        <v>72</v>
      </c>
      <c r="M514">
        <v>-104.61666</v>
      </c>
      <c r="N514">
        <v>40.399610000000003</v>
      </c>
      <c r="O514" t="s">
        <v>40</v>
      </c>
      <c r="P514" t="s">
        <v>40</v>
      </c>
      <c r="Q514" t="s">
        <v>40</v>
      </c>
      <c r="R514" t="s">
        <v>40</v>
      </c>
      <c r="S514" t="s">
        <v>40</v>
      </c>
      <c r="T514" t="s">
        <v>40</v>
      </c>
      <c r="U514" t="s">
        <v>40</v>
      </c>
      <c r="V514" t="s">
        <v>40</v>
      </c>
      <c r="W514" t="s">
        <v>40</v>
      </c>
      <c r="X514" t="s">
        <v>40</v>
      </c>
      <c r="Y514" t="s">
        <v>40</v>
      </c>
      <c r="Z514" t="s">
        <v>40</v>
      </c>
      <c r="AA514" t="s">
        <v>40</v>
      </c>
      <c r="AB514" t="s">
        <v>735</v>
      </c>
      <c r="AC514" t="s">
        <v>1374</v>
      </c>
      <c r="AD514" t="str">
        <f t="shared" ref="AD514:AD577" si="8">IF(OR(IFERROR(SEARCH("gathering",F514)&gt;0,FALSE),IFERROR(SEARCH("gathering",I514)&gt;0,FALSE)),"Gathering","Non-Gathering")</f>
        <v>Non-Gathering</v>
      </c>
      <c r="AE514" t="s">
        <v>72</v>
      </c>
      <c r="AF514" t="e">
        <f>VLOOKUP(A514,#REF!, 7, FALSE)</f>
        <v>#REF!</v>
      </c>
      <c r="AG514" t="e">
        <f>VLOOKUP(A514,#REF!, 8, FALSE)</f>
        <v>#REF!</v>
      </c>
      <c r="AI514" t="e">
        <f>VLOOKUP(A514,#REF!,40,FALSE)</f>
        <v>#REF!</v>
      </c>
    </row>
    <row r="515" spans="1:35" x14ac:dyDescent="0.25">
      <c r="A515">
        <v>401196336</v>
      </c>
      <c r="B515" t="s">
        <v>336</v>
      </c>
      <c r="C515">
        <v>10433</v>
      </c>
      <c r="D515" s="1">
        <v>42762</v>
      </c>
      <c r="E515" t="s">
        <v>481</v>
      </c>
      <c r="F515" t="s">
        <v>1297</v>
      </c>
      <c r="G515" t="s">
        <v>338</v>
      </c>
      <c r="H515" t="s">
        <v>40</v>
      </c>
      <c r="I515" t="s">
        <v>1298</v>
      </c>
      <c r="J515" t="s">
        <v>1299</v>
      </c>
      <c r="K515" t="s">
        <v>72</v>
      </c>
      <c r="L515" t="s">
        <v>72</v>
      </c>
      <c r="M515">
        <v>-107.72878900000001</v>
      </c>
      <c r="N515">
        <v>39.257663999999998</v>
      </c>
      <c r="O515" t="s">
        <v>40</v>
      </c>
      <c r="Q515" t="s">
        <v>40</v>
      </c>
      <c r="S515" t="s">
        <v>40</v>
      </c>
      <c r="U515" t="s">
        <v>40</v>
      </c>
      <c r="W515" t="s">
        <v>40</v>
      </c>
      <c r="Y515" t="s">
        <v>40</v>
      </c>
      <c r="AA515" t="s">
        <v>40</v>
      </c>
      <c r="AB515" t="s">
        <v>746</v>
      </c>
      <c r="AC515" t="s">
        <v>1355</v>
      </c>
      <c r="AD515" t="str">
        <f t="shared" si="8"/>
        <v>Non-Gathering</v>
      </c>
      <c r="AE515" t="s">
        <v>72</v>
      </c>
      <c r="AF515" t="e">
        <f>VLOOKUP(A515,#REF!, 7, FALSE)</f>
        <v>#REF!</v>
      </c>
      <c r="AG515" t="e">
        <f>VLOOKUP(A515,#REF!, 8, FALSE)</f>
        <v>#REF!</v>
      </c>
      <c r="AI515" t="e">
        <f>VLOOKUP(A515,#REF!,40,FALSE)</f>
        <v>#REF!</v>
      </c>
    </row>
    <row r="516" spans="1:35" x14ac:dyDescent="0.25">
      <c r="A516">
        <v>401197939</v>
      </c>
      <c r="B516" t="s">
        <v>73</v>
      </c>
      <c r="C516">
        <v>16700</v>
      </c>
      <c r="D516" s="1">
        <v>42763</v>
      </c>
      <c r="E516" t="s">
        <v>69</v>
      </c>
      <c r="F516" t="s">
        <v>1300</v>
      </c>
      <c r="G516" t="s">
        <v>75</v>
      </c>
      <c r="H516">
        <v>0</v>
      </c>
      <c r="I516" t="s">
        <v>1301</v>
      </c>
      <c r="J516" t="s">
        <v>1302</v>
      </c>
      <c r="K516" t="s">
        <v>46</v>
      </c>
      <c r="L516" t="s">
        <v>60</v>
      </c>
      <c r="M516" t="e">
        <v>#N/A</v>
      </c>
      <c r="N516" t="e">
        <v>#N/A</v>
      </c>
      <c r="O516">
        <v>0</v>
      </c>
      <c r="P516">
        <v>0</v>
      </c>
      <c r="Q516">
        <v>0</v>
      </c>
      <c r="R516">
        <v>0</v>
      </c>
      <c r="S516">
        <v>17</v>
      </c>
      <c r="T516">
        <v>12</v>
      </c>
      <c r="U516">
        <v>0</v>
      </c>
      <c r="V516">
        <v>0</v>
      </c>
      <c r="W516">
        <v>0</v>
      </c>
      <c r="X516">
        <v>0</v>
      </c>
      <c r="Y516" t="s">
        <v>40</v>
      </c>
      <c r="Z516" t="s">
        <v>40</v>
      </c>
      <c r="AA516" t="s">
        <v>40</v>
      </c>
      <c r="AB516" t="s">
        <v>735</v>
      </c>
      <c r="AC516" t="s">
        <v>1355</v>
      </c>
      <c r="AD516" t="str">
        <f t="shared" si="8"/>
        <v>Non-Gathering</v>
      </c>
      <c r="AE516" t="s">
        <v>2063</v>
      </c>
      <c r="AF516" t="e">
        <f>VLOOKUP(A516,#REF!, 7, FALSE)</f>
        <v>#REF!</v>
      </c>
      <c r="AG516" t="e">
        <f>VLOOKUP(A516,#REF!, 8, FALSE)</f>
        <v>#REF!</v>
      </c>
      <c r="AI516" t="e">
        <f>VLOOKUP(A516,#REF!,40,FALSE)</f>
        <v>#REF!</v>
      </c>
    </row>
    <row r="517" spans="1:35" x14ac:dyDescent="0.25">
      <c r="A517">
        <v>401198675</v>
      </c>
      <c r="B517" t="s">
        <v>82</v>
      </c>
      <c r="C517">
        <v>100322</v>
      </c>
      <c r="D517" s="1">
        <v>42765</v>
      </c>
      <c r="E517" t="s">
        <v>69</v>
      </c>
      <c r="F517" t="s">
        <v>1303</v>
      </c>
      <c r="G517" t="s">
        <v>51</v>
      </c>
      <c r="H517" t="s">
        <v>40</v>
      </c>
      <c r="I517" t="s">
        <v>40</v>
      </c>
      <c r="J517" t="s">
        <v>40</v>
      </c>
      <c r="K517" t="s">
        <v>72</v>
      </c>
      <c r="L517" t="s">
        <v>72</v>
      </c>
      <c r="M517">
        <v>-104.53667799999999</v>
      </c>
      <c r="N517">
        <v>40.309727000000002</v>
      </c>
      <c r="O517" t="s">
        <v>40</v>
      </c>
      <c r="P517" t="s">
        <v>40</v>
      </c>
      <c r="Q517" t="s">
        <v>40</v>
      </c>
      <c r="R517" t="s">
        <v>40</v>
      </c>
      <c r="S517" t="s">
        <v>40</v>
      </c>
      <c r="T517" t="s">
        <v>40</v>
      </c>
      <c r="U517">
        <v>0</v>
      </c>
      <c r="V517">
        <v>0</v>
      </c>
      <c r="W517">
        <v>0</v>
      </c>
      <c r="X517">
        <v>0</v>
      </c>
      <c r="Y517" t="s">
        <v>40</v>
      </c>
      <c r="Z517" t="s">
        <v>40</v>
      </c>
      <c r="AA517" t="s">
        <v>40</v>
      </c>
      <c r="AB517" t="s">
        <v>746</v>
      </c>
      <c r="AC517" t="s">
        <v>1374</v>
      </c>
      <c r="AD517" t="str">
        <f t="shared" si="8"/>
        <v>Non-Gathering</v>
      </c>
      <c r="AE517" t="s">
        <v>72</v>
      </c>
      <c r="AF517" t="e">
        <f>VLOOKUP(A517,#REF!, 7, FALSE)</f>
        <v>#REF!</v>
      </c>
      <c r="AG517" t="e">
        <f>VLOOKUP(A517,#REF!, 8, FALSE)</f>
        <v>#REF!</v>
      </c>
      <c r="AI517" t="e">
        <f>VLOOKUP(A517,#REF!,40,FALSE)</f>
        <v>#REF!</v>
      </c>
    </row>
    <row r="518" spans="1:35" x14ac:dyDescent="0.25">
      <c r="A518">
        <v>401199272</v>
      </c>
      <c r="B518" t="s">
        <v>207</v>
      </c>
      <c r="C518">
        <v>8960</v>
      </c>
      <c r="D518" s="1">
        <v>42766</v>
      </c>
      <c r="E518" t="s">
        <v>69</v>
      </c>
      <c r="F518" t="s">
        <v>1304</v>
      </c>
      <c r="G518" t="s">
        <v>51</v>
      </c>
      <c r="H518" t="s">
        <v>40</v>
      </c>
      <c r="I518" t="s">
        <v>40</v>
      </c>
      <c r="J518" t="s">
        <v>40</v>
      </c>
      <c r="K518" t="s">
        <v>72</v>
      </c>
      <c r="L518" t="s">
        <v>72</v>
      </c>
      <c r="M518">
        <v>-104.22492200000001</v>
      </c>
      <c r="N518">
        <v>40.362597000000001</v>
      </c>
      <c r="O518">
        <v>0</v>
      </c>
      <c r="P518">
        <v>0</v>
      </c>
      <c r="Q518">
        <v>0</v>
      </c>
      <c r="R518">
        <v>0</v>
      </c>
      <c r="S518">
        <v>2</v>
      </c>
      <c r="T518">
        <v>0</v>
      </c>
      <c r="U518">
        <v>0</v>
      </c>
      <c r="V518">
        <v>0</v>
      </c>
      <c r="W518">
        <v>0</v>
      </c>
      <c r="X518">
        <v>0</v>
      </c>
      <c r="Y518" t="s">
        <v>40</v>
      </c>
      <c r="Z518" t="s">
        <v>40</v>
      </c>
      <c r="AA518" t="s">
        <v>40</v>
      </c>
      <c r="AB518" t="s">
        <v>746</v>
      </c>
      <c r="AC518" t="s">
        <v>1374</v>
      </c>
      <c r="AD518" t="str">
        <f t="shared" si="8"/>
        <v>Non-Gathering</v>
      </c>
      <c r="AE518" t="s">
        <v>72</v>
      </c>
      <c r="AF518" t="e">
        <f>VLOOKUP(A518,#REF!, 7, FALSE)</f>
        <v>#REF!</v>
      </c>
      <c r="AG518" t="e">
        <f>VLOOKUP(A518,#REF!, 8, FALSE)</f>
        <v>#REF!</v>
      </c>
      <c r="AI518" t="e">
        <f>VLOOKUP(A518,#REF!,40,FALSE)</f>
        <v>#REF!</v>
      </c>
    </row>
    <row r="519" spans="1:35" x14ac:dyDescent="0.25">
      <c r="A519">
        <v>401200977</v>
      </c>
      <c r="B519" t="s">
        <v>41</v>
      </c>
      <c r="C519">
        <v>10084</v>
      </c>
      <c r="D519" s="1">
        <v>42766</v>
      </c>
      <c r="E519" t="s">
        <v>42</v>
      </c>
      <c r="F519" t="s">
        <v>1305</v>
      </c>
      <c r="G519" t="s">
        <v>44</v>
      </c>
      <c r="H519">
        <v>0</v>
      </c>
      <c r="I519" t="s">
        <v>1306</v>
      </c>
      <c r="J519" t="s">
        <v>1307</v>
      </c>
      <c r="K519" t="s">
        <v>46</v>
      </c>
      <c r="L519" t="s">
        <v>60</v>
      </c>
      <c r="M519">
        <v>-104.76562</v>
      </c>
      <c r="N519">
        <v>37.23462</v>
      </c>
      <c r="O519">
        <v>0</v>
      </c>
      <c r="P519">
        <v>0</v>
      </c>
      <c r="Q519">
        <v>0</v>
      </c>
      <c r="R519">
        <v>0</v>
      </c>
      <c r="S519">
        <v>2</v>
      </c>
      <c r="T519">
        <v>0</v>
      </c>
      <c r="U519">
        <v>0</v>
      </c>
      <c r="V519">
        <v>0</v>
      </c>
      <c r="W519">
        <v>0</v>
      </c>
      <c r="X519">
        <v>0</v>
      </c>
      <c r="Y519" t="s">
        <v>40</v>
      </c>
      <c r="Z519" t="s">
        <v>40</v>
      </c>
      <c r="AA519" t="s">
        <v>40</v>
      </c>
      <c r="AB519" t="s">
        <v>735</v>
      </c>
      <c r="AC519" t="s">
        <v>1354</v>
      </c>
      <c r="AD519" t="str">
        <f t="shared" si="8"/>
        <v>Gathering</v>
      </c>
      <c r="AE519" t="s">
        <v>2064</v>
      </c>
      <c r="AF519" t="e">
        <f>VLOOKUP(A519,#REF!, 7, FALSE)</f>
        <v>#REF!</v>
      </c>
      <c r="AG519" t="e">
        <f>VLOOKUP(A519,#REF!, 8, FALSE)</f>
        <v>#REF!</v>
      </c>
      <c r="AI519" t="e">
        <f>VLOOKUP(A519,#REF!,40,FALSE)</f>
        <v>#REF!</v>
      </c>
    </row>
    <row r="520" spans="1:35" x14ac:dyDescent="0.25">
      <c r="A520">
        <v>401201128</v>
      </c>
      <c r="B520" t="s">
        <v>1308</v>
      </c>
      <c r="C520">
        <v>46685</v>
      </c>
      <c r="D520" s="1">
        <v>42768</v>
      </c>
      <c r="E520" t="s">
        <v>56</v>
      </c>
      <c r="F520" t="s">
        <v>1309</v>
      </c>
      <c r="G520" t="s">
        <v>1310</v>
      </c>
      <c r="H520">
        <v>0</v>
      </c>
      <c r="I520" t="s">
        <v>1311</v>
      </c>
      <c r="J520" t="s">
        <v>1312</v>
      </c>
      <c r="K520" t="s">
        <v>38</v>
      </c>
      <c r="L520" t="s">
        <v>2077</v>
      </c>
      <c r="M520">
        <v>-108.78102</v>
      </c>
      <c r="N520">
        <v>37.469079999999998</v>
      </c>
      <c r="O520">
        <v>0</v>
      </c>
      <c r="P520">
        <v>0</v>
      </c>
      <c r="Q520">
        <v>0</v>
      </c>
      <c r="R520">
        <v>0</v>
      </c>
      <c r="S520">
        <v>86</v>
      </c>
      <c r="T520">
        <v>86</v>
      </c>
      <c r="U520">
        <v>0</v>
      </c>
      <c r="V520">
        <v>0</v>
      </c>
      <c r="W520">
        <v>0</v>
      </c>
      <c r="X520">
        <v>0</v>
      </c>
      <c r="Y520" t="s">
        <v>40</v>
      </c>
      <c r="Z520" t="s">
        <v>40</v>
      </c>
      <c r="AA520" t="s">
        <v>40</v>
      </c>
      <c r="AB520" t="s">
        <v>735</v>
      </c>
      <c r="AC520" t="s">
        <v>1360</v>
      </c>
      <c r="AD520" t="str">
        <f t="shared" si="8"/>
        <v>Non-Gathering</v>
      </c>
      <c r="AE520" t="s">
        <v>2063</v>
      </c>
      <c r="AF520" t="e">
        <f>VLOOKUP(A520,#REF!, 7, FALSE)</f>
        <v>#REF!</v>
      </c>
      <c r="AG520" t="e">
        <f>VLOOKUP(A520,#REF!, 8, FALSE)</f>
        <v>#REF!</v>
      </c>
      <c r="AI520" t="e">
        <f>VLOOKUP(A520,#REF!,40,FALSE)</f>
        <v>#REF!</v>
      </c>
    </row>
    <row r="521" spans="1:35" x14ac:dyDescent="0.25">
      <c r="A521">
        <v>401202575</v>
      </c>
      <c r="B521" t="s">
        <v>882</v>
      </c>
      <c r="C521">
        <v>10150</v>
      </c>
      <c r="D521" s="1">
        <v>42769</v>
      </c>
      <c r="E521" t="s">
        <v>69</v>
      </c>
      <c r="F521" t="s">
        <v>1313</v>
      </c>
      <c r="G521" t="s">
        <v>338</v>
      </c>
      <c r="H521" t="s">
        <v>40</v>
      </c>
      <c r="I521" t="s">
        <v>1314</v>
      </c>
      <c r="J521" t="s">
        <v>1315</v>
      </c>
      <c r="K521" t="s">
        <v>72</v>
      </c>
      <c r="L521" t="s">
        <v>72</v>
      </c>
      <c r="M521">
        <v>-108.241038</v>
      </c>
      <c r="N521">
        <v>39.255431000000002</v>
      </c>
      <c r="O521" t="s">
        <v>40</v>
      </c>
      <c r="P521" t="s">
        <v>40</v>
      </c>
      <c r="Q521" t="s">
        <v>40</v>
      </c>
      <c r="R521" t="s">
        <v>40</v>
      </c>
      <c r="S521" t="s">
        <v>40</v>
      </c>
      <c r="T521" t="s">
        <v>40</v>
      </c>
      <c r="U521" t="s">
        <v>40</v>
      </c>
      <c r="V521" t="s">
        <v>40</v>
      </c>
      <c r="W521" t="s">
        <v>40</v>
      </c>
      <c r="X521" t="s">
        <v>40</v>
      </c>
      <c r="Y521" t="s">
        <v>40</v>
      </c>
      <c r="Z521" t="s">
        <v>40</v>
      </c>
      <c r="AA521" t="s">
        <v>40</v>
      </c>
      <c r="AB521" t="s">
        <v>746</v>
      </c>
      <c r="AC521" t="s">
        <v>1355</v>
      </c>
      <c r="AD521" t="str">
        <f t="shared" si="8"/>
        <v>Non-Gathering</v>
      </c>
      <c r="AE521" t="s">
        <v>72</v>
      </c>
      <c r="AF521" t="e">
        <f>VLOOKUP(A521,#REF!, 7, FALSE)</f>
        <v>#REF!</v>
      </c>
      <c r="AG521" t="e">
        <f>VLOOKUP(A521,#REF!, 8, FALSE)</f>
        <v>#REF!</v>
      </c>
      <c r="AI521" t="e">
        <f>VLOOKUP(A521,#REF!,40,FALSE)</f>
        <v>#REF!</v>
      </c>
    </row>
    <row r="522" spans="1:35" x14ac:dyDescent="0.25">
      <c r="A522">
        <v>401202441</v>
      </c>
      <c r="B522" t="s">
        <v>41</v>
      </c>
      <c r="C522">
        <v>10084</v>
      </c>
      <c r="D522" s="1">
        <v>42769</v>
      </c>
      <c r="E522" t="s">
        <v>42</v>
      </c>
      <c r="F522" t="s">
        <v>1316</v>
      </c>
      <c r="G522" t="s">
        <v>44</v>
      </c>
      <c r="H522">
        <v>0</v>
      </c>
      <c r="I522" t="s">
        <v>1317</v>
      </c>
      <c r="J522" t="s">
        <v>1318</v>
      </c>
      <c r="K522" t="s">
        <v>79</v>
      </c>
      <c r="L522" t="s">
        <v>491</v>
      </c>
      <c r="M522" t="e">
        <v>#N/A</v>
      </c>
      <c r="N522" t="e">
        <v>#N/A</v>
      </c>
      <c r="O522">
        <v>0</v>
      </c>
      <c r="P522">
        <v>0</v>
      </c>
      <c r="Q522">
        <v>0</v>
      </c>
      <c r="R522">
        <v>0</v>
      </c>
      <c r="S522">
        <v>0</v>
      </c>
      <c r="T522">
        <v>4</v>
      </c>
      <c r="U522">
        <v>0</v>
      </c>
      <c r="V522">
        <v>0</v>
      </c>
      <c r="W522">
        <v>0</v>
      </c>
      <c r="X522">
        <v>0</v>
      </c>
      <c r="Y522" t="s">
        <v>40</v>
      </c>
      <c r="Z522" t="s">
        <v>40</v>
      </c>
      <c r="AA522" t="s">
        <v>40</v>
      </c>
      <c r="AB522" t="s">
        <v>735</v>
      </c>
      <c r="AC522" t="s">
        <v>1354</v>
      </c>
      <c r="AD522" t="str">
        <f t="shared" si="8"/>
        <v>Gathering</v>
      </c>
      <c r="AE522" t="s">
        <v>72</v>
      </c>
      <c r="AF522" t="e">
        <f>VLOOKUP(A522,#REF!, 7, FALSE)</f>
        <v>#REF!</v>
      </c>
      <c r="AG522" t="e">
        <f>VLOOKUP(A522,#REF!, 8, FALSE)</f>
        <v>#REF!</v>
      </c>
      <c r="AI522" t="e">
        <f>VLOOKUP(A522,#REF!,40,FALSE)</f>
        <v>#REF!</v>
      </c>
    </row>
    <row r="523" spans="1:35" x14ac:dyDescent="0.25">
      <c r="A523">
        <v>401208075</v>
      </c>
      <c r="B523" t="s">
        <v>82</v>
      </c>
      <c r="C523">
        <v>100322</v>
      </c>
      <c r="D523" s="1">
        <v>42775</v>
      </c>
      <c r="E523" t="s">
        <v>69</v>
      </c>
      <c r="F523" t="s">
        <v>1319</v>
      </c>
      <c r="G523" t="s">
        <v>51</v>
      </c>
      <c r="H523" t="s">
        <v>40</v>
      </c>
      <c r="I523" t="s">
        <v>40</v>
      </c>
      <c r="J523" t="s">
        <v>40</v>
      </c>
      <c r="K523" t="s">
        <v>72</v>
      </c>
      <c r="L523" t="s">
        <v>72</v>
      </c>
      <c r="M523">
        <v>-104.55039499999999</v>
      </c>
      <c r="N523">
        <v>40.452376999999998</v>
      </c>
      <c r="O523">
        <v>0</v>
      </c>
      <c r="P523">
        <v>0</v>
      </c>
      <c r="Q523">
        <v>10</v>
      </c>
      <c r="R523">
        <v>0</v>
      </c>
      <c r="S523">
        <v>0</v>
      </c>
      <c r="T523">
        <v>0</v>
      </c>
      <c r="U523">
        <v>0</v>
      </c>
      <c r="V523">
        <v>0</v>
      </c>
      <c r="W523">
        <v>0</v>
      </c>
      <c r="X523">
        <v>0</v>
      </c>
      <c r="Y523" t="s">
        <v>40</v>
      </c>
      <c r="Z523" t="s">
        <v>40</v>
      </c>
      <c r="AA523" t="s">
        <v>40</v>
      </c>
      <c r="AB523" t="s">
        <v>746</v>
      </c>
      <c r="AC523" t="s">
        <v>1374</v>
      </c>
      <c r="AD523" t="str">
        <f t="shared" si="8"/>
        <v>Non-Gathering</v>
      </c>
      <c r="AE523" t="s">
        <v>72</v>
      </c>
      <c r="AF523" t="e">
        <f>VLOOKUP(A523,#REF!, 7, FALSE)</f>
        <v>#REF!</v>
      </c>
      <c r="AG523" t="e">
        <f>VLOOKUP(A523,#REF!, 8, FALSE)</f>
        <v>#REF!</v>
      </c>
      <c r="AI523" t="e">
        <f>VLOOKUP(A523,#REF!,40,FALSE)</f>
        <v>#REF!</v>
      </c>
    </row>
    <row r="524" spans="1:35" x14ac:dyDescent="0.25">
      <c r="A524">
        <v>401216949</v>
      </c>
      <c r="B524" t="s">
        <v>1320</v>
      </c>
      <c r="C524">
        <v>10454</v>
      </c>
      <c r="D524" s="1">
        <v>42776</v>
      </c>
      <c r="E524" t="s">
        <v>118</v>
      </c>
      <c r="F524" t="s">
        <v>1321</v>
      </c>
      <c r="G524" t="s">
        <v>112</v>
      </c>
      <c r="H524" t="s">
        <v>40</v>
      </c>
      <c r="I524" t="s">
        <v>40</v>
      </c>
      <c r="J524" t="s">
        <v>40</v>
      </c>
      <c r="K524" t="s">
        <v>72</v>
      </c>
      <c r="L524" t="s">
        <v>72</v>
      </c>
      <c r="M524">
        <v>-104.886944</v>
      </c>
      <c r="N524">
        <v>39.987780000000001</v>
      </c>
      <c r="O524" t="s">
        <v>40</v>
      </c>
      <c r="P524" t="s">
        <v>40</v>
      </c>
      <c r="Q524" t="s">
        <v>40</v>
      </c>
      <c r="R524" t="s">
        <v>40</v>
      </c>
      <c r="S524" t="s">
        <v>40</v>
      </c>
      <c r="T524" t="s">
        <v>40</v>
      </c>
      <c r="U524" t="s">
        <v>40</v>
      </c>
      <c r="V524" t="s">
        <v>40</v>
      </c>
      <c r="W524" t="s">
        <v>40</v>
      </c>
      <c r="X524" t="s">
        <v>40</v>
      </c>
      <c r="Y524" t="s">
        <v>40</v>
      </c>
      <c r="Z524" t="s">
        <v>40</v>
      </c>
      <c r="AA524" t="s">
        <v>40</v>
      </c>
      <c r="AB524" t="s">
        <v>746</v>
      </c>
      <c r="AC524" t="s">
        <v>1374</v>
      </c>
      <c r="AD524" t="str">
        <f t="shared" si="8"/>
        <v>Non-Gathering</v>
      </c>
      <c r="AE524" t="s">
        <v>72</v>
      </c>
      <c r="AF524" t="e">
        <f>VLOOKUP(A524,#REF!, 7, FALSE)</f>
        <v>#REF!</v>
      </c>
      <c r="AG524" t="e">
        <f>VLOOKUP(A524,#REF!, 8, FALSE)</f>
        <v>#REF!</v>
      </c>
      <c r="AI524" t="e">
        <f>VLOOKUP(A524,#REF!,40,FALSE)</f>
        <v>#REF!</v>
      </c>
    </row>
    <row r="525" spans="1:35" x14ac:dyDescent="0.25">
      <c r="A525">
        <v>401208198</v>
      </c>
      <c r="B525" t="s">
        <v>41</v>
      </c>
      <c r="C525">
        <v>10084</v>
      </c>
      <c r="D525" s="1">
        <v>42777</v>
      </c>
      <c r="E525" t="s">
        <v>42</v>
      </c>
      <c r="F525" t="s">
        <v>1322</v>
      </c>
      <c r="G525" t="s">
        <v>44</v>
      </c>
      <c r="H525">
        <v>0</v>
      </c>
      <c r="I525" t="s">
        <v>1323</v>
      </c>
      <c r="J525" t="s">
        <v>1324</v>
      </c>
      <c r="K525" t="s">
        <v>79</v>
      </c>
      <c r="L525" t="s">
        <v>80</v>
      </c>
      <c r="M525">
        <v>-104.74185</v>
      </c>
      <c r="N525">
        <v>37.271630000000002</v>
      </c>
      <c r="O525">
        <v>0</v>
      </c>
      <c r="P525">
        <v>0</v>
      </c>
      <c r="Q525">
        <v>0</v>
      </c>
      <c r="R525">
        <v>0</v>
      </c>
      <c r="S525">
        <v>4</v>
      </c>
      <c r="T525">
        <v>0</v>
      </c>
      <c r="U525">
        <v>0</v>
      </c>
      <c r="V525">
        <v>0</v>
      </c>
      <c r="W525">
        <v>0</v>
      </c>
      <c r="X525">
        <v>0</v>
      </c>
      <c r="Y525" t="s">
        <v>40</v>
      </c>
      <c r="Z525" t="s">
        <v>40</v>
      </c>
      <c r="AA525" t="s">
        <v>40</v>
      </c>
      <c r="AB525" t="s">
        <v>735</v>
      </c>
      <c r="AC525" t="s">
        <v>1354</v>
      </c>
      <c r="AD525" t="str">
        <f t="shared" si="8"/>
        <v>Gathering</v>
      </c>
      <c r="AE525" t="s">
        <v>72</v>
      </c>
      <c r="AF525" t="e">
        <f>VLOOKUP(A525,#REF!, 7, FALSE)</f>
        <v>#REF!</v>
      </c>
      <c r="AG525" t="e">
        <f>VLOOKUP(A525,#REF!, 8, FALSE)</f>
        <v>#REF!</v>
      </c>
      <c r="AI525" t="e">
        <f>VLOOKUP(A525,#REF!,40,FALSE)</f>
        <v>#REF!</v>
      </c>
    </row>
    <row r="526" spans="1:35" x14ac:dyDescent="0.25">
      <c r="A526">
        <v>401209002</v>
      </c>
      <c r="B526" t="s">
        <v>48</v>
      </c>
      <c r="C526">
        <v>4680</v>
      </c>
      <c r="D526" s="1">
        <v>42778</v>
      </c>
      <c r="E526" t="s">
        <v>49</v>
      </c>
      <c r="F526" t="s">
        <v>1325</v>
      </c>
      <c r="G526" t="s">
        <v>51</v>
      </c>
      <c r="H526" t="s">
        <v>40</v>
      </c>
      <c r="I526" t="s">
        <v>40</v>
      </c>
      <c r="J526" t="s">
        <v>40</v>
      </c>
      <c r="K526" t="s">
        <v>72</v>
      </c>
      <c r="L526" t="s">
        <v>72</v>
      </c>
      <c r="M526">
        <v>-104.75426</v>
      </c>
      <c r="N526">
        <v>40.46687</v>
      </c>
      <c r="O526">
        <v>0</v>
      </c>
      <c r="P526">
        <v>0</v>
      </c>
      <c r="Q526">
        <v>1</v>
      </c>
      <c r="S526">
        <v>0</v>
      </c>
      <c r="T526">
        <v>0</v>
      </c>
      <c r="U526">
        <v>0</v>
      </c>
      <c r="V526">
        <v>0</v>
      </c>
      <c r="W526">
        <v>0</v>
      </c>
      <c r="X526">
        <v>0</v>
      </c>
      <c r="Y526" t="s">
        <v>40</v>
      </c>
      <c r="Z526" t="s">
        <v>40</v>
      </c>
      <c r="AA526" t="s">
        <v>40</v>
      </c>
      <c r="AB526" t="s">
        <v>746</v>
      </c>
      <c r="AC526" t="s">
        <v>1374</v>
      </c>
      <c r="AD526" t="str">
        <f t="shared" si="8"/>
        <v>Non-Gathering</v>
      </c>
      <c r="AE526" t="s">
        <v>72</v>
      </c>
      <c r="AF526" t="e">
        <f>VLOOKUP(A526,#REF!, 7, FALSE)</f>
        <v>#REF!</v>
      </c>
      <c r="AG526" t="e">
        <f>VLOOKUP(A526,#REF!, 8, FALSE)</f>
        <v>#REF!</v>
      </c>
      <c r="AI526" t="e">
        <f>VLOOKUP(A526,#REF!,40,FALSE)</f>
        <v>#REF!</v>
      </c>
    </row>
    <row r="527" spans="1:35" x14ac:dyDescent="0.25">
      <c r="A527">
        <v>401212141</v>
      </c>
      <c r="B527" t="s">
        <v>141</v>
      </c>
      <c r="C527">
        <v>47120</v>
      </c>
      <c r="D527" s="1">
        <v>42780</v>
      </c>
      <c r="E527" t="s">
        <v>69</v>
      </c>
      <c r="F527" t="s">
        <v>1338</v>
      </c>
      <c r="G527" t="s">
        <v>51</v>
      </c>
      <c r="H527">
        <v>1</v>
      </c>
      <c r="I527" t="s">
        <v>1339</v>
      </c>
      <c r="J527" t="s">
        <v>1340</v>
      </c>
      <c r="K527" t="s">
        <v>72</v>
      </c>
      <c r="L527" t="s">
        <v>72</v>
      </c>
      <c r="M527">
        <v>-104.902834</v>
      </c>
      <c r="N527">
        <v>40.054566999999999</v>
      </c>
      <c r="O527" t="s">
        <v>40</v>
      </c>
      <c r="P527" t="s">
        <v>40</v>
      </c>
      <c r="Q527" t="s">
        <v>40</v>
      </c>
      <c r="R527" t="s">
        <v>40</v>
      </c>
      <c r="S527" t="s">
        <v>40</v>
      </c>
      <c r="T527" t="s">
        <v>40</v>
      </c>
      <c r="U527">
        <v>0</v>
      </c>
      <c r="V527">
        <v>0</v>
      </c>
      <c r="W527">
        <v>0</v>
      </c>
      <c r="X527">
        <v>0</v>
      </c>
      <c r="Y527" t="s">
        <v>40</v>
      </c>
      <c r="Z527" t="s">
        <v>40</v>
      </c>
      <c r="AA527" t="s">
        <v>40</v>
      </c>
      <c r="AB527" t="s">
        <v>735</v>
      </c>
      <c r="AC527" t="s">
        <v>1374</v>
      </c>
      <c r="AD527" t="str">
        <f t="shared" si="8"/>
        <v>Non-Gathering</v>
      </c>
      <c r="AE527" t="s">
        <v>72</v>
      </c>
      <c r="AF527" t="e">
        <f>VLOOKUP(A527,#REF!, 7, FALSE)</f>
        <v>#REF!</v>
      </c>
      <c r="AG527" t="e">
        <f>VLOOKUP(A527,#REF!, 8, FALSE)</f>
        <v>#REF!</v>
      </c>
      <c r="AI527" t="e">
        <f>VLOOKUP(A527,#REF!,40,FALSE)</f>
        <v>#REF!</v>
      </c>
    </row>
    <row r="528" spans="1:35" x14ac:dyDescent="0.25">
      <c r="A528">
        <v>401211493</v>
      </c>
      <c r="B528" t="s">
        <v>73</v>
      </c>
      <c r="C528">
        <v>16700</v>
      </c>
      <c r="D528" s="1">
        <v>42781</v>
      </c>
      <c r="E528" t="s">
        <v>69</v>
      </c>
      <c r="F528" t="s">
        <v>1330</v>
      </c>
      <c r="G528" t="s">
        <v>75</v>
      </c>
      <c r="H528" t="s">
        <v>40</v>
      </c>
      <c r="I528" t="s">
        <v>40</v>
      </c>
      <c r="J528" t="s">
        <v>40</v>
      </c>
      <c r="K528" t="s">
        <v>115</v>
      </c>
      <c r="L528" t="s">
        <v>226</v>
      </c>
      <c r="M528">
        <v>-108.874</v>
      </c>
      <c r="N528">
        <v>40.143999999999998</v>
      </c>
      <c r="O528">
        <v>0</v>
      </c>
      <c r="P528">
        <v>0</v>
      </c>
      <c r="Q528">
        <v>0</v>
      </c>
      <c r="R528">
        <v>0</v>
      </c>
      <c r="S528">
        <v>93</v>
      </c>
      <c r="T528">
        <v>85</v>
      </c>
      <c r="U528">
        <v>0</v>
      </c>
      <c r="V528">
        <v>0</v>
      </c>
      <c r="W528">
        <v>0</v>
      </c>
      <c r="X528">
        <v>0</v>
      </c>
      <c r="Y528" t="s">
        <v>40</v>
      </c>
      <c r="Z528" t="s">
        <v>40</v>
      </c>
      <c r="AA528" t="s">
        <v>40</v>
      </c>
      <c r="AB528" t="s">
        <v>746</v>
      </c>
      <c r="AC528" t="s">
        <v>1355</v>
      </c>
      <c r="AD528" t="str">
        <f t="shared" si="8"/>
        <v>Non-Gathering</v>
      </c>
      <c r="AE528" t="s">
        <v>2063</v>
      </c>
      <c r="AF528" t="e">
        <f>VLOOKUP(A528,#REF!, 7, FALSE)</f>
        <v>#REF!</v>
      </c>
      <c r="AG528" t="e">
        <f>VLOOKUP(A528,#REF!, 8, FALSE)</f>
        <v>#REF!</v>
      </c>
      <c r="AI528" t="e">
        <f>VLOOKUP(A528,#REF!,40,FALSE)</f>
        <v>#REF!</v>
      </c>
    </row>
    <row r="529" spans="1:35" x14ac:dyDescent="0.25">
      <c r="A529">
        <v>401213749</v>
      </c>
      <c r="B529" t="s">
        <v>82</v>
      </c>
      <c r="C529">
        <v>100322</v>
      </c>
      <c r="D529" s="1">
        <v>42781</v>
      </c>
      <c r="E529" t="s">
        <v>56</v>
      </c>
      <c r="F529" t="s">
        <v>1334</v>
      </c>
      <c r="G529" t="s">
        <v>51</v>
      </c>
      <c r="H529" t="s">
        <v>40</v>
      </c>
      <c r="I529" t="s">
        <v>40</v>
      </c>
      <c r="J529" t="s">
        <v>40</v>
      </c>
      <c r="K529" t="s">
        <v>72</v>
      </c>
      <c r="L529" t="s">
        <v>72</v>
      </c>
      <c r="M529">
        <v>-104.63976</v>
      </c>
      <c r="N529">
        <v>40.498899999999999</v>
      </c>
      <c r="O529">
        <v>0</v>
      </c>
      <c r="P529">
        <v>0</v>
      </c>
      <c r="Q529" t="s">
        <v>40</v>
      </c>
      <c r="R529" t="s">
        <v>40</v>
      </c>
      <c r="S529">
        <v>0</v>
      </c>
      <c r="T529">
        <v>0</v>
      </c>
      <c r="U529">
        <v>0</v>
      </c>
      <c r="V529">
        <v>0</v>
      </c>
      <c r="W529">
        <v>0</v>
      </c>
      <c r="X529">
        <v>0</v>
      </c>
      <c r="Y529" t="s">
        <v>40</v>
      </c>
      <c r="Z529" t="s">
        <v>40</v>
      </c>
      <c r="AA529" t="s">
        <v>40</v>
      </c>
      <c r="AB529" t="s">
        <v>746</v>
      </c>
      <c r="AC529" t="s">
        <v>1374</v>
      </c>
      <c r="AD529" t="str">
        <f t="shared" si="8"/>
        <v>Non-Gathering</v>
      </c>
      <c r="AE529" t="s">
        <v>72</v>
      </c>
      <c r="AF529" t="e">
        <f>VLOOKUP(A529,#REF!, 7, FALSE)</f>
        <v>#REF!</v>
      </c>
      <c r="AG529" t="e">
        <f>VLOOKUP(A529,#REF!, 8, FALSE)</f>
        <v>#REF!</v>
      </c>
      <c r="AI529" t="e">
        <f>VLOOKUP(A529,#REF!,40,FALSE)</f>
        <v>#REF!</v>
      </c>
    </row>
    <row r="530" spans="1:35" x14ac:dyDescent="0.25">
      <c r="A530">
        <v>401221401</v>
      </c>
      <c r="B530" t="s">
        <v>157</v>
      </c>
      <c r="C530">
        <v>69175</v>
      </c>
      <c r="D530" s="1">
        <v>42782</v>
      </c>
      <c r="E530" t="s">
        <v>69</v>
      </c>
      <c r="F530" t="s">
        <v>1335</v>
      </c>
      <c r="G530" t="s">
        <v>51</v>
      </c>
      <c r="H530">
        <v>0</v>
      </c>
      <c r="I530" t="s">
        <v>1336</v>
      </c>
      <c r="J530" t="s">
        <v>1337</v>
      </c>
      <c r="K530" t="s">
        <v>38</v>
      </c>
      <c r="L530" t="s">
        <v>1352</v>
      </c>
      <c r="M530" t="e">
        <v>#N/A</v>
      </c>
      <c r="N530" t="e">
        <v>#N/A</v>
      </c>
      <c r="O530">
        <v>0</v>
      </c>
      <c r="P530">
        <v>0</v>
      </c>
      <c r="Q530">
        <v>0</v>
      </c>
      <c r="R530">
        <v>0</v>
      </c>
      <c r="S530">
        <v>1</v>
      </c>
      <c r="T530">
        <v>0</v>
      </c>
      <c r="U530">
        <v>0</v>
      </c>
      <c r="V530">
        <v>0</v>
      </c>
      <c r="W530">
        <v>0</v>
      </c>
      <c r="X530">
        <v>0</v>
      </c>
      <c r="Y530" t="s">
        <v>40</v>
      </c>
      <c r="Z530" t="s">
        <v>40</v>
      </c>
      <c r="AA530" t="s">
        <v>40</v>
      </c>
      <c r="AB530" t="s">
        <v>746</v>
      </c>
      <c r="AC530" t="s">
        <v>1374</v>
      </c>
      <c r="AD530" t="str">
        <f t="shared" si="8"/>
        <v>Non-Gathering</v>
      </c>
      <c r="AE530" t="s">
        <v>72</v>
      </c>
      <c r="AF530" t="e">
        <f>VLOOKUP(A530,#REF!, 7, FALSE)</f>
        <v>#REF!</v>
      </c>
      <c r="AG530" t="e">
        <f>VLOOKUP(A530,#REF!, 8, FALSE)</f>
        <v>#REF!</v>
      </c>
      <c r="AI530" t="e">
        <f>VLOOKUP(A530,#REF!,40,FALSE)</f>
        <v>#REF!</v>
      </c>
    </row>
    <row r="531" spans="1:35" x14ac:dyDescent="0.25">
      <c r="A531">
        <v>401218213</v>
      </c>
      <c r="B531" t="s">
        <v>610</v>
      </c>
      <c r="C531">
        <v>10403</v>
      </c>
      <c r="D531" s="1">
        <v>42787</v>
      </c>
      <c r="E531" t="s">
        <v>126</v>
      </c>
      <c r="F531" t="s">
        <v>1341</v>
      </c>
      <c r="G531" t="s">
        <v>120</v>
      </c>
      <c r="H531" t="s">
        <v>40</v>
      </c>
      <c r="I531" t="s">
        <v>40</v>
      </c>
      <c r="J531" t="s">
        <v>40</v>
      </c>
      <c r="K531" t="s">
        <v>115</v>
      </c>
      <c r="L531" t="s">
        <v>116</v>
      </c>
      <c r="M531" t="e">
        <v>#N/A</v>
      </c>
      <c r="N531" t="e">
        <v>#N/A</v>
      </c>
      <c r="O531" t="s">
        <v>40</v>
      </c>
      <c r="P531" t="s">
        <v>40</v>
      </c>
      <c r="Q531" t="s">
        <v>40</v>
      </c>
      <c r="R531" t="s">
        <v>40</v>
      </c>
      <c r="S531" t="s">
        <v>40</v>
      </c>
      <c r="T531" t="s">
        <v>40</v>
      </c>
      <c r="U531" t="s">
        <v>40</v>
      </c>
      <c r="V531" t="s">
        <v>40</v>
      </c>
      <c r="W531" t="s">
        <v>40</v>
      </c>
      <c r="X531" t="s">
        <v>40</v>
      </c>
      <c r="Y531" t="s">
        <v>40</v>
      </c>
      <c r="Z531" t="s">
        <v>40</v>
      </c>
      <c r="AA531" t="s">
        <v>40</v>
      </c>
      <c r="AB531" t="s">
        <v>746</v>
      </c>
      <c r="AC531" t="s">
        <v>1355</v>
      </c>
      <c r="AD531" t="str">
        <f t="shared" si="8"/>
        <v>Non-Gathering</v>
      </c>
      <c r="AE531" t="s">
        <v>2063</v>
      </c>
      <c r="AF531" t="e">
        <f>VLOOKUP(A531,#REF!, 7, FALSE)</f>
        <v>#REF!</v>
      </c>
      <c r="AG531" t="e">
        <f>VLOOKUP(A531,#REF!, 8, FALSE)</f>
        <v>#REF!</v>
      </c>
      <c r="AI531" t="e">
        <f>VLOOKUP(A531,#REF!,40,FALSE)</f>
        <v>#REF!</v>
      </c>
    </row>
    <row r="532" spans="1:35" x14ac:dyDescent="0.25">
      <c r="A532">
        <v>401218807</v>
      </c>
      <c r="B532" t="s">
        <v>141</v>
      </c>
      <c r="C532">
        <v>47120</v>
      </c>
      <c r="D532" s="1">
        <v>42790</v>
      </c>
      <c r="E532" t="s">
        <v>69</v>
      </c>
      <c r="F532" t="s">
        <v>1342</v>
      </c>
      <c r="G532" t="s">
        <v>51</v>
      </c>
      <c r="H532" t="s">
        <v>96</v>
      </c>
      <c r="I532" t="s">
        <v>1339</v>
      </c>
      <c r="J532" t="s">
        <v>1343</v>
      </c>
      <c r="K532" t="s">
        <v>72</v>
      </c>
      <c r="L532" t="s">
        <v>72</v>
      </c>
      <c r="M532">
        <v>-104.902823</v>
      </c>
      <c r="N532">
        <v>40.054282000000001</v>
      </c>
      <c r="O532" t="s">
        <v>40</v>
      </c>
      <c r="P532" t="s">
        <v>40</v>
      </c>
      <c r="Q532" t="s">
        <v>40</v>
      </c>
      <c r="R532" t="s">
        <v>40</v>
      </c>
      <c r="S532" t="s">
        <v>40</v>
      </c>
      <c r="T532" t="s">
        <v>40</v>
      </c>
      <c r="U532">
        <v>0</v>
      </c>
      <c r="V532">
        <v>0</v>
      </c>
      <c r="W532">
        <v>0</v>
      </c>
      <c r="X532">
        <v>0</v>
      </c>
      <c r="Y532" t="s">
        <v>40</v>
      </c>
      <c r="Z532" t="s">
        <v>40</v>
      </c>
      <c r="AA532" t="s">
        <v>40</v>
      </c>
      <c r="AB532" t="s">
        <v>735</v>
      </c>
      <c r="AC532" t="s">
        <v>1374</v>
      </c>
      <c r="AD532" t="str">
        <f t="shared" si="8"/>
        <v>Non-Gathering</v>
      </c>
      <c r="AE532" t="s">
        <v>72</v>
      </c>
      <c r="AF532" t="e">
        <f>VLOOKUP(A532,#REF!, 7, FALSE)</f>
        <v>#REF!</v>
      </c>
      <c r="AG532" t="e">
        <f>VLOOKUP(A532,#REF!, 8, FALSE)</f>
        <v>#REF!</v>
      </c>
      <c r="AI532" t="e">
        <f>VLOOKUP(A532,#REF!,40,FALSE)</f>
        <v>#REF!</v>
      </c>
    </row>
    <row r="533" spans="1:35" x14ac:dyDescent="0.25">
      <c r="A533">
        <v>401219684</v>
      </c>
      <c r="B533" t="s">
        <v>110</v>
      </c>
      <c r="C533">
        <v>47121</v>
      </c>
      <c r="D533" s="1">
        <v>42790</v>
      </c>
      <c r="E533" t="s">
        <v>49</v>
      </c>
      <c r="F533" t="s">
        <v>1344</v>
      </c>
      <c r="G533" t="s">
        <v>51</v>
      </c>
      <c r="H533">
        <v>0</v>
      </c>
      <c r="I533" t="s">
        <v>1345</v>
      </c>
      <c r="J533" t="s">
        <v>1346</v>
      </c>
      <c r="K533" t="s">
        <v>79</v>
      </c>
      <c r="L533" t="s">
        <v>80</v>
      </c>
      <c r="M533" t="e">
        <v>#N/A</v>
      </c>
      <c r="N533" t="e">
        <v>#N/A</v>
      </c>
      <c r="O533">
        <v>2</v>
      </c>
      <c r="P533">
        <v>2</v>
      </c>
      <c r="Q533">
        <v>0</v>
      </c>
      <c r="R533">
        <v>0</v>
      </c>
      <c r="S533">
        <v>0</v>
      </c>
      <c r="T533">
        <v>0</v>
      </c>
      <c r="U533">
        <v>0</v>
      </c>
      <c r="V533">
        <v>0</v>
      </c>
      <c r="W533">
        <v>0</v>
      </c>
      <c r="X533">
        <v>0</v>
      </c>
      <c r="Y533" t="s">
        <v>40</v>
      </c>
      <c r="Z533" t="s">
        <v>40</v>
      </c>
      <c r="AA533" t="s">
        <v>40</v>
      </c>
      <c r="AB533" t="s">
        <v>735</v>
      </c>
      <c r="AC533" t="s">
        <v>1374</v>
      </c>
      <c r="AD533" t="str">
        <f t="shared" si="8"/>
        <v>Non-Gathering</v>
      </c>
      <c r="AE533" t="s">
        <v>72</v>
      </c>
      <c r="AF533" t="e">
        <f>VLOOKUP(A533,#REF!, 7, FALSE)</f>
        <v>#REF!</v>
      </c>
      <c r="AG533" t="e">
        <f>VLOOKUP(A533,#REF!, 8, FALSE)</f>
        <v>#REF!</v>
      </c>
      <c r="AI533" t="e">
        <f>VLOOKUP(A533,#REF!,40,FALSE)</f>
        <v>#REF!</v>
      </c>
    </row>
    <row r="534" spans="1:35" x14ac:dyDescent="0.25">
      <c r="A534">
        <v>401219499</v>
      </c>
      <c r="B534" t="s">
        <v>73</v>
      </c>
      <c r="C534">
        <v>16700</v>
      </c>
      <c r="D534" s="1">
        <v>42792</v>
      </c>
      <c r="E534" t="s">
        <v>69</v>
      </c>
      <c r="F534" t="s">
        <v>1347</v>
      </c>
      <c r="G534" t="s">
        <v>75</v>
      </c>
      <c r="H534" t="s">
        <v>40</v>
      </c>
      <c r="I534" t="s">
        <v>40</v>
      </c>
      <c r="J534" t="s">
        <v>40</v>
      </c>
      <c r="K534" t="s">
        <v>72</v>
      </c>
      <c r="L534" t="s">
        <v>72</v>
      </c>
      <c r="M534" t="e">
        <v>#N/A</v>
      </c>
      <c r="N534" t="e">
        <v>#N/A</v>
      </c>
      <c r="O534">
        <v>0</v>
      </c>
      <c r="P534">
        <v>0</v>
      </c>
      <c r="Q534">
        <v>0</v>
      </c>
      <c r="R534">
        <v>0</v>
      </c>
      <c r="S534">
        <v>12</v>
      </c>
      <c r="T534">
        <v>7</v>
      </c>
      <c r="U534">
        <v>0</v>
      </c>
      <c r="V534">
        <v>0</v>
      </c>
      <c r="W534">
        <v>0</v>
      </c>
      <c r="X534">
        <v>0</v>
      </c>
      <c r="Y534" t="s">
        <v>40</v>
      </c>
      <c r="Z534" t="s">
        <v>40</v>
      </c>
      <c r="AA534" t="s">
        <v>40</v>
      </c>
      <c r="AB534" t="s">
        <v>746</v>
      </c>
      <c r="AC534" t="s">
        <v>1355</v>
      </c>
      <c r="AD534" t="str">
        <f t="shared" si="8"/>
        <v>Non-Gathering</v>
      </c>
      <c r="AE534" t="s">
        <v>72</v>
      </c>
      <c r="AF534" t="e">
        <f>VLOOKUP(A534,#REF!, 7, FALSE)</f>
        <v>#REF!</v>
      </c>
      <c r="AG534" t="e">
        <f>VLOOKUP(A534,#REF!, 8, FALSE)</f>
        <v>#REF!</v>
      </c>
      <c r="AI534" t="e">
        <f>VLOOKUP(A534,#REF!,40,FALSE)</f>
        <v>#REF!</v>
      </c>
    </row>
    <row r="535" spans="1:35" x14ac:dyDescent="0.25">
      <c r="A535">
        <v>401219973</v>
      </c>
      <c r="B535" t="s">
        <v>82</v>
      </c>
      <c r="C535">
        <v>100322</v>
      </c>
      <c r="D535" s="1">
        <v>42793</v>
      </c>
      <c r="E535" t="s">
        <v>69</v>
      </c>
      <c r="F535" t="s">
        <v>1348</v>
      </c>
      <c r="G535" t="s">
        <v>51</v>
      </c>
      <c r="H535" t="s">
        <v>40</v>
      </c>
      <c r="I535" t="s">
        <v>40</v>
      </c>
      <c r="J535" t="s">
        <v>40</v>
      </c>
      <c r="K535" t="s">
        <v>72</v>
      </c>
      <c r="L535" t="s">
        <v>72</v>
      </c>
      <c r="M535">
        <v>-104.57858</v>
      </c>
      <c r="N535">
        <v>40.470039999999997</v>
      </c>
      <c r="O535" t="s">
        <v>40</v>
      </c>
      <c r="P535" t="s">
        <v>40</v>
      </c>
      <c r="Q535" t="s">
        <v>40</v>
      </c>
      <c r="R535" t="s">
        <v>40</v>
      </c>
      <c r="S535" t="s">
        <v>40</v>
      </c>
      <c r="T535" t="s">
        <v>40</v>
      </c>
      <c r="U535" t="s">
        <v>40</v>
      </c>
      <c r="V535" t="s">
        <v>40</v>
      </c>
      <c r="W535" t="s">
        <v>40</v>
      </c>
      <c r="X535" t="s">
        <v>40</v>
      </c>
      <c r="Y535" t="s">
        <v>40</v>
      </c>
      <c r="Z535" t="s">
        <v>40</v>
      </c>
      <c r="AA535" t="s">
        <v>40</v>
      </c>
      <c r="AB535" t="s">
        <v>746</v>
      </c>
      <c r="AC535" t="s">
        <v>1374</v>
      </c>
      <c r="AD535" t="str">
        <f t="shared" si="8"/>
        <v>Non-Gathering</v>
      </c>
      <c r="AE535" t="s">
        <v>72</v>
      </c>
      <c r="AF535" t="e">
        <f>VLOOKUP(A535,#REF!, 7, FALSE)</f>
        <v>#REF!</v>
      </c>
      <c r="AG535" t="e">
        <f>VLOOKUP(A535,#REF!, 8, FALSE)</f>
        <v>#REF!</v>
      </c>
      <c r="AI535" t="e">
        <f>VLOOKUP(A535,#REF!,40,FALSE)</f>
        <v>#REF!</v>
      </c>
    </row>
    <row r="536" spans="1:35" x14ac:dyDescent="0.25">
      <c r="A536">
        <v>401221180</v>
      </c>
      <c r="B536" t="s">
        <v>82</v>
      </c>
      <c r="C536">
        <v>100322</v>
      </c>
      <c r="D536" s="1">
        <v>42794</v>
      </c>
      <c r="E536" t="s">
        <v>69</v>
      </c>
      <c r="F536" t="s">
        <v>1349</v>
      </c>
      <c r="G536" t="s">
        <v>51</v>
      </c>
      <c r="H536" t="s">
        <v>40</v>
      </c>
      <c r="I536" t="s">
        <v>40</v>
      </c>
      <c r="J536" t="s">
        <v>40</v>
      </c>
      <c r="K536" t="s">
        <v>72</v>
      </c>
      <c r="L536" t="s">
        <v>72</v>
      </c>
      <c r="M536" t="e">
        <v>#N/A</v>
      </c>
      <c r="N536" t="e">
        <v>#N/A</v>
      </c>
      <c r="O536" t="s">
        <v>40</v>
      </c>
      <c r="P536" t="s">
        <v>40</v>
      </c>
      <c r="Q536">
        <v>0</v>
      </c>
      <c r="R536">
        <v>0</v>
      </c>
      <c r="S536">
        <v>0</v>
      </c>
      <c r="T536">
        <v>0</v>
      </c>
      <c r="U536">
        <v>0</v>
      </c>
      <c r="V536">
        <v>0</v>
      </c>
      <c r="W536">
        <v>0</v>
      </c>
      <c r="X536">
        <v>0</v>
      </c>
      <c r="Y536" t="s">
        <v>40</v>
      </c>
      <c r="Z536" t="s">
        <v>40</v>
      </c>
      <c r="AA536" t="s">
        <v>40</v>
      </c>
      <c r="AB536" t="s">
        <v>746</v>
      </c>
      <c r="AC536" t="s">
        <v>1374</v>
      </c>
      <c r="AD536" t="str">
        <f t="shared" si="8"/>
        <v>Non-Gathering</v>
      </c>
      <c r="AE536" t="s">
        <v>72</v>
      </c>
      <c r="AF536" t="e">
        <f>VLOOKUP(A536,#REF!, 7, FALSE)</f>
        <v>#REF!</v>
      </c>
      <c r="AG536" t="e">
        <f>VLOOKUP(A536,#REF!, 8, FALSE)</f>
        <v>#REF!</v>
      </c>
      <c r="AI536" t="e">
        <f>VLOOKUP(A536,#REF!,40,FALSE)</f>
        <v>#REF!</v>
      </c>
    </row>
    <row r="537" spans="1:35" x14ac:dyDescent="0.25">
      <c r="A537">
        <v>401221976</v>
      </c>
      <c r="B537" t="s">
        <v>157</v>
      </c>
      <c r="C537">
        <v>69175</v>
      </c>
      <c r="D537" s="1">
        <v>42794</v>
      </c>
      <c r="E537" t="s">
        <v>69</v>
      </c>
      <c r="F537" t="s">
        <v>1350</v>
      </c>
      <c r="G537" t="s">
        <v>51</v>
      </c>
      <c r="H537">
        <v>0</v>
      </c>
      <c r="I537" t="s">
        <v>1336</v>
      </c>
      <c r="J537" t="s">
        <v>1351</v>
      </c>
      <c r="K537" t="s">
        <v>38</v>
      </c>
      <c r="L537" t="s">
        <v>1352</v>
      </c>
      <c r="M537" t="e">
        <v>#N/A</v>
      </c>
      <c r="N537" t="e">
        <v>#N/A</v>
      </c>
      <c r="O537">
        <v>0</v>
      </c>
      <c r="P537">
        <v>0</v>
      </c>
      <c r="Q537">
        <v>0</v>
      </c>
      <c r="R537">
        <v>0</v>
      </c>
      <c r="S537">
        <v>13</v>
      </c>
      <c r="T537">
        <v>0</v>
      </c>
      <c r="U537">
        <v>0</v>
      </c>
      <c r="V537">
        <v>0</v>
      </c>
      <c r="W537">
        <v>0</v>
      </c>
      <c r="X537">
        <v>0</v>
      </c>
      <c r="Y537" t="s">
        <v>40</v>
      </c>
      <c r="Z537" t="s">
        <v>40</v>
      </c>
      <c r="AA537" t="s">
        <v>40</v>
      </c>
      <c r="AB537" t="s">
        <v>746</v>
      </c>
      <c r="AC537" t="s">
        <v>1374</v>
      </c>
      <c r="AD537" t="str">
        <f t="shared" si="8"/>
        <v>Non-Gathering</v>
      </c>
      <c r="AE537" t="s">
        <v>72</v>
      </c>
      <c r="AF537" t="e">
        <f>VLOOKUP(A537,#REF!, 7, FALSE)</f>
        <v>#REF!</v>
      </c>
      <c r="AG537" t="e">
        <f>VLOOKUP(A537,#REF!, 8, FALSE)</f>
        <v>#REF!</v>
      </c>
      <c r="AI537" t="e">
        <f>VLOOKUP(A537,#REF!,40,FALSE)</f>
        <v>#REF!</v>
      </c>
    </row>
    <row r="538" spans="1:35" x14ac:dyDescent="0.25">
      <c r="A538">
        <v>401223034</v>
      </c>
      <c r="B538" t="s">
        <v>73</v>
      </c>
      <c r="C538">
        <v>16700</v>
      </c>
      <c r="D538" s="1">
        <v>42794</v>
      </c>
      <c r="E538" t="s">
        <v>69</v>
      </c>
      <c r="F538" t="s">
        <v>1353</v>
      </c>
      <c r="G538" t="s">
        <v>75</v>
      </c>
      <c r="H538" t="s">
        <v>40</v>
      </c>
      <c r="I538" t="s">
        <v>40</v>
      </c>
      <c r="J538" t="s">
        <v>40</v>
      </c>
      <c r="K538" t="s">
        <v>72</v>
      </c>
      <c r="L538" t="s">
        <v>72</v>
      </c>
      <c r="M538" t="e">
        <v>#N/A</v>
      </c>
      <c r="N538" t="e">
        <v>#N/A</v>
      </c>
      <c r="O538">
        <v>0</v>
      </c>
      <c r="P538">
        <v>0</v>
      </c>
      <c r="Q538">
        <v>0</v>
      </c>
      <c r="R538">
        <v>0</v>
      </c>
      <c r="S538">
        <v>1</v>
      </c>
      <c r="T538">
        <v>1</v>
      </c>
      <c r="U538">
        <v>0</v>
      </c>
      <c r="V538">
        <v>0</v>
      </c>
      <c r="W538">
        <v>0</v>
      </c>
      <c r="X538">
        <v>0</v>
      </c>
      <c r="Y538" t="s">
        <v>40</v>
      </c>
      <c r="Z538" t="s">
        <v>40</v>
      </c>
      <c r="AA538" t="s">
        <v>40</v>
      </c>
      <c r="AB538" t="s">
        <v>746</v>
      </c>
      <c r="AC538" t="s">
        <v>1355</v>
      </c>
      <c r="AD538" t="str">
        <f t="shared" si="8"/>
        <v>Non-Gathering</v>
      </c>
      <c r="AE538" t="s">
        <v>72</v>
      </c>
      <c r="AF538" t="e">
        <f>VLOOKUP(A538,#REF!, 7, FALSE)</f>
        <v>#REF!</v>
      </c>
      <c r="AG538" t="e">
        <f>VLOOKUP(A538,#REF!, 8, FALSE)</f>
        <v>#REF!</v>
      </c>
      <c r="AI538" t="e">
        <f>VLOOKUP(A538,#REF!,40,FALSE)</f>
        <v>#REF!</v>
      </c>
    </row>
    <row r="539" spans="1:35" x14ac:dyDescent="0.25">
      <c r="A539">
        <v>401224787</v>
      </c>
      <c r="B539" t="s">
        <v>1361</v>
      </c>
      <c r="C539">
        <v>10516</v>
      </c>
      <c r="D539" s="1">
        <v>42797</v>
      </c>
      <c r="E539" t="s">
        <v>118</v>
      </c>
      <c r="F539" t="s">
        <v>1362</v>
      </c>
      <c r="G539" t="s">
        <v>120</v>
      </c>
      <c r="H539">
        <v>0</v>
      </c>
      <c r="I539" t="s">
        <v>1364</v>
      </c>
      <c r="J539" t="s">
        <v>1365</v>
      </c>
      <c r="K539" t="s">
        <v>115</v>
      </c>
      <c r="L539" t="s">
        <v>226</v>
      </c>
      <c r="M539" t="e">
        <f>VLOOKUP(A539,#REF!,50,FALSE)</f>
        <v>#REF!</v>
      </c>
      <c r="N539" t="e">
        <f>VLOOKUP(A539,#REF!,49,FALSE)</f>
        <v>#REF!</v>
      </c>
      <c r="O539">
        <v>0</v>
      </c>
      <c r="P539">
        <v>0</v>
      </c>
      <c r="Q539">
        <v>0</v>
      </c>
      <c r="S539">
        <v>2</v>
      </c>
      <c r="T539">
        <v>0</v>
      </c>
      <c r="U539">
        <v>0</v>
      </c>
      <c r="V539">
        <v>0</v>
      </c>
      <c r="Y539" t="s">
        <v>40</v>
      </c>
      <c r="Z539" t="s">
        <v>40</v>
      </c>
      <c r="AA539" t="s">
        <v>40</v>
      </c>
      <c r="AB539" t="s">
        <v>735</v>
      </c>
      <c r="AC539" t="s">
        <v>1355</v>
      </c>
      <c r="AD539" t="str">
        <f t="shared" si="8"/>
        <v>Non-Gathering</v>
      </c>
      <c r="AE539" t="s">
        <v>2063</v>
      </c>
      <c r="AF539" t="e">
        <f>VLOOKUP(A539,#REF!, 7, FALSE)</f>
        <v>#REF!</v>
      </c>
      <c r="AG539" t="e">
        <f>VLOOKUP(A539,#REF!, 8, FALSE)</f>
        <v>#REF!</v>
      </c>
      <c r="AI539" t="e">
        <f>VLOOKUP(A539,#REF!,40,FALSE)</f>
        <v>#REF!</v>
      </c>
    </row>
    <row r="540" spans="1:35" x14ac:dyDescent="0.25">
      <c r="A540">
        <v>401228460</v>
      </c>
      <c r="B540" t="s">
        <v>227</v>
      </c>
      <c r="C540">
        <v>10000</v>
      </c>
      <c r="D540" s="1">
        <v>42802</v>
      </c>
      <c r="E540" t="s">
        <v>126</v>
      </c>
      <c r="F540" t="s">
        <v>1366</v>
      </c>
      <c r="G540" t="s">
        <v>250</v>
      </c>
      <c r="H540">
        <v>0</v>
      </c>
      <c r="I540" t="s">
        <v>1368</v>
      </c>
      <c r="J540" t="s">
        <v>1369</v>
      </c>
      <c r="K540" t="s">
        <v>79</v>
      </c>
      <c r="L540" t="s">
        <v>491</v>
      </c>
      <c r="M540" t="e">
        <f>VLOOKUP(A540,#REF!,50,FALSE)</f>
        <v>#REF!</v>
      </c>
      <c r="N540" t="e">
        <f>VLOOKUP(A540,#REF!,49,FALSE)</f>
        <v>#REF!</v>
      </c>
      <c r="O540">
        <v>0</v>
      </c>
      <c r="P540">
        <v>0</v>
      </c>
      <c r="Q540">
        <v>0</v>
      </c>
      <c r="R540">
        <v>0</v>
      </c>
      <c r="S540">
        <v>7</v>
      </c>
      <c r="T540">
        <v>0</v>
      </c>
      <c r="U540">
        <v>0</v>
      </c>
      <c r="V540">
        <v>0</v>
      </c>
      <c r="W540">
        <v>0</v>
      </c>
      <c r="X540">
        <v>0</v>
      </c>
      <c r="Y540" t="s">
        <v>40</v>
      </c>
      <c r="Z540" t="s">
        <v>40</v>
      </c>
      <c r="AB540" t="s">
        <v>735</v>
      </c>
      <c r="AC540" t="s">
        <v>1358</v>
      </c>
      <c r="AD540" t="str">
        <f t="shared" si="8"/>
        <v>Non-Gathering</v>
      </c>
      <c r="AE540" t="s">
        <v>2063</v>
      </c>
      <c r="AF540" t="e">
        <f>VLOOKUP(A540,#REF!, 7, FALSE)</f>
        <v>#REF!</v>
      </c>
      <c r="AG540" t="e">
        <f>VLOOKUP(A540,#REF!, 8, FALSE)</f>
        <v>#REF!</v>
      </c>
      <c r="AI540" t="e">
        <f>VLOOKUP(A540,#REF!,40,FALSE)</f>
        <v>#REF!</v>
      </c>
    </row>
    <row r="541" spans="1:35" x14ac:dyDescent="0.25">
      <c r="A541">
        <v>401229576</v>
      </c>
      <c r="B541" t="s">
        <v>73</v>
      </c>
      <c r="C541">
        <v>16700</v>
      </c>
      <c r="D541" s="1">
        <v>42802</v>
      </c>
      <c r="E541" t="s">
        <v>69</v>
      </c>
      <c r="F541" t="s">
        <v>1370</v>
      </c>
      <c r="G541" t="s">
        <v>75</v>
      </c>
      <c r="H541" t="s">
        <v>40</v>
      </c>
      <c r="I541" t="s">
        <v>40</v>
      </c>
      <c r="J541" t="s">
        <v>40</v>
      </c>
      <c r="K541" t="s">
        <v>72</v>
      </c>
      <c r="L541" t="s">
        <v>72</v>
      </c>
      <c r="M541" t="e">
        <f>VLOOKUP(A541,#REF!,50,FALSE)</f>
        <v>#REF!</v>
      </c>
      <c r="N541" t="e">
        <f>VLOOKUP(A541,#REF!,49,FALSE)</f>
        <v>#REF!</v>
      </c>
      <c r="O541" t="s">
        <v>40</v>
      </c>
      <c r="P541">
        <v>0</v>
      </c>
      <c r="Q541">
        <v>0</v>
      </c>
      <c r="R541">
        <v>0</v>
      </c>
      <c r="S541">
        <v>1</v>
      </c>
      <c r="T541">
        <v>1</v>
      </c>
      <c r="U541">
        <v>0</v>
      </c>
      <c r="V541">
        <v>0</v>
      </c>
      <c r="W541">
        <v>0</v>
      </c>
      <c r="X541">
        <v>0</v>
      </c>
      <c r="Y541" t="s">
        <v>40</v>
      </c>
      <c r="Z541" t="s">
        <v>40</v>
      </c>
      <c r="AB541" t="s">
        <v>746</v>
      </c>
      <c r="AC541" t="s">
        <v>1371</v>
      </c>
      <c r="AD541" t="str">
        <f t="shared" si="8"/>
        <v>Non-Gathering</v>
      </c>
      <c r="AE541" t="s">
        <v>72</v>
      </c>
      <c r="AF541" t="e">
        <f>VLOOKUP(A541,#REF!, 7, FALSE)</f>
        <v>#REF!</v>
      </c>
      <c r="AG541" t="e">
        <f>VLOOKUP(A541,#REF!, 8, FALSE)</f>
        <v>#REF!</v>
      </c>
      <c r="AI541" t="e">
        <f>VLOOKUP(A541,#REF!,40,FALSE)</f>
        <v>#REF!</v>
      </c>
    </row>
    <row r="542" spans="1:35" x14ac:dyDescent="0.25">
      <c r="A542">
        <v>401240435</v>
      </c>
      <c r="B542" t="s">
        <v>1390</v>
      </c>
      <c r="C542">
        <v>10262</v>
      </c>
      <c r="D542" s="1">
        <v>42802</v>
      </c>
      <c r="E542" t="s">
        <v>49</v>
      </c>
      <c r="F542" t="s">
        <v>1391</v>
      </c>
      <c r="G542" t="s">
        <v>229</v>
      </c>
      <c r="H542">
        <v>0</v>
      </c>
      <c r="I542" t="s">
        <v>1393</v>
      </c>
      <c r="K542" t="s">
        <v>79</v>
      </c>
      <c r="L542" t="s">
        <v>80</v>
      </c>
      <c r="M542" t="e">
        <f>VLOOKUP(A542,#REF!,50,FALSE)</f>
        <v>#REF!</v>
      </c>
      <c r="N542" t="e">
        <f>VLOOKUP(A542,#REF!,49,FALSE)</f>
        <v>#REF!</v>
      </c>
      <c r="O542" t="s">
        <v>40</v>
      </c>
      <c r="P542" t="s">
        <v>40</v>
      </c>
      <c r="Q542" t="s">
        <v>40</v>
      </c>
      <c r="R542" t="s">
        <v>40</v>
      </c>
      <c r="S542" t="s">
        <v>40</v>
      </c>
      <c r="T542" t="s">
        <v>40</v>
      </c>
      <c r="U542" t="s">
        <v>40</v>
      </c>
      <c r="V542" t="s">
        <v>40</v>
      </c>
      <c r="W542" t="s">
        <v>40</v>
      </c>
      <c r="X542" t="s">
        <v>40</v>
      </c>
      <c r="Y542" t="s">
        <v>40</v>
      </c>
      <c r="Z542" t="s">
        <v>40</v>
      </c>
      <c r="AB542" t="s">
        <v>735</v>
      </c>
      <c r="AC542" t="s">
        <v>1358</v>
      </c>
      <c r="AD542" t="str">
        <f t="shared" si="8"/>
        <v>Non-Gathering</v>
      </c>
      <c r="AE542" t="s">
        <v>72</v>
      </c>
      <c r="AF542" t="e">
        <f>VLOOKUP(A542,#REF!, 7, FALSE)</f>
        <v>#REF!</v>
      </c>
      <c r="AG542" t="e">
        <f>VLOOKUP(A542,#REF!, 8, FALSE)</f>
        <v>#REF!</v>
      </c>
      <c r="AI542" t="e">
        <f>VLOOKUP(A542,#REF!,40,FALSE)</f>
        <v>#REF!</v>
      </c>
    </row>
    <row r="543" spans="1:35" x14ac:dyDescent="0.25">
      <c r="A543">
        <v>401230166</v>
      </c>
      <c r="B543" t="s">
        <v>848</v>
      </c>
      <c r="C543">
        <v>17180</v>
      </c>
      <c r="D543" s="1">
        <v>42803</v>
      </c>
      <c r="E543" t="s">
        <v>56</v>
      </c>
      <c r="F543" t="s">
        <v>1372</v>
      </c>
      <c r="G543" t="s">
        <v>425</v>
      </c>
      <c r="H543" t="s">
        <v>40</v>
      </c>
      <c r="I543" t="s">
        <v>40</v>
      </c>
      <c r="J543" t="s">
        <v>40</v>
      </c>
      <c r="K543" t="s">
        <v>115</v>
      </c>
      <c r="L543" t="s">
        <v>329</v>
      </c>
      <c r="M543" t="e">
        <f>VLOOKUP(A543,#REF!,50,FALSE)</f>
        <v>#REF!</v>
      </c>
      <c r="N543" t="e">
        <f>VLOOKUP(A543,#REF!,49,FALSE)</f>
        <v>#REF!</v>
      </c>
      <c r="O543" t="s">
        <v>40</v>
      </c>
      <c r="P543" t="s">
        <v>40</v>
      </c>
      <c r="Q543" t="s">
        <v>40</v>
      </c>
      <c r="R543" t="s">
        <v>40</v>
      </c>
      <c r="S543" t="s">
        <v>40</v>
      </c>
      <c r="T543" t="s">
        <v>40</v>
      </c>
      <c r="U543" t="s">
        <v>40</v>
      </c>
      <c r="V543" t="s">
        <v>40</v>
      </c>
      <c r="W543" t="s">
        <v>40</v>
      </c>
      <c r="X543" t="s">
        <v>40</v>
      </c>
      <c r="Y543" t="s">
        <v>40</v>
      </c>
      <c r="Z543" t="s">
        <v>40</v>
      </c>
      <c r="AB543" t="s">
        <v>746</v>
      </c>
      <c r="AC543" t="s">
        <v>1374</v>
      </c>
      <c r="AD543" t="str">
        <f t="shared" si="8"/>
        <v>Non-Gathering</v>
      </c>
      <c r="AE543" t="s">
        <v>2063</v>
      </c>
      <c r="AF543" t="e">
        <f>VLOOKUP(A543,#REF!, 7, FALSE)</f>
        <v>#REF!</v>
      </c>
      <c r="AG543" t="e">
        <f>VLOOKUP(A543,#REF!, 8, FALSE)</f>
        <v>#REF!</v>
      </c>
      <c r="AI543" t="e">
        <f>VLOOKUP(A543,#REF!,40,FALSE)</f>
        <v>#REF!</v>
      </c>
    </row>
    <row r="544" spans="1:35" x14ac:dyDescent="0.25">
      <c r="A544">
        <v>401232820</v>
      </c>
      <c r="B544" t="s">
        <v>82</v>
      </c>
      <c r="C544">
        <v>100322</v>
      </c>
      <c r="D544" s="1">
        <v>42807</v>
      </c>
      <c r="E544" t="s">
        <v>69</v>
      </c>
      <c r="F544" t="s">
        <v>1375</v>
      </c>
      <c r="G544" t="s">
        <v>51</v>
      </c>
      <c r="H544">
        <v>0</v>
      </c>
      <c r="I544" t="s">
        <v>1376</v>
      </c>
      <c r="J544" t="s">
        <v>1377</v>
      </c>
      <c r="K544" t="s">
        <v>72</v>
      </c>
      <c r="L544" t="s">
        <v>72</v>
      </c>
      <c r="M544" t="e">
        <f>VLOOKUP(A544,#REF!,50,FALSE)</f>
        <v>#REF!</v>
      </c>
      <c r="N544" t="e">
        <f>VLOOKUP(A544,#REF!,49,FALSE)</f>
        <v>#REF!</v>
      </c>
      <c r="O544" t="s">
        <v>40</v>
      </c>
      <c r="P544" t="s">
        <v>40</v>
      </c>
      <c r="Q544" t="s">
        <v>40</v>
      </c>
      <c r="R544" t="s">
        <v>40</v>
      </c>
      <c r="S544" t="s">
        <v>40</v>
      </c>
      <c r="T544" t="s">
        <v>40</v>
      </c>
      <c r="U544" t="s">
        <v>40</v>
      </c>
      <c r="V544" t="s">
        <v>40</v>
      </c>
      <c r="W544" t="s">
        <v>40</v>
      </c>
      <c r="X544" t="s">
        <v>40</v>
      </c>
      <c r="Y544" t="s">
        <v>40</v>
      </c>
      <c r="Z544" t="s">
        <v>40</v>
      </c>
      <c r="AB544" t="s">
        <v>746</v>
      </c>
      <c r="AC544" t="s">
        <v>1374</v>
      </c>
      <c r="AD544" t="str">
        <f t="shared" si="8"/>
        <v>Non-Gathering</v>
      </c>
      <c r="AE544" t="s">
        <v>72</v>
      </c>
      <c r="AF544" t="e">
        <f>VLOOKUP(A544,#REF!, 7, FALSE)</f>
        <v>#REF!</v>
      </c>
      <c r="AG544" t="e">
        <f>VLOOKUP(A544,#REF!, 8, FALSE)</f>
        <v>#REF!</v>
      </c>
      <c r="AI544" t="e">
        <f>VLOOKUP(A544,#REF!,40,FALSE)</f>
        <v>#REF!</v>
      </c>
    </row>
    <row r="545" spans="1:35" x14ac:dyDescent="0.25">
      <c r="A545">
        <v>401234145</v>
      </c>
      <c r="B545" t="s">
        <v>73</v>
      </c>
      <c r="C545">
        <v>16700</v>
      </c>
      <c r="D545" s="1">
        <v>42807</v>
      </c>
      <c r="E545" t="s">
        <v>69</v>
      </c>
      <c r="F545" t="s">
        <v>1378</v>
      </c>
      <c r="G545" t="s">
        <v>75</v>
      </c>
      <c r="H545" t="s">
        <v>40</v>
      </c>
      <c r="I545" t="s">
        <v>40</v>
      </c>
      <c r="J545" t="s">
        <v>40</v>
      </c>
      <c r="K545" t="s">
        <v>72</v>
      </c>
      <c r="L545" t="s">
        <v>72</v>
      </c>
      <c r="M545" t="e">
        <f>VLOOKUP(A545,#REF!,50,FALSE)</f>
        <v>#REF!</v>
      </c>
      <c r="N545" t="e">
        <f>VLOOKUP(A545,#REF!,49,FALSE)</f>
        <v>#REF!</v>
      </c>
      <c r="O545">
        <v>0</v>
      </c>
      <c r="P545">
        <v>0</v>
      </c>
      <c r="Q545">
        <v>0</v>
      </c>
      <c r="R545">
        <v>0</v>
      </c>
      <c r="S545">
        <v>10</v>
      </c>
      <c r="T545">
        <v>5</v>
      </c>
      <c r="U545">
        <v>0</v>
      </c>
      <c r="V545">
        <v>0</v>
      </c>
      <c r="W545">
        <v>0</v>
      </c>
      <c r="X545">
        <v>0</v>
      </c>
      <c r="Y545" t="s">
        <v>40</v>
      </c>
      <c r="Z545" t="s">
        <v>40</v>
      </c>
      <c r="AB545" t="s">
        <v>746</v>
      </c>
      <c r="AC545" t="s">
        <v>1371</v>
      </c>
      <c r="AD545" t="str">
        <f t="shared" si="8"/>
        <v>Non-Gathering</v>
      </c>
      <c r="AE545" t="s">
        <v>72</v>
      </c>
      <c r="AF545" t="e">
        <f>VLOOKUP(A545,#REF!, 7, FALSE)</f>
        <v>#REF!</v>
      </c>
      <c r="AG545" t="e">
        <f>VLOOKUP(A545,#REF!, 8, FALSE)</f>
        <v>#REF!</v>
      </c>
      <c r="AI545" t="e">
        <f>VLOOKUP(A545,#REF!,40,FALSE)</f>
        <v>#REF!</v>
      </c>
    </row>
    <row r="546" spans="1:35" x14ac:dyDescent="0.25">
      <c r="A546">
        <v>401234377</v>
      </c>
      <c r="B546" t="s">
        <v>410</v>
      </c>
      <c r="C546">
        <v>10548</v>
      </c>
      <c r="D546" s="1">
        <v>42809</v>
      </c>
      <c r="E546" t="s">
        <v>69</v>
      </c>
      <c r="F546" t="s">
        <v>1379</v>
      </c>
      <c r="G546" t="s">
        <v>112</v>
      </c>
      <c r="H546">
        <v>0</v>
      </c>
      <c r="I546" t="s">
        <v>1381</v>
      </c>
      <c r="J546" t="s">
        <v>1382</v>
      </c>
      <c r="K546" t="s">
        <v>115</v>
      </c>
      <c r="L546" t="s">
        <v>116</v>
      </c>
      <c r="M546" t="e">
        <f>VLOOKUP(A546,#REF!,50,FALSE)</f>
        <v>#REF!</v>
      </c>
      <c r="N546" t="e">
        <f>VLOOKUP(A546,#REF!,49,FALSE)</f>
        <v>#REF!</v>
      </c>
      <c r="O546" t="s">
        <v>40</v>
      </c>
      <c r="P546" t="s">
        <v>40</v>
      </c>
      <c r="Q546" t="s">
        <v>40</v>
      </c>
      <c r="R546" t="s">
        <v>40</v>
      </c>
      <c r="S546" t="s">
        <v>40</v>
      </c>
      <c r="T546" t="s">
        <v>40</v>
      </c>
      <c r="U546" t="s">
        <v>40</v>
      </c>
      <c r="V546" t="s">
        <v>40</v>
      </c>
      <c r="W546" t="s">
        <v>40</v>
      </c>
      <c r="X546" t="s">
        <v>40</v>
      </c>
      <c r="Y546" t="s">
        <v>40</v>
      </c>
      <c r="Z546" t="s">
        <v>40</v>
      </c>
      <c r="AB546" t="s">
        <v>735</v>
      </c>
      <c r="AC546" t="s">
        <v>1374</v>
      </c>
      <c r="AD546" t="str">
        <f t="shared" si="8"/>
        <v>Non-Gathering</v>
      </c>
      <c r="AE546" t="s">
        <v>2063</v>
      </c>
      <c r="AF546" t="e">
        <f>VLOOKUP(A546,#REF!, 7, FALSE)</f>
        <v>#REF!</v>
      </c>
      <c r="AG546" t="e">
        <f>VLOOKUP(A546,#REF!, 8, FALSE)</f>
        <v>#REF!</v>
      </c>
      <c r="AI546" t="e">
        <f>VLOOKUP(A546,#REF!,40,FALSE)</f>
        <v>#REF!</v>
      </c>
    </row>
    <row r="547" spans="1:35" x14ac:dyDescent="0.25">
      <c r="A547">
        <v>401261542</v>
      </c>
      <c r="B547" t="s">
        <v>73</v>
      </c>
      <c r="C547">
        <v>16700</v>
      </c>
      <c r="D547" s="1">
        <v>42810</v>
      </c>
      <c r="E547" t="s">
        <v>69</v>
      </c>
      <c r="F547" t="s">
        <v>1424</v>
      </c>
      <c r="G547" t="s">
        <v>75</v>
      </c>
      <c r="H547">
        <v>0</v>
      </c>
      <c r="I547" t="s">
        <v>1425</v>
      </c>
      <c r="J547" t="s">
        <v>40</v>
      </c>
      <c r="K547" t="s">
        <v>38</v>
      </c>
      <c r="L547" t="s">
        <v>72</v>
      </c>
      <c r="M547" t="e">
        <f>VLOOKUP(A547,#REF!,50,FALSE)</f>
        <v>#REF!</v>
      </c>
      <c r="N547" t="e">
        <f>VLOOKUP(A547,#REF!,49,FALSE)</f>
        <v>#REF!</v>
      </c>
      <c r="O547">
        <v>0</v>
      </c>
      <c r="P547">
        <v>0</v>
      </c>
      <c r="Q547">
        <v>0</v>
      </c>
      <c r="R547">
        <v>0</v>
      </c>
      <c r="S547">
        <v>122</v>
      </c>
      <c r="T547">
        <v>30</v>
      </c>
      <c r="U547">
        <v>0</v>
      </c>
      <c r="V547">
        <v>0</v>
      </c>
      <c r="W547">
        <v>0</v>
      </c>
      <c r="X547">
        <v>0</v>
      </c>
      <c r="Y547">
        <v>0</v>
      </c>
      <c r="Z547">
        <v>0</v>
      </c>
      <c r="AB547" t="s">
        <v>746</v>
      </c>
      <c r="AC547" t="s">
        <v>1371</v>
      </c>
      <c r="AD547" t="str">
        <f t="shared" si="8"/>
        <v>Non-Gathering</v>
      </c>
      <c r="AE547" t="s">
        <v>72</v>
      </c>
      <c r="AF547" t="e">
        <f>VLOOKUP(A547,#REF!, 7, FALSE)</f>
        <v>#REF!</v>
      </c>
      <c r="AG547" t="e">
        <f>VLOOKUP(A547,#REF!, 8, FALSE)</f>
        <v>#REF!</v>
      </c>
      <c r="AI547" t="e">
        <f>VLOOKUP(A547,#REF!,40,FALSE)</f>
        <v>#REF!</v>
      </c>
    </row>
    <row r="548" spans="1:35" x14ac:dyDescent="0.25">
      <c r="A548">
        <v>401236286</v>
      </c>
      <c r="B548" t="s">
        <v>82</v>
      </c>
      <c r="C548">
        <v>100322</v>
      </c>
      <c r="D548" s="1">
        <v>42811</v>
      </c>
      <c r="E548" t="s">
        <v>69</v>
      </c>
      <c r="F548" t="s">
        <v>1383</v>
      </c>
      <c r="G548" t="s">
        <v>51</v>
      </c>
      <c r="H548">
        <v>0</v>
      </c>
      <c r="I548" t="s">
        <v>1384</v>
      </c>
      <c r="J548" t="s">
        <v>1385</v>
      </c>
      <c r="K548" t="s">
        <v>115</v>
      </c>
      <c r="L548" t="s">
        <v>116</v>
      </c>
      <c r="M548" t="e">
        <f>VLOOKUP(A548,#REF!,50,FALSE)</f>
        <v>#REF!</v>
      </c>
      <c r="N548" t="e">
        <f>VLOOKUP(A548,#REF!,49,FALSE)</f>
        <v>#REF!</v>
      </c>
      <c r="O548" t="s">
        <v>40</v>
      </c>
      <c r="P548" t="s">
        <v>40</v>
      </c>
      <c r="Q548" t="s">
        <v>40</v>
      </c>
      <c r="R548" t="s">
        <v>40</v>
      </c>
      <c r="S548" t="s">
        <v>40</v>
      </c>
      <c r="T548" t="s">
        <v>40</v>
      </c>
      <c r="U548" t="s">
        <v>40</v>
      </c>
      <c r="V548" t="s">
        <v>40</v>
      </c>
      <c r="W548" t="s">
        <v>40</v>
      </c>
      <c r="X548" t="s">
        <v>40</v>
      </c>
      <c r="Y548" t="s">
        <v>40</v>
      </c>
      <c r="Z548" t="s">
        <v>40</v>
      </c>
      <c r="AB548" t="s">
        <v>735</v>
      </c>
      <c r="AC548" t="s">
        <v>1374</v>
      </c>
      <c r="AD548" t="str">
        <f t="shared" si="8"/>
        <v>Non-Gathering</v>
      </c>
      <c r="AE548" t="s">
        <v>2063</v>
      </c>
      <c r="AF548" t="e">
        <f>VLOOKUP(A548,#REF!, 7, FALSE)</f>
        <v>#REF!</v>
      </c>
      <c r="AG548" t="e">
        <f>VLOOKUP(A548,#REF!, 8, FALSE)</f>
        <v>#REF!</v>
      </c>
      <c r="AI548" t="e">
        <f>VLOOKUP(A548,#REF!,40,FALSE)</f>
        <v>#REF!</v>
      </c>
    </row>
    <row r="549" spans="1:35" x14ac:dyDescent="0.25">
      <c r="A549">
        <v>401237190</v>
      </c>
      <c r="B549" t="s">
        <v>207</v>
      </c>
      <c r="C549">
        <v>8960</v>
      </c>
      <c r="D549" s="1">
        <v>42814</v>
      </c>
      <c r="E549" t="s">
        <v>69</v>
      </c>
      <c r="F549" t="s">
        <v>1386</v>
      </c>
      <c r="G549" t="s">
        <v>209</v>
      </c>
      <c r="H549">
        <v>0</v>
      </c>
      <c r="I549" t="s">
        <v>1388</v>
      </c>
      <c r="J549" t="s">
        <v>1389</v>
      </c>
      <c r="K549" t="s">
        <v>115</v>
      </c>
      <c r="L549" t="s">
        <v>226</v>
      </c>
      <c r="M549" t="e">
        <f>VLOOKUP(A549,#REF!,50,FALSE)</f>
        <v>#REF!</v>
      </c>
      <c r="N549" t="e">
        <f>VLOOKUP(A549,#REF!,49,FALSE)</f>
        <v>#REF!</v>
      </c>
      <c r="O549">
        <v>2</v>
      </c>
      <c r="P549">
        <v>0</v>
      </c>
      <c r="Q549">
        <v>0</v>
      </c>
      <c r="R549">
        <v>0</v>
      </c>
      <c r="S549">
        <v>2</v>
      </c>
      <c r="T549">
        <v>0</v>
      </c>
      <c r="U549">
        <v>0</v>
      </c>
      <c r="V549">
        <v>0</v>
      </c>
      <c r="W549">
        <v>0</v>
      </c>
      <c r="X549">
        <v>0</v>
      </c>
      <c r="Y549" t="s">
        <v>40</v>
      </c>
      <c r="Z549" t="s">
        <v>40</v>
      </c>
      <c r="AB549" t="s">
        <v>735</v>
      </c>
      <c r="AC549" t="s">
        <v>1357</v>
      </c>
      <c r="AD549" t="str">
        <f t="shared" si="8"/>
        <v>Non-Gathering</v>
      </c>
      <c r="AE549" t="s">
        <v>2063</v>
      </c>
      <c r="AF549" t="e">
        <f>VLOOKUP(A549,#REF!, 7, FALSE)</f>
        <v>#REF!</v>
      </c>
      <c r="AG549" t="e">
        <f>VLOOKUP(A549,#REF!, 8, FALSE)</f>
        <v>#REF!</v>
      </c>
      <c r="AI549" t="e">
        <f>VLOOKUP(A549,#REF!,40,FALSE)</f>
        <v>#REF!</v>
      </c>
    </row>
    <row r="550" spans="1:35" x14ac:dyDescent="0.25">
      <c r="A550">
        <v>401243050</v>
      </c>
      <c r="B550" t="s">
        <v>82</v>
      </c>
      <c r="C550">
        <v>100322</v>
      </c>
      <c r="D550" s="1">
        <v>42818</v>
      </c>
      <c r="E550" t="s">
        <v>69</v>
      </c>
      <c r="F550" t="s">
        <v>1394</v>
      </c>
      <c r="G550" t="s">
        <v>51</v>
      </c>
      <c r="H550">
        <v>0</v>
      </c>
      <c r="I550" t="s">
        <v>1395</v>
      </c>
      <c r="J550" t="s">
        <v>1396</v>
      </c>
      <c r="K550" t="s">
        <v>115</v>
      </c>
      <c r="L550" t="s">
        <v>116</v>
      </c>
      <c r="M550" t="e">
        <f>VLOOKUP(A550,#REF!,50,FALSE)</f>
        <v>#REF!</v>
      </c>
      <c r="N550" t="e">
        <f>VLOOKUP(A550,#REF!,49,FALSE)</f>
        <v>#REF!</v>
      </c>
      <c r="O550" t="s">
        <v>40</v>
      </c>
      <c r="P550" t="s">
        <v>40</v>
      </c>
      <c r="Q550" t="s">
        <v>40</v>
      </c>
      <c r="R550" t="s">
        <v>40</v>
      </c>
      <c r="S550" t="s">
        <v>40</v>
      </c>
      <c r="T550" t="s">
        <v>40</v>
      </c>
      <c r="U550" t="s">
        <v>40</v>
      </c>
      <c r="V550" t="s">
        <v>40</v>
      </c>
      <c r="W550" t="s">
        <v>40</v>
      </c>
      <c r="X550" t="s">
        <v>40</v>
      </c>
      <c r="Y550" t="s">
        <v>40</v>
      </c>
      <c r="Z550" t="s">
        <v>40</v>
      </c>
      <c r="AB550" t="s">
        <v>735</v>
      </c>
      <c r="AC550" t="s">
        <v>1374</v>
      </c>
      <c r="AD550" t="str">
        <f t="shared" si="8"/>
        <v>Non-Gathering</v>
      </c>
      <c r="AE550" t="s">
        <v>2063</v>
      </c>
      <c r="AF550" t="e">
        <f>VLOOKUP(A550,#REF!, 7, FALSE)</f>
        <v>#REF!</v>
      </c>
      <c r="AG550" t="e">
        <f>VLOOKUP(A550,#REF!, 8, FALSE)</f>
        <v>#REF!</v>
      </c>
      <c r="AI550" t="e">
        <f>VLOOKUP(A550,#REF!,40,FALSE)</f>
        <v>#REF!</v>
      </c>
    </row>
    <row r="551" spans="1:35" x14ac:dyDescent="0.25">
      <c r="A551">
        <v>401245981</v>
      </c>
      <c r="B551" t="s">
        <v>221</v>
      </c>
      <c r="C551">
        <v>96155</v>
      </c>
      <c r="D551" s="1">
        <v>42822</v>
      </c>
      <c r="E551" t="s">
        <v>69</v>
      </c>
      <c r="F551" t="s">
        <v>1397</v>
      </c>
      <c r="G551" t="s">
        <v>51</v>
      </c>
      <c r="H551">
        <v>0</v>
      </c>
      <c r="I551" t="s">
        <v>1398</v>
      </c>
      <c r="J551" t="s">
        <v>1399</v>
      </c>
      <c r="K551" t="s">
        <v>79</v>
      </c>
      <c r="L551" t="s">
        <v>80</v>
      </c>
      <c r="M551" t="e">
        <f>VLOOKUP(A551,#REF!,50,FALSE)</f>
        <v>#REF!</v>
      </c>
      <c r="N551" t="e">
        <f>VLOOKUP(A551,#REF!,49,FALSE)</f>
        <v>#REF!</v>
      </c>
      <c r="O551">
        <v>107</v>
      </c>
      <c r="P551">
        <v>7</v>
      </c>
      <c r="Q551">
        <v>0</v>
      </c>
      <c r="R551">
        <v>0</v>
      </c>
      <c r="S551">
        <v>0</v>
      </c>
      <c r="T551">
        <v>0</v>
      </c>
      <c r="U551">
        <v>0</v>
      </c>
      <c r="V551">
        <v>0</v>
      </c>
      <c r="W551">
        <v>0</v>
      </c>
      <c r="X551">
        <v>0</v>
      </c>
      <c r="Y551" t="s">
        <v>40</v>
      </c>
      <c r="Z551" t="s">
        <v>40</v>
      </c>
      <c r="AB551" t="s">
        <v>746</v>
      </c>
      <c r="AC551" t="s">
        <v>1374</v>
      </c>
      <c r="AD551" t="str">
        <f t="shared" si="8"/>
        <v>Non-Gathering</v>
      </c>
      <c r="AE551" t="s">
        <v>2064</v>
      </c>
      <c r="AF551" t="e">
        <f>VLOOKUP(A551,#REF!, 7, FALSE)</f>
        <v>#REF!</v>
      </c>
      <c r="AG551" t="e">
        <f>VLOOKUP(A551,#REF!, 8, FALSE)</f>
        <v>#REF!</v>
      </c>
      <c r="AI551" t="e">
        <f>VLOOKUP(A551,#REF!,40,FALSE)</f>
        <v>#REF!</v>
      </c>
    </row>
    <row r="552" spans="1:35" x14ac:dyDescent="0.25">
      <c r="A552">
        <v>401247750</v>
      </c>
      <c r="B552" t="s">
        <v>64</v>
      </c>
      <c r="C552">
        <v>100264</v>
      </c>
      <c r="D552" s="1">
        <v>42822</v>
      </c>
      <c r="E552" t="s">
        <v>924</v>
      </c>
      <c r="F552" t="s">
        <v>1405</v>
      </c>
      <c r="G552" t="s">
        <v>75</v>
      </c>
      <c r="H552">
        <v>0</v>
      </c>
      <c r="I552" t="s">
        <v>1406</v>
      </c>
      <c r="J552" t="s">
        <v>1407</v>
      </c>
      <c r="K552" t="s">
        <v>115</v>
      </c>
      <c r="L552" t="s">
        <v>226</v>
      </c>
      <c r="M552" t="e">
        <f>VLOOKUP(A552,#REF!,50,FALSE)</f>
        <v>#REF!</v>
      </c>
      <c r="N552" t="e">
        <f>VLOOKUP(A552,#REF!,49,FALSE)</f>
        <v>#REF!</v>
      </c>
      <c r="O552" t="s">
        <v>40</v>
      </c>
      <c r="P552" t="s">
        <v>40</v>
      </c>
      <c r="Q552" t="s">
        <v>40</v>
      </c>
      <c r="R552" t="s">
        <v>40</v>
      </c>
      <c r="S552" t="s">
        <v>40</v>
      </c>
      <c r="T552" t="s">
        <v>40</v>
      </c>
      <c r="U552" t="s">
        <v>40</v>
      </c>
      <c r="V552" t="s">
        <v>40</v>
      </c>
      <c r="W552" t="s">
        <v>40</v>
      </c>
      <c r="X552" t="s">
        <v>40</v>
      </c>
      <c r="Y552" t="s">
        <v>40</v>
      </c>
      <c r="Z552" t="s">
        <v>40</v>
      </c>
      <c r="AB552" t="s">
        <v>735</v>
      </c>
      <c r="AC552" t="s">
        <v>1355</v>
      </c>
      <c r="AD552" t="str">
        <f t="shared" si="8"/>
        <v>Non-Gathering</v>
      </c>
      <c r="AE552" t="s">
        <v>2063</v>
      </c>
      <c r="AF552" t="e">
        <f>VLOOKUP(A552,#REF!, 7, FALSE)</f>
        <v>#REF!</v>
      </c>
      <c r="AG552" t="e">
        <f>VLOOKUP(A552,#REF!, 8, FALSE)</f>
        <v>#REF!</v>
      </c>
      <c r="AI552" t="e">
        <f>VLOOKUP(A552,#REF!,40,FALSE)</f>
        <v>#REF!</v>
      </c>
    </row>
    <row r="553" spans="1:35" x14ac:dyDescent="0.25">
      <c r="A553">
        <v>401247997</v>
      </c>
      <c r="B553" t="s">
        <v>73</v>
      </c>
      <c r="C553">
        <v>16700</v>
      </c>
      <c r="D553" s="1">
        <v>42822</v>
      </c>
      <c r="E553" t="s">
        <v>69</v>
      </c>
      <c r="F553" t="s">
        <v>1408</v>
      </c>
      <c r="G553" t="s">
        <v>75</v>
      </c>
      <c r="H553" t="s">
        <v>40</v>
      </c>
      <c r="I553" t="s">
        <v>40</v>
      </c>
      <c r="K553" t="s">
        <v>72</v>
      </c>
      <c r="L553" t="s">
        <v>72</v>
      </c>
      <c r="M553" t="e">
        <f>VLOOKUP(A553,#REF!,50,FALSE)</f>
        <v>#REF!</v>
      </c>
      <c r="N553" t="e">
        <f>VLOOKUP(A553,#REF!,49,FALSE)</f>
        <v>#REF!</v>
      </c>
      <c r="O553">
        <v>0</v>
      </c>
      <c r="P553">
        <v>0</v>
      </c>
      <c r="Q553">
        <v>0</v>
      </c>
      <c r="R553">
        <v>0</v>
      </c>
      <c r="S553">
        <v>37</v>
      </c>
      <c r="T553">
        <v>0</v>
      </c>
      <c r="U553">
        <v>0</v>
      </c>
      <c r="V553">
        <v>0</v>
      </c>
      <c r="W553">
        <v>0</v>
      </c>
      <c r="X553">
        <v>0</v>
      </c>
      <c r="Y553" t="s">
        <v>40</v>
      </c>
      <c r="Z553" t="s">
        <v>40</v>
      </c>
      <c r="AB553" t="s">
        <v>746</v>
      </c>
      <c r="AC553" t="s">
        <v>1371</v>
      </c>
      <c r="AD553" t="str">
        <f t="shared" si="8"/>
        <v>Non-Gathering</v>
      </c>
      <c r="AE553" t="s">
        <v>72</v>
      </c>
      <c r="AF553" t="e">
        <f>VLOOKUP(A553,#REF!, 7, FALSE)</f>
        <v>#REF!</v>
      </c>
      <c r="AG553" t="e">
        <f>VLOOKUP(A553,#REF!, 8, FALSE)</f>
        <v>#REF!</v>
      </c>
      <c r="AI553" t="e">
        <f>VLOOKUP(A553,#REF!,40,FALSE)</f>
        <v>#REF!</v>
      </c>
    </row>
    <row r="554" spans="1:35" x14ac:dyDescent="0.25">
      <c r="A554">
        <v>401247335</v>
      </c>
      <c r="B554" t="s">
        <v>1400</v>
      </c>
      <c r="C554">
        <v>10343</v>
      </c>
      <c r="D554" s="1">
        <v>42824</v>
      </c>
      <c r="E554" t="s">
        <v>56</v>
      </c>
      <c r="F554" t="s">
        <v>1401</v>
      </c>
      <c r="G554" t="s">
        <v>1310</v>
      </c>
      <c r="H554">
        <v>0</v>
      </c>
      <c r="I554" t="s">
        <v>1403</v>
      </c>
      <c r="J554" t="s">
        <v>1404</v>
      </c>
      <c r="K554" t="s">
        <v>115</v>
      </c>
      <c r="L554" t="s">
        <v>116</v>
      </c>
      <c r="M554" t="e">
        <f>VLOOKUP(A554,#REF!,50,FALSE)</f>
        <v>#REF!</v>
      </c>
      <c r="N554" t="e">
        <f>VLOOKUP(A554,#REF!,49,FALSE)</f>
        <v>#REF!</v>
      </c>
      <c r="O554">
        <v>0</v>
      </c>
      <c r="P554">
        <v>0</v>
      </c>
      <c r="Q554">
        <v>0</v>
      </c>
      <c r="R554">
        <v>0</v>
      </c>
      <c r="S554">
        <v>15</v>
      </c>
      <c r="T554">
        <v>15</v>
      </c>
      <c r="U554">
        <v>0</v>
      </c>
      <c r="V554">
        <v>0</v>
      </c>
      <c r="W554">
        <v>0</v>
      </c>
      <c r="X554">
        <v>0</v>
      </c>
      <c r="Y554" t="s">
        <v>40</v>
      </c>
      <c r="Z554" t="s">
        <v>40</v>
      </c>
      <c r="AB554" t="s">
        <v>735</v>
      </c>
      <c r="AC554" t="s">
        <v>1360</v>
      </c>
      <c r="AD554" t="str">
        <f t="shared" si="8"/>
        <v>Non-Gathering</v>
      </c>
      <c r="AE554" t="s">
        <v>2063</v>
      </c>
      <c r="AF554" t="e">
        <f>VLOOKUP(A554,#REF!, 7, FALSE)</f>
        <v>#REF!</v>
      </c>
      <c r="AG554" t="e">
        <f>VLOOKUP(A554,#REF!, 8, FALSE)</f>
        <v>#REF!</v>
      </c>
      <c r="AI554" t="e">
        <f>VLOOKUP(A554,#REF!,40,FALSE)</f>
        <v>#REF!</v>
      </c>
    </row>
    <row r="555" spans="1:35" x14ac:dyDescent="0.25">
      <c r="A555">
        <v>401248967</v>
      </c>
      <c r="B555" t="s">
        <v>64</v>
      </c>
      <c r="C555">
        <v>100264</v>
      </c>
      <c r="D555" s="1">
        <v>42825</v>
      </c>
      <c r="E555" t="s">
        <v>69</v>
      </c>
      <c r="F555" t="s">
        <v>1409</v>
      </c>
      <c r="G555" t="s">
        <v>75</v>
      </c>
      <c r="H555">
        <v>0</v>
      </c>
      <c r="I555" t="s">
        <v>1410</v>
      </c>
      <c r="J555" t="s">
        <v>1411</v>
      </c>
      <c r="K555" t="s">
        <v>115</v>
      </c>
      <c r="L555" t="s">
        <v>226</v>
      </c>
      <c r="M555" t="e">
        <f>VLOOKUP(A555,#REF!,50,FALSE)</f>
        <v>#REF!</v>
      </c>
      <c r="N555" t="e">
        <f>VLOOKUP(A555,#REF!,49,FALSE)</f>
        <v>#REF!</v>
      </c>
      <c r="O555" t="s">
        <v>40</v>
      </c>
      <c r="P555" t="s">
        <v>40</v>
      </c>
      <c r="Q555" t="s">
        <v>40</v>
      </c>
      <c r="R555" t="s">
        <v>40</v>
      </c>
      <c r="S555" t="s">
        <v>40</v>
      </c>
      <c r="T555" t="s">
        <v>40</v>
      </c>
      <c r="U555" t="s">
        <v>40</v>
      </c>
      <c r="V555" t="s">
        <v>40</v>
      </c>
      <c r="W555" t="s">
        <v>40</v>
      </c>
      <c r="X555" t="s">
        <v>40</v>
      </c>
      <c r="Y555" t="s">
        <v>40</v>
      </c>
      <c r="Z555" t="s">
        <v>40</v>
      </c>
      <c r="AB555" t="s">
        <v>735</v>
      </c>
      <c r="AC555" t="s">
        <v>1355</v>
      </c>
      <c r="AD555" t="str">
        <f t="shared" si="8"/>
        <v>Non-Gathering</v>
      </c>
      <c r="AE555" t="s">
        <v>2063</v>
      </c>
      <c r="AF555" t="e">
        <f>VLOOKUP(A555,#REF!, 7, FALSE)</f>
        <v>#REF!</v>
      </c>
      <c r="AG555" t="e">
        <f>VLOOKUP(A555,#REF!, 8, FALSE)</f>
        <v>#REF!</v>
      </c>
      <c r="AI555" t="e">
        <f>VLOOKUP(A555,#REF!,40,FALSE)</f>
        <v>#REF!</v>
      </c>
    </row>
    <row r="556" spans="1:35" x14ac:dyDescent="0.25">
      <c r="A556">
        <v>401251495</v>
      </c>
      <c r="B556" t="s">
        <v>1262</v>
      </c>
      <c r="C556">
        <v>75027</v>
      </c>
      <c r="D556" s="1">
        <v>42829</v>
      </c>
      <c r="E556" t="s">
        <v>33</v>
      </c>
      <c r="F556" t="s">
        <v>1412</v>
      </c>
      <c r="G556" t="s">
        <v>71</v>
      </c>
      <c r="H556" t="s">
        <v>40</v>
      </c>
      <c r="I556" t="s">
        <v>40</v>
      </c>
      <c r="K556" t="s">
        <v>72</v>
      </c>
      <c r="L556" t="s">
        <v>72</v>
      </c>
      <c r="M556" t="e">
        <f>VLOOKUP(A556,#REF!,50,FALSE)</f>
        <v>#REF!</v>
      </c>
      <c r="N556" t="e">
        <f>VLOOKUP(A556,#REF!,49,FALSE)</f>
        <v>#REF!</v>
      </c>
      <c r="O556">
        <v>0</v>
      </c>
      <c r="P556">
        <v>0</v>
      </c>
      <c r="Q556">
        <v>0</v>
      </c>
      <c r="R556">
        <v>0</v>
      </c>
      <c r="S556">
        <v>12</v>
      </c>
      <c r="T556" t="s">
        <v>40</v>
      </c>
      <c r="U556">
        <v>0</v>
      </c>
      <c r="V556">
        <v>0</v>
      </c>
      <c r="W556">
        <v>0</v>
      </c>
      <c r="X556">
        <v>0</v>
      </c>
      <c r="Y556" t="s">
        <v>40</v>
      </c>
      <c r="Z556" t="s">
        <v>40</v>
      </c>
      <c r="AB556" t="s">
        <v>746</v>
      </c>
      <c r="AC556" t="s">
        <v>1374</v>
      </c>
      <c r="AD556" t="str">
        <f t="shared" si="8"/>
        <v>Non-Gathering</v>
      </c>
      <c r="AE556" t="s">
        <v>72</v>
      </c>
      <c r="AF556" t="e">
        <f>VLOOKUP(A556,#REF!, 7, FALSE)</f>
        <v>#REF!</v>
      </c>
      <c r="AG556" t="e">
        <f>VLOOKUP(A556,#REF!, 8, FALSE)</f>
        <v>#REF!</v>
      </c>
      <c r="AI556" t="e">
        <f>VLOOKUP(A556,#REF!,40,FALSE)</f>
        <v>#REF!</v>
      </c>
    </row>
    <row r="557" spans="1:35" x14ac:dyDescent="0.25">
      <c r="A557">
        <v>401251869</v>
      </c>
      <c r="B557" t="s">
        <v>362</v>
      </c>
      <c r="C557">
        <v>100185</v>
      </c>
      <c r="D557" s="1">
        <v>42829</v>
      </c>
      <c r="E557" t="s">
        <v>49</v>
      </c>
      <c r="F557" t="s">
        <v>1413</v>
      </c>
      <c r="G557" t="s">
        <v>338</v>
      </c>
      <c r="H557" t="s">
        <v>40</v>
      </c>
      <c r="I557" t="s">
        <v>40</v>
      </c>
      <c r="K557" t="s">
        <v>72</v>
      </c>
      <c r="L557" t="s">
        <v>72</v>
      </c>
      <c r="M557" t="e">
        <f>VLOOKUP(A557,#REF!,50,FALSE)</f>
        <v>#REF!</v>
      </c>
      <c r="N557" t="e">
        <f>VLOOKUP(A557,#REF!,49,FALSE)</f>
        <v>#REF!</v>
      </c>
      <c r="O557" t="s">
        <v>40</v>
      </c>
      <c r="P557" t="s">
        <v>40</v>
      </c>
      <c r="Q557" t="s">
        <v>40</v>
      </c>
      <c r="R557" t="s">
        <v>40</v>
      </c>
      <c r="S557" t="s">
        <v>40</v>
      </c>
      <c r="T557" t="s">
        <v>40</v>
      </c>
      <c r="U557" t="s">
        <v>40</v>
      </c>
      <c r="V557" t="s">
        <v>40</v>
      </c>
      <c r="W557" t="s">
        <v>40</v>
      </c>
      <c r="X557" t="s">
        <v>40</v>
      </c>
      <c r="Y557" t="s">
        <v>40</v>
      </c>
      <c r="Z557" t="s">
        <v>40</v>
      </c>
      <c r="AB557" t="s">
        <v>735</v>
      </c>
      <c r="AC557" t="s">
        <v>1355</v>
      </c>
      <c r="AD557" t="str">
        <f t="shared" si="8"/>
        <v>Non-Gathering</v>
      </c>
      <c r="AE557" t="s">
        <v>72</v>
      </c>
      <c r="AF557" t="e">
        <f>VLOOKUP(A557,#REF!, 7, FALSE)</f>
        <v>#REF!</v>
      </c>
      <c r="AG557" t="e">
        <f>VLOOKUP(A557,#REF!, 8, FALSE)</f>
        <v>#REF!</v>
      </c>
      <c r="AI557" t="e">
        <f>VLOOKUP(A557,#REF!,40,FALSE)</f>
        <v>#REF!</v>
      </c>
    </row>
    <row r="558" spans="1:35" x14ac:dyDescent="0.25">
      <c r="A558">
        <v>401252894</v>
      </c>
      <c r="B558" t="s">
        <v>82</v>
      </c>
      <c r="C558">
        <v>100322</v>
      </c>
      <c r="D558" s="1">
        <v>42829</v>
      </c>
      <c r="E558" t="s">
        <v>69</v>
      </c>
      <c r="F558" t="s">
        <v>1415</v>
      </c>
      <c r="G558" t="s">
        <v>51</v>
      </c>
      <c r="H558">
        <v>0</v>
      </c>
      <c r="I558" t="s">
        <v>1416</v>
      </c>
      <c r="J558" t="s">
        <v>1417</v>
      </c>
      <c r="K558" t="s">
        <v>115</v>
      </c>
      <c r="L558" t="s">
        <v>116</v>
      </c>
      <c r="M558" t="e">
        <f>VLOOKUP(A558,#REF!,50,FALSE)</f>
        <v>#REF!</v>
      </c>
      <c r="N558" t="e">
        <f>VLOOKUP(A558,#REF!,49,FALSE)</f>
        <v>#REF!</v>
      </c>
      <c r="O558" t="s">
        <v>40</v>
      </c>
      <c r="P558" t="s">
        <v>40</v>
      </c>
      <c r="Q558" t="s">
        <v>40</v>
      </c>
      <c r="R558" t="s">
        <v>40</v>
      </c>
      <c r="S558" t="s">
        <v>40</v>
      </c>
      <c r="T558" t="s">
        <v>40</v>
      </c>
      <c r="U558" t="s">
        <v>40</v>
      </c>
      <c r="V558" t="s">
        <v>40</v>
      </c>
      <c r="W558" t="s">
        <v>40</v>
      </c>
      <c r="X558" t="s">
        <v>40</v>
      </c>
      <c r="Y558" t="s">
        <v>40</v>
      </c>
      <c r="Z558" t="s">
        <v>40</v>
      </c>
      <c r="AB558" t="s">
        <v>735</v>
      </c>
      <c r="AC558" t="s">
        <v>1374</v>
      </c>
      <c r="AD558" t="str">
        <f t="shared" si="8"/>
        <v>Non-Gathering</v>
      </c>
      <c r="AE558" t="s">
        <v>2063</v>
      </c>
      <c r="AF558" t="e">
        <f>VLOOKUP(A558,#REF!, 7, FALSE)</f>
        <v>#REF!</v>
      </c>
      <c r="AG558" t="e">
        <f>VLOOKUP(A558,#REF!, 8, FALSE)</f>
        <v>#REF!</v>
      </c>
      <c r="AI558" t="e">
        <f>VLOOKUP(A558,#REF!,40,FALSE)</f>
        <v>#REF!</v>
      </c>
    </row>
    <row r="559" spans="1:35" x14ac:dyDescent="0.25">
      <c r="A559">
        <v>401254025</v>
      </c>
      <c r="B559" t="s">
        <v>55</v>
      </c>
      <c r="C559">
        <v>10071</v>
      </c>
      <c r="D559" s="1">
        <v>42832</v>
      </c>
      <c r="E559" t="s">
        <v>69</v>
      </c>
      <c r="F559" t="s">
        <v>1418</v>
      </c>
      <c r="G559" t="s">
        <v>51</v>
      </c>
      <c r="H559">
        <v>0</v>
      </c>
      <c r="I559" t="s">
        <v>1419</v>
      </c>
      <c r="J559" t="s">
        <v>1420</v>
      </c>
      <c r="K559" t="s">
        <v>115</v>
      </c>
      <c r="L559" t="s">
        <v>226</v>
      </c>
      <c r="M559" t="e">
        <f>VLOOKUP(A559,#REF!,50,FALSE)</f>
        <v>#REF!</v>
      </c>
      <c r="N559" t="e">
        <f>VLOOKUP(A559,#REF!,49,FALSE)</f>
        <v>#REF!</v>
      </c>
      <c r="O559" t="s">
        <v>40</v>
      </c>
      <c r="P559" t="s">
        <v>40</v>
      </c>
      <c r="Q559" t="s">
        <v>40</v>
      </c>
      <c r="R559" t="s">
        <v>40</v>
      </c>
      <c r="S559" t="s">
        <v>40</v>
      </c>
      <c r="T559" t="s">
        <v>40</v>
      </c>
      <c r="U559" t="s">
        <v>40</v>
      </c>
      <c r="V559" t="s">
        <v>40</v>
      </c>
      <c r="W559" t="s">
        <v>40</v>
      </c>
      <c r="X559" t="s">
        <v>40</v>
      </c>
      <c r="Y559" t="s">
        <v>40</v>
      </c>
      <c r="Z559" t="s">
        <v>40</v>
      </c>
      <c r="AB559" t="s">
        <v>735</v>
      </c>
      <c r="AC559" t="s">
        <v>1374</v>
      </c>
      <c r="AD559" t="str">
        <f t="shared" si="8"/>
        <v>Non-Gathering</v>
      </c>
      <c r="AE559" t="s">
        <v>2063</v>
      </c>
      <c r="AF559" t="e">
        <f>VLOOKUP(A559,#REF!, 7, FALSE)</f>
        <v>#REF!</v>
      </c>
      <c r="AG559" t="e">
        <f>VLOOKUP(A559,#REF!, 8, FALSE)</f>
        <v>#REF!</v>
      </c>
      <c r="AI559" t="e">
        <f>VLOOKUP(A559,#REF!,40,FALSE)</f>
        <v>#REF!</v>
      </c>
    </row>
    <row r="560" spans="1:35" x14ac:dyDescent="0.25">
      <c r="A560">
        <v>401254495</v>
      </c>
      <c r="B560" t="s">
        <v>157</v>
      </c>
      <c r="C560">
        <v>69175</v>
      </c>
      <c r="D560" s="1">
        <v>42832</v>
      </c>
      <c r="E560" t="s">
        <v>56</v>
      </c>
      <c r="F560" t="s">
        <v>1421</v>
      </c>
      <c r="G560" t="s">
        <v>51</v>
      </c>
      <c r="H560">
        <v>0</v>
      </c>
      <c r="I560" t="s">
        <v>1422</v>
      </c>
      <c r="J560" t="s">
        <v>1423</v>
      </c>
      <c r="K560" t="s">
        <v>72</v>
      </c>
      <c r="L560" t="s">
        <v>72</v>
      </c>
      <c r="M560" t="e">
        <f>VLOOKUP(A560,#REF!,50,FALSE)</f>
        <v>#REF!</v>
      </c>
      <c r="N560" t="e">
        <f>VLOOKUP(A560,#REF!,49,FALSE)</f>
        <v>#REF!</v>
      </c>
      <c r="O560" t="s">
        <v>40</v>
      </c>
      <c r="P560" t="s">
        <v>40</v>
      </c>
      <c r="Q560">
        <v>0</v>
      </c>
      <c r="R560">
        <v>0</v>
      </c>
      <c r="S560">
        <v>0</v>
      </c>
      <c r="T560">
        <v>0</v>
      </c>
      <c r="U560">
        <v>0</v>
      </c>
      <c r="V560">
        <v>0</v>
      </c>
      <c r="W560">
        <v>0</v>
      </c>
      <c r="X560">
        <v>0</v>
      </c>
      <c r="Y560" t="s">
        <v>40</v>
      </c>
      <c r="Z560" t="s">
        <v>40</v>
      </c>
      <c r="AB560" t="s">
        <v>735</v>
      </c>
      <c r="AC560" t="s">
        <v>1374</v>
      </c>
      <c r="AD560" t="str">
        <f t="shared" si="8"/>
        <v>Non-Gathering</v>
      </c>
      <c r="AE560" t="s">
        <v>72</v>
      </c>
      <c r="AF560" t="e">
        <f>VLOOKUP(A560,#REF!, 7, FALSE)</f>
        <v>#REF!</v>
      </c>
      <c r="AG560" t="e">
        <f>VLOOKUP(A560,#REF!, 8, FALSE)</f>
        <v>#REF!</v>
      </c>
      <c r="AI560" t="e">
        <f>VLOOKUP(A560,#REF!,40,FALSE)</f>
        <v>#REF!</v>
      </c>
    </row>
    <row r="561" spans="1:35" x14ac:dyDescent="0.25">
      <c r="A561">
        <v>401255194</v>
      </c>
      <c r="B561" t="s">
        <v>723</v>
      </c>
      <c r="C561">
        <v>10598</v>
      </c>
      <c r="D561" s="1">
        <v>42835</v>
      </c>
      <c r="E561" t="s">
        <v>118</v>
      </c>
      <c r="F561" t="s">
        <v>1426</v>
      </c>
      <c r="G561" t="s">
        <v>209</v>
      </c>
      <c r="H561">
        <v>0</v>
      </c>
      <c r="I561" t="s">
        <v>1427</v>
      </c>
      <c r="K561" t="s">
        <v>133</v>
      </c>
      <c r="L561" t="s">
        <v>2078</v>
      </c>
      <c r="M561" t="e">
        <f>VLOOKUP(A561,#REF!,50,FALSE)</f>
        <v>#REF!</v>
      </c>
      <c r="N561" t="e">
        <f>VLOOKUP(A561,#REF!,49,FALSE)</f>
        <v>#REF!</v>
      </c>
      <c r="O561">
        <v>10</v>
      </c>
      <c r="P561">
        <v>8</v>
      </c>
      <c r="Q561">
        <v>0</v>
      </c>
      <c r="R561">
        <v>0</v>
      </c>
      <c r="S561">
        <v>0</v>
      </c>
      <c r="T561">
        <v>0</v>
      </c>
      <c r="U561">
        <v>0</v>
      </c>
      <c r="V561">
        <v>0</v>
      </c>
      <c r="W561">
        <v>0</v>
      </c>
      <c r="X561">
        <v>0</v>
      </c>
      <c r="Y561">
        <v>0</v>
      </c>
      <c r="Z561">
        <v>0</v>
      </c>
      <c r="AB561" t="s">
        <v>735</v>
      </c>
      <c r="AC561" t="s">
        <v>1357</v>
      </c>
      <c r="AD561" t="str">
        <f t="shared" si="8"/>
        <v>Non-Gathering</v>
      </c>
      <c r="AE561" t="s">
        <v>72</v>
      </c>
      <c r="AF561" t="e">
        <f>VLOOKUP(A561,#REF!, 7, FALSE)</f>
        <v>#REF!</v>
      </c>
      <c r="AG561" t="e">
        <f>VLOOKUP(A561,#REF!, 8, FALSE)</f>
        <v>#REF!</v>
      </c>
      <c r="AI561" t="e">
        <f>VLOOKUP(A561,#REF!,40,FALSE)</f>
        <v>#REF!</v>
      </c>
    </row>
    <row r="562" spans="1:35" x14ac:dyDescent="0.25">
      <c r="A562">
        <v>401262883</v>
      </c>
      <c r="B562" t="s">
        <v>336</v>
      </c>
      <c r="C562">
        <v>10433</v>
      </c>
      <c r="D562" s="1">
        <v>42839</v>
      </c>
      <c r="E562" t="s">
        <v>69</v>
      </c>
      <c r="F562" t="s">
        <v>1428</v>
      </c>
      <c r="G562" t="s">
        <v>338</v>
      </c>
      <c r="H562">
        <v>0</v>
      </c>
      <c r="I562" t="s">
        <v>1429</v>
      </c>
      <c r="J562" t="s">
        <v>1431</v>
      </c>
      <c r="K562" t="s">
        <v>115</v>
      </c>
      <c r="L562" t="s">
        <v>226</v>
      </c>
      <c r="M562" t="e">
        <f>VLOOKUP(A562,#REF!,50,FALSE)</f>
        <v>#REF!</v>
      </c>
      <c r="N562" t="e">
        <f>VLOOKUP(A562,#REF!,49,FALSE)</f>
        <v>#REF!</v>
      </c>
      <c r="O562">
        <v>0</v>
      </c>
      <c r="P562">
        <v>0</v>
      </c>
      <c r="Q562">
        <v>0</v>
      </c>
      <c r="R562">
        <v>0</v>
      </c>
      <c r="S562">
        <v>0</v>
      </c>
      <c r="T562">
        <v>0</v>
      </c>
      <c r="U562">
        <v>0</v>
      </c>
      <c r="V562">
        <v>0</v>
      </c>
      <c r="W562">
        <v>0</v>
      </c>
      <c r="X562">
        <v>0</v>
      </c>
      <c r="Y562">
        <v>0</v>
      </c>
      <c r="Z562">
        <v>0</v>
      </c>
      <c r="AB562" t="s">
        <v>746</v>
      </c>
      <c r="AC562" t="s">
        <v>1355</v>
      </c>
      <c r="AD562" t="str">
        <f t="shared" si="8"/>
        <v>Non-Gathering</v>
      </c>
      <c r="AE562" t="s">
        <v>2063</v>
      </c>
      <c r="AF562" t="e">
        <f>VLOOKUP(A562,#REF!, 7, FALSE)</f>
        <v>#REF!</v>
      </c>
      <c r="AG562" t="e">
        <f>VLOOKUP(A562,#REF!, 8, FALSE)</f>
        <v>#REF!</v>
      </c>
      <c r="AI562" t="e">
        <f>VLOOKUP(A562,#REF!,40,FALSE)</f>
        <v>#REF!</v>
      </c>
    </row>
    <row r="563" spans="1:35" x14ac:dyDescent="0.25">
      <c r="A563">
        <v>401261051</v>
      </c>
      <c r="B563" t="s">
        <v>48</v>
      </c>
      <c r="C563">
        <v>4680</v>
      </c>
      <c r="D563" s="1">
        <v>42842</v>
      </c>
      <c r="E563" t="s">
        <v>69</v>
      </c>
      <c r="F563" t="s">
        <v>1432</v>
      </c>
      <c r="G563" t="s">
        <v>51</v>
      </c>
      <c r="H563">
        <v>0</v>
      </c>
      <c r="I563" t="s">
        <v>1433</v>
      </c>
      <c r="J563" t="s">
        <v>1434</v>
      </c>
      <c r="K563" t="s">
        <v>115</v>
      </c>
      <c r="L563" t="s">
        <v>116</v>
      </c>
      <c r="M563" t="e">
        <f>VLOOKUP(A563,#REF!,50,FALSE)</f>
        <v>#REF!</v>
      </c>
      <c r="N563" t="e">
        <f>VLOOKUP(A563,#REF!,49,FALSE)</f>
        <v>#REF!</v>
      </c>
      <c r="O563">
        <v>0</v>
      </c>
      <c r="P563">
        <v>0</v>
      </c>
      <c r="Q563">
        <v>0</v>
      </c>
      <c r="R563">
        <v>0</v>
      </c>
      <c r="S563">
        <v>0</v>
      </c>
      <c r="T563">
        <v>0</v>
      </c>
      <c r="U563">
        <v>0</v>
      </c>
      <c r="V563">
        <v>0</v>
      </c>
      <c r="W563">
        <v>0</v>
      </c>
      <c r="X563">
        <v>0</v>
      </c>
      <c r="Y563">
        <v>0</v>
      </c>
      <c r="Z563">
        <v>0</v>
      </c>
      <c r="AB563" t="s">
        <v>735</v>
      </c>
      <c r="AC563" t="s">
        <v>1374</v>
      </c>
      <c r="AD563" t="str">
        <f t="shared" si="8"/>
        <v>Gathering</v>
      </c>
      <c r="AE563" t="s">
        <v>2063</v>
      </c>
      <c r="AF563" t="e">
        <f>VLOOKUP(A563,#REF!, 7, FALSE)</f>
        <v>#REF!</v>
      </c>
      <c r="AG563" t="e">
        <f>VLOOKUP(A563,#REF!, 8, FALSE)</f>
        <v>#REF!</v>
      </c>
      <c r="AI563" t="e">
        <f>VLOOKUP(A563,#REF!,40,FALSE)</f>
        <v>#REF!</v>
      </c>
    </row>
    <row r="564" spans="1:35" x14ac:dyDescent="0.25">
      <c r="A564">
        <v>401262005</v>
      </c>
      <c r="B564" t="s">
        <v>221</v>
      </c>
      <c r="C564">
        <v>96155</v>
      </c>
      <c r="D564" s="1">
        <v>42842</v>
      </c>
      <c r="E564" t="s">
        <v>42</v>
      </c>
      <c r="F564" t="s">
        <v>1435</v>
      </c>
      <c r="G564" t="s">
        <v>51</v>
      </c>
      <c r="H564">
        <v>0</v>
      </c>
      <c r="I564" t="s">
        <v>1571</v>
      </c>
      <c r="J564" t="s">
        <v>1436</v>
      </c>
      <c r="K564" t="s">
        <v>115</v>
      </c>
      <c r="L564" t="s">
        <v>329</v>
      </c>
      <c r="M564" t="e">
        <f>VLOOKUP(A564,#REF!,50,FALSE)</f>
        <v>#REF!</v>
      </c>
      <c r="N564" t="e">
        <f>VLOOKUP(A564,#REF!,49,FALSE)</f>
        <v>#REF!</v>
      </c>
      <c r="O564">
        <v>0</v>
      </c>
      <c r="P564">
        <v>0</v>
      </c>
      <c r="Q564">
        <v>0</v>
      </c>
      <c r="R564">
        <v>0</v>
      </c>
      <c r="S564">
        <v>250</v>
      </c>
      <c r="T564">
        <v>210</v>
      </c>
      <c r="U564">
        <v>0</v>
      </c>
      <c r="V564">
        <v>0</v>
      </c>
      <c r="W564">
        <v>0</v>
      </c>
      <c r="X564">
        <v>0</v>
      </c>
      <c r="Y564">
        <v>0</v>
      </c>
      <c r="Z564">
        <v>0</v>
      </c>
      <c r="AB564" t="s">
        <v>735</v>
      </c>
      <c r="AC564" t="s">
        <v>1374</v>
      </c>
      <c r="AD564" t="str">
        <f t="shared" si="8"/>
        <v>Non-Gathering</v>
      </c>
      <c r="AE564" t="s">
        <v>2063</v>
      </c>
      <c r="AF564" t="e">
        <f>VLOOKUP(A564,#REF!, 7, FALSE)</f>
        <v>#REF!</v>
      </c>
      <c r="AG564" t="e">
        <f>VLOOKUP(A564,#REF!, 8, FALSE)</f>
        <v>#REF!</v>
      </c>
      <c r="AI564" t="e">
        <f>VLOOKUP(A564,#REF!,40,FALSE)</f>
        <v>#REF!</v>
      </c>
    </row>
    <row r="565" spans="1:35" x14ac:dyDescent="0.25">
      <c r="A565">
        <v>401262167</v>
      </c>
      <c r="B565" t="s">
        <v>55</v>
      </c>
      <c r="C565">
        <v>10071</v>
      </c>
      <c r="D565" s="1">
        <v>42842</v>
      </c>
      <c r="E565" t="s">
        <v>69</v>
      </c>
      <c r="F565" t="s">
        <v>1572</v>
      </c>
      <c r="G565" t="s">
        <v>51</v>
      </c>
      <c r="H565">
        <v>1</v>
      </c>
      <c r="I565" t="s">
        <v>1430</v>
      </c>
      <c r="J565" t="s">
        <v>1437</v>
      </c>
      <c r="K565" t="s">
        <v>115</v>
      </c>
      <c r="L565" t="s">
        <v>226</v>
      </c>
      <c r="M565" t="e">
        <f>VLOOKUP(A565,#REF!,50,FALSE)</f>
        <v>#REF!</v>
      </c>
      <c r="N565" t="e">
        <f>VLOOKUP(A565,#REF!,49,FALSE)</f>
        <v>#REF!</v>
      </c>
      <c r="O565">
        <v>0</v>
      </c>
      <c r="P565">
        <v>0</v>
      </c>
      <c r="Q565">
        <v>0</v>
      </c>
      <c r="R565">
        <v>0</v>
      </c>
      <c r="S565">
        <v>0</v>
      </c>
      <c r="T565">
        <v>0</v>
      </c>
      <c r="U565">
        <v>0</v>
      </c>
      <c r="V565">
        <v>0</v>
      </c>
      <c r="W565">
        <v>0</v>
      </c>
      <c r="X565">
        <v>0</v>
      </c>
      <c r="Y565">
        <v>0</v>
      </c>
      <c r="Z565">
        <v>0</v>
      </c>
      <c r="AB565" t="s">
        <v>735</v>
      </c>
      <c r="AC565" t="s">
        <v>1374</v>
      </c>
      <c r="AD565" t="str">
        <f t="shared" si="8"/>
        <v>Non-Gathering</v>
      </c>
      <c r="AE565" t="s">
        <v>2063</v>
      </c>
      <c r="AF565" t="e">
        <f>VLOOKUP(A565,#REF!, 7, FALSE)</f>
        <v>#REF!</v>
      </c>
      <c r="AG565" t="e">
        <f>VLOOKUP(A565,#REF!, 8, FALSE)</f>
        <v>#REF!</v>
      </c>
      <c r="AI565" t="e">
        <f>VLOOKUP(A565,#REF!,40,FALSE)</f>
        <v>#REF!</v>
      </c>
    </row>
    <row r="566" spans="1:35" x14ac:dyDescent="0.25">
      <c r="A566">
        <v>401262615</v>
      </c>
      <c r="B566" t="s">
        <v>104</v>
      </c>
      <c r="C566">
        <v>10489</v>
      </c>
      <c r="D566" s="1">
        <v>42842</v>
      </c>
      <c r="E566" t="s">
        <v>69</v>
      </c>
      <c r="F566" t="s">
        <v>1438</v>
      </c>
      <c r="G566" t="s">
        <v>71</v>
      </c>
      <c r="H566">
        <v>0</v>
      </c>
      <c r="I566" t="s">
        <v>1439</v>
      </c>
      <c r="J566" t="s">
        <v>1440</v>
      </c>
      <c r="K566" t="s">
        <v>133</v>
      </c>
      <c r="L566" t="s">
        <v>134</v>
      </c>
      <c r="M566" t="e">
        <f>VLOOKUP(A566,#REF!,50,FALSE)</f>
        <v>#REF!</v>
      </c>
      <c r="N566" t="e">
        <f>VLOOKUP(A566,#REF!,49,FALSE)</f>
        <v>#REF!</v>
      </c>
      <c r="O566">
        <v>0</v>
      </c>
      <c r="P566">
        <v>0</v>
      </c>
      <c r="Q566">
        <v>0</v>
      </c>
      <c r="R566">
        <v>0</v>
      </c>
      <c r="S566">
        <v>0</v>
      </c>
      <c r="T566">
        <v>0</v>
      </c>
      <c r="U566">
        <v>0</v>
      </c>
      <c r="V566">
        <v>0</v>
      </c>
      <c r="W566">
        <v>0</v>
      </c>
      <c r="X566">
        <v>0</v>
      </c>
      <c r="Y566">
        <v>0</v>
      </c>
      <c r="Z566">
        <v>0</v>
      </c>
      <c r="AB566" t="s">
        <v>746</v>
      </c>
      <c r="AC566" t="s">
        <v>1374</v>
      </c>
      <c r="AD566" t="str">
        <f t="shared" si="8"/>
        <v>Non-Gathering</v>
      </c>
      <c r="AE566" t="s">
        <v>72</v>
      </c>
      <c r="AF566" t="e">
        <f>VLOOKUP(A566,#REF!, 7, FALSE)</f>
        <v>#REF!</v>
      </c>
      <c r="AG566" t="e">
        <f>VLOOKUP(A566,#REF!, 8, FALSE)</f>
        <v>#REF!</v>
      </c>
      <c r="AI566" t="e">
        <f>VLOOKUP(A566,#REF!,40,FALSE)</f>
        <v>#REF!</v>
      </c>
    </row>
    <row r="567" spans="1:35" x14ac:dyDescent="0.25">
      <c r="A567">
        <v>401262987</v>
      </c>
      <c r="B567" t="s">
        <v>48</v>
      </c>
      <c r="C567">
        <v>4680</v>
      </c>
      <c r="D567" s="1">
        <v>42843</v>
      </c>
      <c r="E567" t="s">
        <v>69</v>
      </c>
      <c r="F567" t="s">
        <v>1441</v>
      </c>
      <c r="G567" t="s">
        <v>51</v>
      </c>
      <c r="H567">
        <v>0</v>
      </c>
      <c r="I567" t="s">
        <v>1442</v>
      </c>
      <c r="J567" t="s">
        <v>1443</v>
      </c>
      <c r="K567" t="s">
        <v>72</v>
      </c>
      <c r="L567" t="s">
        <v>72</v>
      </c>
      <c r="M567" t="e">
        <f>VLOOKUP(A567,#REF!,50,FALSE)</f>
        <v>#REF!</v>
      </c>
      <c r="N567" t="e">
        <f>VLOOKUP(A567,#REF!,49,FALSE)</f>
        <v>#REF!</v>
      </c>
      <c r="O567">
        <v>0</v>
      </c>
      <c r="P567">
        <v>0</v>
      </c>
      <c r="Q567">
        <v>0</v>
      </c>
      <c r="R567">
        <v>0</v>
      </c>
      <c r="S567">
        <v>0</v>
      </c>
      <c r="T567">
        <v>0</v>
      </c>
      <c r="U567">
        <v>0</v>
      </c>
      <c r="V567">
        <v>0</v>
      </c>
      <c r="W567">
        <v>0</v>
      </c>
      <c r="X567">
        <v>0</v>
      </c>
      <c r="Y567">
        <v>0</v>
      </c>
      <c r="Z567">
        <v>0</v>
      </c>
      <c r="AB567" t="s">
        <v>735</v>
      </c>
      <c r="AC567" t="s">
        <v>1374</v>
      </c>
      <c r="AD567" t="str">
        <f t="shared" si="8"/>
        <v>Gathering</v>
      </c>
      <c r="AE567" t="s">
        <v>72</v>
      </c>
      <c r="AF567" t="e">
        <f>VLOOKUP(A567,#REF!, 7, FALSE)</f>
        <v>#REF!</v>
      </c>
      <c r="AG567" t="e">
        <f>VLOOKUP(A567,#REF!, 8, FALSE)</f>
        <v>#REF!</v>
      </c>
      <c r="AI567" t="e">
        <f>VLOOKUP(A567,#REF!,40,FALSE)</f>
        <v>#REF!</v>
      </c>
    </row>
    <row r="568" spans="1:35" x14ac:dyDescent="0.25">
      <c r="A568">
        <v>401268484</v>
      </c>
      <c r="B568" t="s">
        <v>48</v>
      </c>
      <c r="C568">
        <v>4680</v>
      </c>
      <c r="D568" s="1">
        <v>42851</v>
      </c>
      <c r="E568" t="s">
        <v>49</v>
      </c>
      <c r="F568" t="s">
        <v>1444</v>
      </c>
      <c r="G568" t="s">
        <v>51</v>
      </c>
      <c r="H568">
        <v>0</v>
      </c>
      <c r="I568" t="s">
        <v>40</v>
      </c>
      <c r="J568" t="s">
        <v>1425</v>
      </c>
      <c r="K568" t="s">
        <v>72</v>
      </c>
      <c r="L568" t="s">
        <v>72</v>
      </c>
      <c r="M568" t="e">
        <f>VLOOKUP(A568,#REF!,50,FALSE)</f>
        <v>#REF!</v>
      </c>
      <c r="N568" t="e">
        <f>VLOOKUP(A568,#REF!,49,FALSE)</f>
        <v>#REF!</v>
      </c>
      <c r="O568">
        <v>0</v>
      </c>
      <c r="P568">
        <v>0</v>
      </c>
      <c r="Q568">
        <v>0</v>
      </c>
      <c r="R568">
        <v>0</v>
      </c>
      <c r="S568">
        <v>0</v>
      </c>
      <c r="T568">
        <v>0</v>
      </c>
      <c r="U568">
        <v>0</v>
      </c>
      <c r="V568">
        <v>0</v>
      </c>
      <c r="W568">
        <v>0</v>
      </c>
      <c r="X568">
        <v>0</v>
      </c>
      <c r="Y568">
        <v>0</v>
      </c>
      <c r="Z568">
        <v>0</v>
      </c>
      <c r="AB568" t="s">
        <v>735</v>
      </c>
      <c r="AC568" t="s">
        <v>1374</v>
      </c>
      <c r="AD568" t="str">
        <f t="shared" si="8"/>
        <v>Gathering</v>
      </c>
      <c r="AE568" t="s">
        <v>72</v>
      </c>
      <c r="AF568" t="e">
        <f>VLOOKUP(A568,#REF!, 7, FALSE)</f>
        <v>#REF!</v>
      </c>
      <c r="AG568" t="e">
        <f>VLOOKUP(A568,#REF!, 8, FALSE)</f>
        <v>#REF!</v>
      </c>
      <c r="AI568" t="e">
        <f>VLOOKUP(A568,#REF!,40,FALSE)</f>
        <v>#REF!</v>
      </c>
    </row>
    <row r="569" spans="1:35" x14ac:dyDescent="0.25">
      <c r="A569">
        <v>401270592</v>
      </c>
      <c r="B569" t="s">
        <v>343</v>
      </c>
      <c r="C569">
        <v>10312</v>
      </c>
      <c r="D569" s="1">
        <v>42855</v>
      </c>
      <c r="E569" t="s">
        <v>33</v>
      </c>
      <c r="F569" t="s">
        <v>1445</v>
      </c>
      <c r="G569" t="s">
        <v>345</v>
      </c>
      <c r="H569">
        <v>0</v>
      </c>
      <c r="I569" t="s">
        <v>1447</v>
      </c>
      <c r="J569" t="s">
        <v>1448</v>
      </c>
      <c r="K569" t="s">
        <v>133</v>
      </c>
      <c r="L569" t="s">
        <v>72</v>
      </c>
      <c r="M569" t="e">
        <f>VLOOKUP(A569,#REF!,50,FALSE)</f>
        <v>#REF!</v>
      </c>
      <c r="N569" t="e">
        <f>VLOOKUP(A569,#REF!,49,FALSE)</f>
        <v>#REF!</v>
      </c>
      <c r="O569">
        <v>2</v>
      </c>
      <c r="P569">
        <v>2</v>
      </c>
      <c r="Q569">
        <v>0</v>
      </c>
      <c r="R569">
        <v>0</v>
      </c>
      <c r="S569">
        <v>2</v>
      </c>
      <c r="T569">
        <v>2</v>
      </c>
      <c r="U569">
        <v>0</v>
      </c>
      <c r="V569">
        <v>0</v>
      </c>
      <c r="W569">
        <v>0</v>
      </c>
      <c r="X569">
        <v>0</v>
      </c>
      <c r="Y569">
        <v>0</v>
      </c>
      <c r="Z569">
        <v>0</v>
      </c>
      <c r="AB569" t="s">
        <v>746</v>
      </c>
      <c r="AC569" t="s">
        <v>1374</v>
      </c>
      <c r="AD569" t="str">
        <f t="shared" si="8"/>
        <v>Non-Gathering</v>
      </c>
      <c r="AE569" t="s">
        <v>72</v>
      </c>
      <c r="AF569" t="e">
        <f>VLOOKUP(A569,#REF!, 7, FALSE)</f>
        <v>#REF!</v>
      </c>
      <c r="AG569" t="e">
        <f>VLOOKUP(A569,#REF!, 8, FALSE)</f>
        <v>#REF!</v>
      </c>
      <c r="AI569" t="e">
        <f>VLOOKUP(A569,#REF!,40,FALSE)</f>
        <v>#REF!</v>
      </c>
    </row>
    <row r="570" spans="1:35" x14ac:dyDescent="0.25">
      <c r="A570">
        <v>401278434</v>
      </c>
      <c r="B570" t="s">
        <v>207</v>
      </c>
      <c r="C570">
        <v>8960</v>
      </c>
      <c r="D570" s="1">
        <v>42855</v>
      </c>
      <c r="E570" t="s">
        <v>69</v>
      </c>
      <c r="F570" t="s">
        <v>1449</v>
      </c>
      <c r="G570" t="s">
        <v>51</v>
      </c>
      <c r="H570">
        <v>0</v>
      </c>
      <c r="I570" t="s">
        <v>1450</v>
      </c>
      <c r="J570" t="s">
        <v>1451</v>
      </c>
      <c r="K570" t="s">
        <v>72</v>
      </c>
      <c r="L570" t="s">
        <v>72</v>
      </c>
      <c r="M570" t="e">
        <f>VLOOKUP(A570,#REF!,50,FALSE)</f>
        <v>#REF!</v>
      </c>
      <c r="N570" t="e">
        <f>VLOOKUP(A570,#REF!,49,FALSE)</f>
        <v>#REF!</v>
      </c>
      <c r="O570">
        <v>0</v>
      </c>
      <c r="P570">
        <v>0</v>
      </c>
      <c r="Q570">
        <v>0</v>
      </c>
      <c r="R570">
        <v>0</v>
      </c>
      <c r="S570">
        <v>19</v>
      </c>
      <c r="T570">
        <v>0</v>
      </c>
      <c r="U570">
        <v>0</v>
      </c>
      <c r="V570">
        <v>0</v>
      </c>
      <c r="W570">
        <v>0</v>
      </c>
      <c r="X570">
        <v>0</v>
      </c>
      <c r="Y570">
        <v>0</v>
      </c>
      <c r="Z570">
        <v>0</v>
      </c>
      <c r="AB570" t="s">
        <v>735</v>
      </c>
      <c r="AC570" t="s">
        <v>1374</v>
      </c>
      <c r="AD570" t="str">
        <f t="shared" si="8"/>
        <v>Non-Gathering</v>
      </c>
      <c r="AE570" t="s">
        <v>72</v>
      </c>
      <c r="AF570" t="e">
        <f>VLOOKUP(A570,#REF!, 7, FALSE)</f>
        <v>#REF!</v>
      </c>
      <c r="AG570" t="e">
        <f>VLOOKUP(A570,#REF!, 8, FALSE)</f>
        <v>#REF!</v>
      </c>
      <c r="AI570" t="e">
        <f>VLOOKUP(A570,#REF!,40,FALSE)</f>
        <v>#REF!</v>
      </c>
    </row>
    <row r="571" spans="1:35" x14ac:dyDescent="0.25">
      <c r="A571">
        <v>401274322</v>
      </c>
      <c r="B571" t="s">
        <v>246</v>
      </c>
      <c r="C571">
        <v>10459</v>
      </c>
      <c r="D571" s="1">
        <v>42857</v>
      </c>
      <c r="E571" t="s">
        <v>56</v>
      </c>
      <c r="F571" t="s">
        <v>1452</v>
      </c>
      <c r="G571" t="s">
        <v>51</v>
      </c>
      <c r="H571">
        <v>0</v>
      </c>
      <c r="I571" t="s">
        <v>1453</v>
      </c>
      <c r="J571" t="s">
        <v>40</v>
      </c>
      <c r="K571" t="s">
        <v>72</v>
      </c>
      <c r="L571" t="s">
        <v>72</v>
      </c>
      <c r="M571" t="e">
        <f>VLOOKUP(A571,#REF!,50,FALSE)</f>
        <v>#REF!</v>
      </c>
      <c r="N571" t="e">
        <f>VLOOKUP(A571,#REF!,49,FALSE)</f>
        <v>#REF!</v>
      </c>
      <c r="O571">
        <v>0</v>
      </c>
      <c r="P571">
        <v>0</v>
      </c>
      <c r="Q571">
        <v>0</v>
      </c>
      <c r="R571">
        <v>0</v>
      </c>
      <c r="S571">
        <v>0</v>
      </c>
      <c r="T571">
        <v>0</v>
      </c>
      <c r="U571">
        <v>0</v>
      </c>
      <c r="V571">
        <v>0</v>
      </c>
      <c r="W571">
        <v>0</v>
      </c>
      <c r="X571">
        <v>0</v>
      </c>
      <c r="Y571">
        <v>0</v>
      </c>
      <c r="Z571">
        <v>0</v>
      </c>
      <c r="AB571" t="s">
        <v>746</v>
      </c>
      <c r="AC571" t="s">
        <v>1374</v>
      </c>
      <c r="AD571" t="str">
        <f t="shared" si="8"/>
        <v>Non-Gathering</v>
      </c>
      <c r="AE571" t="s">
        <v>72</v>
      </c>
      <c r="AF571" t="e">
        <f>VLOOKUP(A571,#REF!, 7, FALSE)</f>
        <v>#REF!</v>
      </c>
      <c r="AG571" t="e">
        <f>VLOOKUP(A571,#REF!, 8, FALSE)</f>
        <v>#REF!</v>
      </c>
      <c r="AI571" t="e">
        <f>VLOOKUP(A571,#REF!,40,FALSE)</f>
        <v>#REF!</v>
      </c>
    </row>
    <row r="572" spans="1:35" x14ac:dyDescent="0.25">
      <c r="A572">
        <v>401273899</v>
      </c>
      <c r="B572" t="s">
        <v>82</v>
      </c>
      <c r="C572">
        <v>100322</v>
      </c>
      <c r="D572" s="1">
        <v>42858</v>
      </c>
      <c r="E572" t="s">
        <v>56</v>
      </c>
      <c r="F572" t="s">
        <v>1454</v>
      </c>
      <c r="G572" t="s">
        <v>51</v>
      </c>
      <c r="H572">
        <v>0</v>
      </c>
      <c r="I572" t="s">
        <v>1455</v>
      </c>
      <c r="J572" t="s">
        <v>1456</v>
      </c>
      <c r="K572" t="s">
        <v>72</v>
      </c>
      <c r="L572" t="s">
        <v>72</v>
      </c>
      <c r="M572" t="e">
        <f>VLOOKUP(A572,#REF!,50,FALSE)</f>
        <v>#REF!</v>
      </c>
      <c r="N572" t="e">
        <f>VLOOKUP(A572,#REF!,49,FALSE)</f>
        <v>#REF!</v>
      </c>
      <c r="O572">
        <v>0</v>
      </c>
      <c r="P572">
        <v>0</v>
      </c>
      <c r="Q572">
        <v>0</v>
      </c>
      <c r="R572">
        <v>0</v>
      </c>
      <c r="S572">
        <v>0</v>
      </c>
      <c r="T572">
        <v>0</v>
      </c>
      <c r="U572">
        <v>0</v>
      </c>
      <c r="V572">
        <v>0</v>
      </c>
      <c r="W572">
        <v>0</v>
      </c>
      <c r="X572">
        <v>0</v>
      </c>
      <c r="Y572">
        <v>0</v>
      </c>
      <c r="Z572">
        <v>0</v>
      </c>
      <c r="AB572" t="s">
        <v>735</v>
      </c>
      <c r="AC572" t="s">
        <v>1374</v>
      </c>
      <c r="AD572" t="str">
        <f t="shared" si="8"/>
        <v>Non-Gathering</v>
      </c>
      <c r="AE572" t="s">
        <v>72</v>
      </c>
      <c r="AF572" t="e">
        <f>VLOOKUP(A572,#REF!, 7, FALSE)</f>
        <v>#REF!</v>
      </c>
      <c r="AG572" t="e">
        <f>VLOOKUP(A572,#REF!, 8, FALSE)</f>
        <v>#REF!</v>
      </c>
      <c r="AI572" t="e">
        <f>VLOOKUP(A572,#REF!,40,FALSE)</f>
        <v>#REF!</v>
      </c>
    </row>
    <row r="573" spans="1:35" x14ac:dyDescent="0.25">
      <c r="A573">
        <v>401274572</v>
      </c>
      <c r="B573" t="s">
        <v>739</v>
      </c>
      <c r="C573">
        <v>74165</v>
      </c>
      <c r="D573" s="1">
        <v>42858</v>
      </c>
      <c r="E573" t="s">
        <v>69</v>
      </c>
      <c r="F573" t="s">
        <v>1457</v>
      </c>
      <c r="G573" t="s">
        <v>443</v>
      </c>
      <c r="H573">
        <v>0</v>
      </c>
      <c r="I573" t="s">
        <v>1459</v>
      </c>
      <c r="J573" t="s">
        <v>40</v>
      </c>
      <c r="K573" t="s">
        <v>72</v>
      </c>
      <c r="L573" t="s">
        <v>72</v>
      </c>
      <c r="M573" t="e">
        <f>VLOOKUP(A573,#REF!,50,FALSE)</f>
        <v>#REF!</v>
      </c>
      <c r="N573" t="e">
        <f>VLOOKUP(A573,#REF!,49,FALSE)</f>
        <v>#REF!</v>
      </c>
      <c r="O573">
        <v>0</v>
      </c>
      <c r="P573">
        <v>0</v>
      </c>
      <c r="Q573">
        <v>0</v>
      </c>
      <c r="R573">
        <v>0</v>
      </c>
      <c r="S573">
        <v>0</v>
      </c>
      <c r="T573">
        <v>0</v>
      </c>
      <c r="U573">
        <v>0</v>
      </c>
      <c r="V573">
        <v>0</v>
      </c>
      <c r="W573">
        <v>0</v>
      </c>
      <c r="X573">
        <v>0</v>
      </c>
      <c r="Y573">
        <v>0</v>
      </c>
      <c r="Z573">
        <v>0</v>
      </c>
      <c r="AB573" t="s">
        <v>746</v>
      </c>
      <c r="AC573" t="s">
        <v>1374</v>
      </c>
      <c r="AD573" t="str">
        <f t="shared" si="8"/>
        <v>Non-Gathering</v>
      </c>
      <c r="AE573" t="s">
        <v>72</v>
      </c>
      <c r="AF573" t="e">
        <f>VLOOKUP(A573,#REF!, 7, FALSE)</f>
        <v>#REF!</v>
      </c>
      <c r="AG573" t="e">
        <f>VLOOKUP(A573,#REF!, 8, FALSE)</f>
        <v>#REF!</v>
      </c>
      <c r="AI573" t="e">
        <f>VLOOKUP(A573,#REF!,40,FALSE)</f>
        <v>#REF!</v>
      </c>
    </row>
    <row r="574" spans="1:35" x14ac:dyDescent="0.25">
      <c r="A574">
        <v>401276029</v>
      </c>
      <c r="B574" t="s">
        <v>1460</v>
      </c>
      <c r="C574">
        <v>10633</v>
      </c>
      <c r="D574" s="1">
        <v>42859</v>
      </c>
      <c r="E574" t="s">
        <v>33</v>
      </c>
      <c r="F574" t="s">
        <v>1461</v>
      </c>
      <c r="G574" t="s">
        <v>51</v>
      </c>
      <c r="H574">
        <v>1</v>
      </c>
      <c r="I574" t="s">
        <v>1462</v>
      </c>
      <c r="J574" t="s">
        <v>1463</v>
      </c>
      <c r="K574" t="s">
        <v>115</v>
      </c>
      <c r="L574" t="s">
        <v>116</v>
      </c>
      <c r="M574" t="e">
        <f>VLOOKUP(A574,#REF!,50,FALSE)</f>
        <v>#REF!</v>
      </c>
      <c r="N574" t="e">
        <f>VLOOKUP(A574,#REF!,49,FALSE)</f>
        <v>#REF!</v>
      </c>
      <c r="O574">
        <v>0</v>
      </c>
      <c r="P574">
        <v>0</v>
      </c>
      <c r="Q574">
        <v>0</v>
      </c>
      <c r="R574">
        <v>0</v>
      </c>
      <c r="S574">
        <v>0</v>
      </c>
      <c r="T574">
        <v>0</v>
      </c>
      <c r="U574">
        <v>0</v>
      </c>
      <c r="V574">
        <v>0</v>
      </c>
      <c r="W574">
        <v>0</v>
      </c>
      <c r="X574">
        <v>0</v>
      </c>
      <c r="Y574">
        <v>0</v>
      </c>
      <c r="Z574">
        <v>0</v>
      </c>
      <c r="AB574" t="s">
        <v>746</v>
      </c>
      <c r="AC574" t="s">
        <v>1374</v>
      </c>
      <c r="AD574" t="str">
        <f t="shared" si="8"/>
        <v>Non-Gathering</v>
      </c>
      <c r="AE574" t="s">
        <v>2063</v>
      </c>
      <c r="AF574" t="e">
        <f>VLOOKUP(A574,#REF!, 7, FALSE)</f>
        <v>#REF!</v>
      </c>
      <c r="AG574" t="e">
        <f>VLOOKUP(A574,#REF!, 8, FALSE)</f>
        <v>#REF!</v>
      </c>
      <c r="AI574" t="e">
        <f>VLOOKUP(A574,#REF!,40,FALSE)</f>
        <v>#REF!</v>
      </c>
    </row>
    <row r="575" spans="1:35" x14ac:dyDescent="0.25">
      <c r="A575">
        <v>401275894</v>
      </c>
      <c r="B575" t="s">
        <v>141</v>
      </c>
      <c r="C575">
        <v>47120</v>
      </c>
      <c r="D575" s="1">
        <v>42860</v>
      </c>
      <c r="E575" t="s">
        <v>33</v>
      </c>
      <c r="F575" t="s">
        <v>1464</v>
      </c>
      <c r="G575" t="s">
        <v>51</v>
      </c>
      <c r="H575">
        <v>0</v>
      </c>
      <c r="I575" t="s">
        <v>1465</v>
      </c>
      <c r="J575" t="s">
        <v>1466</v>
      </c>
      <c r="K575" t="s">
        <v>72</v>
      </c>
      <c r="L575" t="s">
        <v>72</v>
      </c>
      <c r="M575" t="e">
        <f>VLOOKUP(A575,#REF!,50,FALSE)</f>
        <v>#REF!</v>
      </c>
      <c r="N575" t="e">
        <f>VLOOKUP(A575,#REF!,49,FALSE)</f>
        <v>#REF!</v>
      </c>
      <c r="O575">
        <v>0</v>
      </c>
      <c r="P575">
        <v>0</v>
      </c>
      <c r="Q575">
        <v>0</v>
      </c>
      <c r="R575">
        <v>0</v>
      </c>
      <c r="S575">
        <v>0</v>
      </c>
      <c r="T575">
        <v>0</v>
      </c>
      <c r="U575">
        <v>0</v>
      </c>
      <c r="V575">
        <v>0</v>
      </c>
      <c r="W575">
        <v>0</v>
      </c>
      <c r="X575">
        <v>0</v>
      </c>
      <c r="Y575">
        <v>0</v>
      </c>
      <c r="Z575">
        <v>0</v>
      </c>
      <c r="AB575" t="s">
        <v>746</v>
      </c>
      <c r="AC575" t="s">
        <v>1374</v>
      </c>
      <c r="AD575" t="str">
        <f t="shared" si="8"/>
        <v>Non-Gathering</v>
      </c>
      <c r="AE575" t="s">
        <v>2064</v>
      </c>
      <c r="AF575" t="e">
        <f>VLOOKUP(A575,#REF!, 7, FALSE)</f>
        <v>#REF!</v>
      </c>
      <c r="AG575" t="e">
        <f>VLOOKUP(A575,#REF!, 8, FALSE)</f>
        <v>#REF!</v>
      </c>
      <c r="AI575" t="e">
        <f>VLOOKUP(A575,#REF!,40,FALSE)</f>
        <v>#REF!</v>
      </c>
    </row>
    <row r="576" spans="1:35" x14ac:dyDescent="0.25">
      <c r="A576">
        <v>401277801</v>
      </c>
      <c r="B576" t="s">
        <v>110</v>
      </c>
      <c r="C576">
        <v>47121</v>
      </c>
      <c r="D576" s="1">
        <v>42863</v>
      </c>
      <c r="E576" t="s">
        <v>49</v>
      </c>
      <c r="F576" t="s">
        <v>1467</v>
      </c>
      <c r="G576" t="s">
        <v>51</v>
      </c>
      <c r="H576">
        <v>0</v>
      </c>
      <c r="I576" t="s">
        <v>1468</v>
      </c>
      <c r="J576" t="s">
        <v>1469</v>
      </c>
      <c r="K576" t="s">
        <v>1494</v>
      </c>
      <c r="L576" t="s">
        <v>54</v>
      </c>
      <c r="M576" t="e">
        <f>VLOOKUP(A576,#REF!,50,FALSE)</f>
        <v>#REF!</v>
      </c>
      <c r="N576" t="e">
        <f>VLOOKUP(A576,#REF!,49,FALSE)</f>
        <v>#REF!</v>
      </c>
      <c r="O576">
        <v>0</v>
      </c>
      <c r="P576">
        <v>0</v>
      </c>
      <c r="Q576">
        <v>2</v>
      </c>
      <c r="R576">
        <v>2</v>
      </c>
      <c r="S576">
        <v>0</v>
      </c>
      <c r="T576">
        <v>0</v>
      </c>
      <c r="U576">
        <v>0</v>
      </c>
      <c r="V576">
        <v>0</v>
      </c>
      <c r="W576">
        <v>0</v>
      </c>
      <c r="X576">
        <v>0</v>
      </c>
      <c r="Y576">
        <v>0</v>
      </c>
      <c r="Z576">
        <v>0</v>
      </c>
      <c r="AB576" t="s">
        <v>735</v>
      </c>
      <c r="AC576" t="s">
        <v>1374</v>
      </c>
      <c r="AD576" t="str">
        <f t="shared" si="8"/>
        <v>Gathering</v>
      </c>
      <c r="AE576" t="s">
        <v>72</v>
      </c>
      <c r="AF576" t="e">
        <f>VLOOKUP(A576,#REF!, 7, FALSE)</f>
        <v>#REF!</v>
      </c>
      <c r="AG576" t="e">
        <f>VLOOKUP(A576,#REF!, 8, FALSE)</f>
        <v>#REF!</v>
      </c>
      <c r="AI576" t="e">
        <f>VLOOKUP(A576,#REF!,40,FALSE)</f>
        <v>#REF!</v>
      </c>
    </row>
    <row r="577" spans="1:35" x14ac:dyDescent="0.25">
      <c r="A577">
        <v>401281967</v>
      </c>
      <c r="B577" t="s">
        <v>48</v>
      </c>
      <c r="C577">
        <v>4680</v>
      </c>
      <c r="D577" s="1">
        <v>42863</v>
      </c>
      <c r="E577" t="s">
        <v>49</v>
      </c>
      <c r="F577" t="s">
        <v>1470</v>
      </c>
      <c r="G577" t="s">
        <v>51</v>
      </c>
      <c r="H577">
        <v>0</v>
      </c>
      <c r="I577" t="s">
        <v>40</v>
      </c>
      <c r="J577" t="s">
        <v>40</v>
      </c>
      <c r="K577" t="s">
        <v>72</v>
      </c>
      <c r="L577" t="s">
        <v>72</v>
      </c>
      <c r="M577" t="e">
        <f>VLOOKUP(A577,#REF!,50,FALSE)</f>
        <v>#REF!</v>
      </c>
      <c r="N577" t="e">
        <f>VLOOKUP(A577,#REF!,49,FALSE)</f>
        <v>#REF!</v>
      </c>
      <c r="O577">
        <v>0</v>
      </c>
      <c r="P577">
        <v>0</v>
      </c>
      <c r="Q577">
        <v>0</v>
      </c>
      <c r="R577">
        <v>0</v>
      </c>
      <c r="S577">
        <v>0</v>
      </c>
      <c r="T577">
        <v>0</v>
      </c>
      <c r="U577">
        <v>0</v>
      </c>
      <c r="V577">
        <v>0</v>
      </c>
      <c r="W577">
        <v>0</v>
      </c>
      <c r="X577">
        <v>0</v>
      </c>
      <c r="Y577">
        <v>0</v>
      </c>
      <c r="Z577">
        <v>0</v>
      </c>
      <c r="AB577" t="s">
        <v>735</v>
      </c>
      <c r="AC577" t="s">
        <v>1374</v>
      </c>
      <c r="AD577" t="str">
        <f t="shared" si="8"/>
        <v>Gathering</v>
      </c>
      <c r="AE577" t="s">
        <v>72</v>
      </c>
      <c r="AF577" t="e">
        <f>VLOOKUP(A577,#REF!, 7, FALSE)</f>
        <v>#REF!</v>
      </c>
      <c r="AG577" t="e">
        <f>VLOOKUP(A577,#REF!, 8, FALSE)</f>
        <v>#REF!</v>
      </c>
      <c r="AI577" t="e">
        <f>VLOOKUP(A577,#REF!,40,FALSE)</f>
        <v>#REF!</v>
      </c>
    </row>
    <row r="578" spans="1:35" x14ac:dyDescent="0.25">
      <c r="A578">
        <v>401280933</v>
      </c>
      <c r="B578" t="s">
        <v>246</v>
      </c>
      <c r="C578">
        <v>10459</v>
      </c>
      <c r="D578" s="1">
        <v>42865</v>
      </c>
      <c r="E578" t="s">
        <v>69</v>
      </c>
      <c r="F578" t="s">
        <v>1471</v>
      </c>
      <c r="G578" t="s">
        <v>51</v>
      </c>
      <c r="H578">
        <v>0</v>
      </c>
      <c r="I578" t="s">
        <v>1472</v>
      </c>
      <c r="K578" t="s">
        <v>115</v>
      </c>
      <c r="L578" t="s">
        <v>116</v>
      </c>
      <c r="M578" t="e">
        <f>VLOOKUP(A578,#REF!,50,FALSE)</f>
        <v>#REF!</v>
      </c>
      <c r="N578" t="e">
        <f>VLOOKUP(A578,#REF!,49,FALSE)</f>
        <v>#REF!</v>
      </c>
      <c r="O578">
        <v>0</v>
      </c>
      <c r="P578">
        <v>0</v>
      </c>
      <c r="Q578">
        <v>0</v>
      </c>
      <c r="R578">
        <v>0</v>
      </c>
      <c r="S578">
        <v>0</v>
      </c>
      <c r="T578">
        <v>0</v>
      </c>
      <c r="U578">
        <v>0</v>
      </c>
      <c r="V578">
        <v>0</v>
      </c>
      <c r="W578">
        <v>0</v>
      </c>
      <c r="X578">
        <v>0</v>
      </c>
      <c r="Y578">
        <v>0</v>
      </c>
      <c r="Z578">
        <v>0</v>
      </c>
      <c r="AB578" t="s">
        <v>735</v>
      </c>
      <c r="AC578" t="s">
        <v>1374</v>
      </c>
      <c r="AD578" t="str">
        <f t="shared" ref="AD578:AD641" si="9">IF(OR(IFERROR(SEARCH("gathering",F578)&gt;0,FALSE),IFERROR(SEARCH("gathering",I578)&gt;0,FALSE)),"Gathering","Non-Gathering")</f>
        <v>Non-Gathering</v>
      </c>
      <c r="AE578" t="s">
        <v>2063</v>
      </c>
      <c r="AF578" t="e">
        <f>VLOOKUP(A578,#REF!, 7, FALSE)</f>
        <v>#REF!</v>
      </c>
      <c r="AG578" t="e">
        <f>VLOOKUP(A578,#REF!, 8, FALSE)</f>
        <v>#REF!</v>
      </c>
      <c r="AI578" t="e">
        <f>VLOOKUP(A578,#REF!,40,FALSE)</f>
        <v>#REF!</v>
      </c>
    </row>
    <row r="579" spans="1:35" x14ac:dyDescent="0.25">
      <c r="A579">
        <v>401281543</v>
      </c>
      <c r="B579" t="s">
        <v>157</v>
      </c>
      <c r="C579">
        <v>69175</v>
      </c>
      <c r="D579" s="1">
        <v>42865</v>
      </c>
      <c r="E579" t="s">
        <v>56</v>
      </c>
      <c r="F579" t="s">
        <v>1473</v>
      </c>
      <c r="G579" t="s">
        <v>51</v>
      </c>
      <c r="H579">
        <v>0</v>
      </c>
      <c r="I579" t="s">
        <v>1474</v>
      </c>
      <c r="J579" t="s">
        <v>1475</v>
      </c>
      <c r="K579" t="s">
        <v>1494</v>
      </c>
      <c r="L579" t="s">
        <v>54</v>
      </c>
      <c r="M579" t="e">
        <f>VLOOKUP(A579,#REF!,50,FALSE)</f>
        <v>#REF!</v>
      </c>
      <c r="N579" t="e">
        <f>VLOOKUP(A579,#REF!,49,FALSE)</f>
        <v>#REF!</v>
      </c>
      <c r="O579">
        <v>0</v>
      </c>
      <c r="P579">
        <v>0</v>
      </c>
      <c r="Q579">
        <v>0</v>
      </c>
      <c r="R579">
        <v>0</v>
      </c>
      <c r="S579">
        <v>5</v>
      </c>
      <c r="T579">
        <v>0</v>
      </c>
      <c r="U579">
        <v>0</v>
      </c>
      <c r="V579">
        <v>0</v>
      </c>
      <c r="W579">
        <v>0</v>
      </c>
      <c r="X579">
        <v>0</v>
      </c>
      <c r="Y579">
        <v>0</v>
      </c>
      <c r="Z579">
        <v>0</v>
      </c>
      <c r="AB579" t="s">
        <v>735</v>
      </c>
      <c r="AC579" t="s">
        <v>1374</v>
      </c>
      <c r="AD579" t="str">
        <f t="shared" si="9"/>
        <v>Non-Gathering</v>
      </c>
      <c r="AE579" t="s">
        <v>72</v>
      </c>
      <c r="AF579" t="e">
        <f>VLOOKUP(A579,#REF!, 7, FALSE)</f>
        <v>#REF!</v>
      </c>
      <c r="AG579" t="e">
        <f>VLOOKUP(A579,#REF!, 8, FALSE)</f>
        <v>#REF!</v>
      </c>
      <c r="AI579" t="e">
        <f>VLOOKUP(A579,#REF!,40,FALSE)</f>
        <v>#REF!</v>
      </c>
    </row>
    <row r="580" spans="1:35" x14ac:dyDescent="0.25">
      <c r="A580">
        <v>401288198</v>
      </c>
      <c r="B580" t="s">
        <v>48</v>
      </c>
      <c r="C580">
        <v>4680</v>
      </c>
      <c r="D580" s="1">
        <v>42870</v>
      </c>
      <c r="E580" t="s">
        <v>49</v>
      </c>
      <c r="F580" t="s">
        <v>1476</v>
      </c>
      <c r="G580" t="s">
        <v>51</v>
      </c>
      <c r="H580">
        <v>0</v>
      </c>
      <c r="I580" t="s">
        <v>1477</v>
      </c>
      <c r="K580" t="s">
        <v>72</v>
      </c>
      <c r="L580" t="s">
        <v>72</v>
      </c>
      <c r="M580" t="e">
        <f>VLOOKUP(A580,#REF!,50,FALSE)</f>
        <v>#REF!</v>
      </c>
      <c r="N580" t="e">
        <f>VLOOKUP(A580,#REF!,49,FALSE)</f>
        <v>#REF!</v>
      </c>
      <c r="O580">
        <v>0</v>
      </c>
      <c r="P580">
        <v>0</v>
      </c>
      <c r="Q580">
        <v>0</v>
      </c>
      <c r="R580">
        <v>0</v>
      </c>
      <c r="S580">
        <v>0</v>
      </c>
      <c r="T580">
        <v>0</v>
      </c>
      <c r="U580">
        <v>0</v>
      </c>
      <c r="V580">
        <v>0</v>
      </c>
      <c r="W580">
        <v>0</v>
      </c>
      <c r="X580">
        <v>0</v>
      </c>
      <c r="Y580">
        <v>0</v>
      </c>
      <c r="Z580">
        <v>0</v>
      </c>
      <c r="AB580" t="s">
        <v>746</v>
      </c>
      <c r="AC580" t="s">
        <v>1374</v>
      </c>
      <c r="AD580" t="str">
        <f t="shared" si="9"/>
        <v>Gathering</v>
      </c>
      <c r="AE580" t="s">
        <v>72</v>
      </c>
      <c r="AF580" t="e">
        <f>VLOOKUP(A580,#REF!, 7, FALSE)</f>
        <v>#REF!</v>
      </c>
      <c r="AG580" t="e">
        <f>VLOOKUP(A580,#REF!, 8, FALSE)</f>
        <v>#REF!</v>
      </c>
      <c r="AI580" t="e">
        <f>VLOOKUP(A580,#REF!,40,FALSE)</f>
        <v>#REF!</v>
      </c>
    </row>
    <row r="581" spans="1:35" x14ac:dyDescent="0.25">
      <c r="A581">
        <v>401285085</v>
      </c>
      <c r="B581" t="s">
        <v>221</v>
      </c>
      <c r="C581">
        <v>96155</v>
      </c>
      <c r="D581" s="1">
        <v>42871</v>
      </c>
      <c r="E581" t="s">
        <v>69</v>
      </c>
      <c r="F581" t="s">
        <v>1478</v>
      </c>
      <c r="G581" t="s">
        <v>51</v>
      </c>
      <c r="H581">
        <v>0</v>
      </c>
      <c r="I581" t="s">
        <v>1479</v>
      </c>
      <c r="J581" t="s">
        <v>1480</v>
      </c>
      <c r="K581" t="s">
        <v>72</v>
      </c>
      <c r="L581" t="s">
        <v>72</v>
      </c>
      <c r="M581" t="e">
        <f>VLOOKUP(A581,#REF!,50,FALSE)</f>
        <v>#REF!</v>
      </c>
      <c r="N581" t="e">
        <f>VLOOKUP(A581,#REF!,49,FALSE)</f>
        <v>#REF!</v>
      </c>
      <c r="O581">
        <v>3</v>
      </c>
      <c r="P581">
        <v>3</v>
      </c>
      <c r="Q581">
        <v>0</v>
      </c>
      <c r="R581">
        <v>0</v>
      </c>
      <c r="S581">
        <v>0</v>
      </c>
      <c r="T581">
        <v>0</v>
      </c>
      <c r="U581">
        <v>0</v>
      </c>
      <c r="V581">
        <v>0</v>
      </c>
      <c r="W581">
        <v>0</v>
      </c>
      <c r="X581">
        <v>0</v>
      </c>
      <c r="Y581">
        <v>0</v>
      </c>
      <c r="Z581">
        <v>0</v>
      </c>
      <c r="AB581" t="s">
        <v>735</v>
      </c>
      <c r="AC581" t="s">
        <v>1374</v>
      </c>
      <c r="AD581" t="str">
        <f t="shared" si="9"/>
        <v>Non-Gathering</v>
      </c>
      <c r="AE581" t="s">
        <v>72</v>
      </c>
      <c r="AF581" t="e">
        <f>VLOOKUP(A581,#REF!, 7, FALSE)</f>
        <v>#REF!</v>
      </c>
      <c r="AG581" t="e">
        <f>VLOOKUP(A581,#REF!, 8, FALSE)</f>
        <v>#REF!</v>
      </c>
      <c r="AI581" t="e">
        <f>VLOOKUP(A581,#REF!,40,FALSE)</f>
        <v>#REF!</v>
      </c>
    </row>
    <row r="582" spans="1:35" x14ac:dyDescent="0.25">
      <c r="A582">
        <v>401288225</v>
      </c>
      <c r="B582" t="s">
        <v>48</v>
      </c>
      <c r="C582">
        <v>4680</v>
      </c>
      <c r="D582" s="1">
        <v>42872</v>
      </c>
      <c r="E582" t="s">
        <v>49</v>
      </c>
      <c r="F582" t="s">
        <v>1481</v>
      </c>
      <c r="G582" t="s">
        <v>51</v>
      </c>
      <c r="H582">
        <v>0</v>
      </c>
      <c r="I582" t="s">
        <v>1482</v>
      </c>
      <c r="K582" t="s">
        <v>72</v>
      </c>
      <c r="L582" t="s">
        <v>72</v>
      </c>
      <c r="M582" t="e">
        <f>VLOOKUP(A582,#REF!,50,FALSE)</f>
        <v>#REF!</v>
      </c>
      <c r="N582" t="e">
        <f>VLOOKUP(A582,#REF!,49,FALSE)</f>
        <v>#REF!</v>
      </c>
      <c r="O582">
        <v>0</v>
      </c>
      <c r="P582">
        <v>0</v>
      </c>
      <c r="Q582">
        <v>0</v>
      </c>
      <c r="R582">
        <v>0</v>
      </c>
      <c r="S582">
        <v>0</v>
      </c>
      <c r="T582">
        <v>0</v>
      </c>
      <c r="U582">
        <v>0</v>
      </c>
      <c r="V582">
        <v>0</v>
      </c>
      <c r="W582">
        <v>0</v>
      </c>
      <c r="X582">
        <v>0</v>
      </c>
      <c r="Y582">
        <v>0</v>
      </c>
      <c r="Z582">
        <v>0</v>
      </c>
      <c r="AB582" t="s">
        <v>746</v>
      </c>
      <c r="AC582" t="s">
        <v>1374</v>
      </c>
      <c r="AD582" t="str">
        <f t="shared" si="9"/>
        <v>Gathering</v>
      </c>
      <c r="AE582" t="s">
        <v>72</v>
      </c>
      <c r="AF582" t="e">
        <f>VLOOKUP(A582,#REF!, 7, FALSE)</f>
        <v>#REF!</v>
      </c>
      <c r="AG582" t="e">
        <f>VLOOKUP(A582,#REF!, 8, FALSE)</f>
        <v>#REF!</v>
      </c>
      <c r="AI582" t="e">
        <f>VLOOKUP(A582,#REF!,40,FALSE)</f>
        <v>#REF!</v>
      </c>
    </row>
    <row r="583" spans="1:35" x14ac:dyDescent="0.25">
      <c r="A583">
        <v>401288239</v>
      </c>
      <c r="B583" t="s">
        <v>48</v>
      </c>
      <c r="C583">
        <v>4680</v>
      </c>
      <c r="D583" s="1">
        <v>42873</v>
      </c>
      <c r="E583" t="s">
        <v>49</v>
      </c>
      <c r="F583" t="s">
        <v>1483</v>
      </c>
      <c r="G583" t="s">
        <v>112</v>
      </c>
      <c r="H583">
        <v>0</v>
      </c>
      <c r="I583" t="s">
        <v>1484</v>
      </c>
      <c r="K583" t="s">
        <v>72</v>
      </c>
      <c r="L583" t="s">
        <v>72</v>
      </c>
      <c r="M583" t="e">
        <f>VLOOKUP(A583,#REF!,50,FALSE)</f>
        <v>#REF!</v>
      </c>
      <c r="N583" t="e">
        <f>VLOOKUP(A583,#REF!,49,FALSE)</f>
        <v>#REF!</v>
      </c>
      <c r="O583">
        <v>0</v>
      </c>
      <c r="P583">
        <v>0</v>
      </c>
      <c r="Q583">
        <v>0</v>
      </c>
      <c r="R583">
        <v>0</v>
      </c>
      <c r="S583">
        <v>0</v>
      </c>
      <c r="T583">
        <v>0</v>
      </c>
      <c r="U583">
        <v>0</v>
      </c>
      <c r="V583">
        <v>0</v>
      </c>
      <c r="W583">
        <v>0</v>
      </c>
      <c r="X583">
        <v>0</v>
      </c>
      <c r="Y583">
        <v>0</v>
      </c>
      <c r="Z583">
        <v>0</v>
      </c>
      <c r="AB583" t="s">
        <v>735</v>
      </c>
      <c r="AC583" t="s">
        <v>1374</v>
      </c>
      <c r="AD583" t="str">
        <f t="shared" si="9"/>
        <v>Gathering</v>
      </c>
      <c r="AE583" t="s">
        <v>72</v>
      </c>
      <c r="AF583" t="e">
        <f>VLOOKUP(A583,#REF!, 7, FALSE)</f>
        <v>#REF!</v>
      </c>
      <c r="AG583" t="e">
        <f>VLOOKUP(A583,#REF!, 8, FALSE)</f>
        <v>#REF!</v>
      </c>
      <c r="AI583" t="e">
        <f>VLOOKUP(A583,#REF!,40,FALSE)</f>
        <v>#REF!</v>
      </c>
    </row>
    <row r="584" spans="1:35" x14ac:dyDescent="0.25">
      <c r="A584">
        <v>401289680</v>
      </c>
      <c r="B584" t="s">
        <v>246</v>
      </c>
      <c r="C584">
        <v>10459</v>
      </c>
      <c r="D584" s="1">
        <v>42877</v>
      </c>
      <c r="E584" t="s">
        <v>69</v>
      </c>
      <c r="F584" t="s">
        <v>1485</v>
      </c>
      <c r="G584" t="s">
        <v>51</v>
      </c>
      <c r="H584">
        <v>0</v>
      </c>
      <c r="I584" t="s">
        <v>1486</v>
      </c>
      <c r="J584" t="s">
        <v>1487</v>
      </c>
      <c r="K584" t="s">
        <v>46</v>
      </c>
      <c r="L584" t="s">
        <v>2076</v>
      </c>
      <c r="M584" t="e">
        <f>VLOOKUP(A584,#REF!,50,FALSE)</f>
        <v>#REF!</v>
      </c>
      <c r="N584" t="e">
        <f>VLOOKUP(A584,#REF!,49,FALSE)</f>
        <v>#REF!</v>
      </c>
      <c r="O584">
        <v>0</v>
      </c>
      <c r="P584">
        <v>0</v>
      </c>
      <c r="Q584">
        <v>0</v>
      </c>
      <c r="R584">
        <v>0</v>
      </c>
      <c r="S584">
        <v>0</v>
      </c>
      <c r="T584">
        <v>0</v>
      </c>
      <c r="U584">
        <v>0</v>
      </c>
      <c r="V584">
        <v>0</v>
      </c>
      <c r="W584">
        <v>0</v>
      </c>
      <c r="X584">
        <v>0</v>
      </c>
      <c r="Y584">
        <v>0</v>
      </c>
      <c r="Z584">
        <v>0</v>
      </c>
      <c r="AB584" t="s">
        <v>735</v>
      </c>
      <c r="AC584" t="s">
        <v>1374</v>
      </c>
      <c r="AD584" t="str">
        <f t="shared" si="9"/>
        <v>Non-Gathering</v>
      </c>
      <c r="AE584" t="s">
        <v>2064</v>
      </c>
      <c r="AF584" t="e">
        <f>VLOOKUP(A584,#REF!, 7, FALSE)</f>
        <v>#REF!</v>
      </c>
      <c r="AG584" t="e">
        <f>VLOOKUP(A584,#REF!, 8, FALSE)</f>
        <v>#REF!</v>
      </c>
      <c r="AI584" t="e">
        <f>VLOOKUP(A584,#REF!,40,FALSE)</f>
        <v>#REF!</v>
      </c>
    </row>
    <row r="585" spans="1:35" x14ac:dyDescent="0.25">
      <c r="A585">
        <v>401293685</v>
      </c>
      <c r="B585" t="s">
        <v>48</v>
      </c>
      <c r="C585">
        <v>4680</v>
      </c>
      <c r="D585" s="1">
        <v>42877</v>
      </c>
      <c r="E585" t="s">
        <v>49</v>
      </c>
      <c r="F585" t="s">
        <v>1488</v>
      </c>
      <c r="G585" t="s">
        <v>51</v>
      </c>
      <c r="H585">
        <v>0</v>
      </c>
      <c r="I585" t="s">
        <v>1489</v>
      </c>
      <c r="K585" t="s">
        <v>72</v>
      </c>
      <c r="L585" t="s">
        <v>72</v>
      </c>
      <c r="M585" t="e">
        <f>VLOOKUP(A585,#REF!,50,FALSE)</f>
        <v>#REF!</v>
      </c>
      <c r="N585" t="e">
        <f>VLOOKUP(A585,#REF!,49,FALSE)</f>
        <v>#REF!</v>
      </c>
      <c r="O585">
        <v>0</v>
      </c>
      <c r="P585">
        <v>0</v>
      </c>
      <c r="Q585">
        <v>0</v>
      </c>
      <c r="R585">
        <v>0</v>
      </c>
      <c r="S585">
        <v>0</v>
      </c>
      <c r="T585">
        <v>0</v>
      </c>
      <c r="U585">
        <v>0</v>
      </c>
      <c r="V585">
        <v>0</v>
      </c>
      <c r="W585">
        <v>0</v>
      </c>
      <c r="X585">
        <v>0</v>
      </c>
      <c r="Y585">
        <v>0</v>
      </c>
      <c r="Z585">
        <v>0</v>
      </c>
      <c r="AB585" t="s">
        <v>746</v>
      </c>
      <c r="AC585" t="s">
        <v>1374</v>
      </c>
      <c r="AD585" t="str">
        <f t="shared" si="9"/>
        <v>Gathering</v>
      </c>
      <c r="AE585" t="s">
        <v>72</v>
      </c>
      <c r="AF585" t="e">
        <f>VLOOKUP(A585,#REF!, 7, FALSE)</f>
        <v>#REF!</v>
      </c>
      <c r="AG585" t="e">
        <f>VLOOKUP(A585,#REF!, 8, FALSE)</f>
        <v>#REF!</v>
      </c>
      <c r="AI585" t="e">
        <f>VLOOKUP(A585,#REF!,40,FALSE)</f>
        <v>#REF!</v>
      </c>
    </row>
    <row r="586" spans="1:35" x14ac:dyDescent="0.25">
      <c r="A586">
        <v>401292819</v>
      </c>
      <c r="B586" t="s">
        <v>276</v>
      </c>
      <c r="C586">
        <v>96850</v>
      </c>
      <c r="D586" s="1">
        <v>42879</v>
      </c>
      <c r="E586" t="s">
        <v>118</v>
      </c>
      <c r="F586" t="s">
        <v>1490</v>
      </c>
      <c r="G586" t="s">
        <v>120</v>
      </c>
      <c r="H586">
        <v>0</v>
      </c>
      <c r="I586" t="s">
        <v>1491</v>
      </c>
      <c r="J586" t="s">
        <v>1425</v>
      </c>
      <c r="K586" t="s">
        <v>72</v>
      </c>
      <c r="L586" t="s">
        <v>72</v>
      </c>
      <c r="M586" t="e">
        <f>VLOOKUP(A586,#REF!,50,FALSE)</f>
        <v>#REF!</v>
      </c>
      <c r="N586" t="e">
        <f>VLOOKUP(A586,#REF!,49,FALSE)</f>
        <v>#REF!</v>
      </c>
      <c r="O586">
        <v>0</v>
      </c>
      <c r="P586">
        <v>0</v>
      </c>
      <c r="Q586">
        <v>0</v>
      </c>
      <c r="R586">
        <v>0</v>
      </c>
      <c r="S586">
        <v>0</v>
      </c>
      <c r="T586">
        <v>0</v>
      </c>
      <c r="U586">
        <v>0</v>
      </c>
      <c r="V586">
        <v>0</v>
      </c>
      <c r="W586">
        <v>0</v>
      </c>
      <c r="X586">
        <v>0</v>
      </c>
      <c r="Y586">
        <v>0</v>
      </c>
      <c r="Z586">
        <v>0</v>
      </c>
      <c r="AB586" t="s">
        <v>746</v>
      </c>
      <c r="AC586" t="s">
        <v>1355</v>
      </c>
      <c r="AD586" t="str">
        <f t="shared" si="9"/>
        <v>Non-Gathering</v>
      </c>
      <c r="AE586" t="s">
        <v>72</v>
      </c>
      <c r="AF586" t="e">
        <f>VLOOKUP(A586,#REF!, 7, FALSE)</f>
        <v>#REF!</v>
      </c>
      <c r="AG586" t="e">
        <f>VLOOKUP(A586,#REF!, 8, FALSE)</f>
        <v>#REF!</v>
      </c>
      <c r="AI586" t="e">
        <f>VLOOKUP(A586,#REF!,40,FALSE)</f>
        <v>#REF!</v>
      </c>
    </row>
    <row r="587" spans="1:35" x14ac:dyDescent="0.25">
      <c r="A587">
        <v>401297814</v>
      </c>
      <c r="B587" t="s">
        <v>110</v>
      </c>
      <c r="C587">
        <v>47121</v>
      </c>
      <c r="D587" s="1">
        <v>42885</v>
      </c>
      <c r="E587" t="s">
        <v>49</v>
      </c>
      <c r="F587" t="s">
        <v>1492</v>
      </c>
      <c r="G587" t="s">
        <v>51</v>
      </c>
      <c r="H587">
        <v>0</v>
      </c>
      <c r="I587" t="s">
        <v>1493</v>
      </c>
      <c r="J587" t="s">
        <v>1495</v>
      </c>
      <c r="K587" t="s">
        <v>1494</v>
      </c>
      <c r="L587" t="s">
        <v>54</v>
      </c>
      <c r="M587" t="e">
        <f>VLOOKUP(A587,#REF!,50,FALSE)</f>
        <v>#REF!</v>
      </c>
      <c r="N587" t="e">
        <f>VLOOKUP(A587,#REF!,49,FALSE)</f>
        <v>#REF!</v>
      </c>
      <c r="O587">
        <v>1</v>
      </c>
      <c r="P587">
        <v>0</v>
      </c>
      <c r="Q587">
        <v>0</v>
      </c>
      <c r="R587">
        <v>0</v>
      </c>
      <c r="S587">
        <v>0</v>
      </c>
      <c r="T587">
        <v>0</v>
      </c>
      <c r="U587">
        <v>0</v>
      </c>
      <c r="V587">
        <v>0</v>
      </c>
      <c r="W587">
        <v>0</v>
      </c>
      <c r="X587">
        <v>0</v>
      </c>
      <c r="Y587">
        <v>0</v>
      </c>
      <c r="Z587">
        <v>0</v>
      </c>
      <c r="AB587" t="s">
        <v>735</v>
      </c>
      <c r="AC587" t="s">
        <v>1374</v>
      </c>
      <c r="AD587" t="str">
        <f t="shared" si="9"/>
        <v>Gathering</v>
      </c>
      <c r="AE587" t="s">
        <v>72</v>
      </c>
      <c r="AF587" t="e">
        <f>VLOOKUP(A587,#REF!, 7, FALSE)</f>
        <v>#REF!</v>
      </c>
      <c r="AG587" t="e">
        <f>VLOOKUP(A587,#REF!, 8, FALSE)</f>
        <v>#REF!</v>
      </c>
      <c r="AI587" t="e">
        <f>VLOOKUP(A587,#REF!,40,FALSE)</f>
        <v>#REF!</v>
      </c>
    </row>
    <row r="588" spans="1:35" x14ac:dyDescent="0.25">
      <c r="A588">
        <v>401298119</v>
      </c>
      <c r="B588" t="s">
        <v>82</v>
      </c>
      <c r="C588">
        <v>100322</v>
      </c>
      <c r="D588" s="1">
        <v>42885</v>
      </c>
      <c r="E588" t="s">
        <v>69</v>
      </c>
      <c r="F588" t="s">
        <v>1496</v>
      </c>
      <c r="G588" t="s">
        <v>51</v>
      </c>
      <c r="H588">
        <v>0</v>
      </c>
      <c r="I588" t="s">
        <v>1497</v>
      </c>
      <c r="J588" t="s">
        <v>1498</v>
      </c>
      <c r="K588" t="s">
        <v>72</v>
      </c>
      <c r="L588" t="s">
        <v>72</v>
      </c>
      <c r="M588" t="e">
        <f>VLOOKUP(A588,#REF!,50,FALSE)</f>
        <v>#REF!</v>
      </c>
      <c r="N588" t="e">
        <f>VLOOKUP(A588,#REF!,49,FALSE)</f>
        <v>#REF!</v>
      </c>
      <c r="O588">
        <v>0</v>
      </c>
      <c r="P588">
        <v>0</v>
      </c>
      <c r="Q588">
        <v>0</v>
      </c>
      <c r="R588">
        <v>0</v>
      </c>
      <c r="S588">
        <v>0</v>
      </c>
      <c r="T588">
        <v>0</v>
      </c>
      <c r="U588">
        <v>0</v>
      </c>
      <c r="V588">
        <v>0</v>
      </c>
      <c r="W588">
        <v>0</v>
      </c>
      <c r="X588">
        <v>0</v>
      </c>
      <c r="Y588">
        <v>0</v>
      </c>
      <c r="Z588">
        <v>0</v>
      </c>
      <c r="AB588" t="s">
        <v>735</v>
      </c>
      <c r="AC588" t="s">
        <v>1374</v>
      </c>
      <c r="AD588" t="str">
        <f t="shared" si="9"/>
        <v>Non-Gathering</v>
      </c>
      <c r="AE588" t="s">
        <v>72</v>
      </c>
      <c r="AF588" t="e">
        <f>VLOOKUP(A588,#REF!, 7, FALSE)</f>
        <v>#REF!</v>
      </c>
      <c r="AG588" t="e">
        <f>VLOOKUP(A588,#REF!, 8, FALSE)</f>
        <v>#REF!</v>
      </c>
      <c r="AI588" t="e">
        <f>VLOOKUP(A588,#REF!,40,FALSE)</f>
        <v>#REF!</v>
      </c>
    </row>
    <row r="589" spans="1:35" x14ac:dyDescent="0.25">
      <c r="A589">
        <v>401298330</v>
      </c>
      <c r="B589" t="s">
        <v>695</v>
      </c>
      <c r="C589">
        <v>10311</v>
      </c>
      <c r="D589" s="1">
        <v>42885</v>
      </c>
      <c r="E589" t="s">
        <v>69</v>
      </c>
      <c r="F589" t="s">
        <v>1499</v>
      </c>
      <c r="G589" t="s">
        <v>51</v>
      </c>
      <c r="H589">
        <v>0</v>
      </c>
      <c r="I589" t="s">
        <v>1500</v>
      </c>
      <c r="J589" t="s">
        <v>1501</v>
      </c>
      <c r="K589" t="s">
        <v>79</v>
      </c>
      <c r="L589" t="s">
        <v>2074</v>
      </c>
      <c r="M589" t="e">
        <f>VLOOKUP(A589,#REF!,50,FALSE)</f>
        <v>#REF!</v>
      </c>
      <c r="N589" t="e">
        <f>VLOOKUP(A589,#REF!,49,FALSE)</f>
        <v>#REF!</v>
      </c>
      <c r="O589">
        <v>0</v>
      </c>
      <c r="P589">
        <v>0</v>
      </c>
      <c r="Q589">
        <v>1</v>
      </c>
      <c r="R589">
        <v>0</v>
      </c>
      <c r="S589">
        <v>0</v>
      </c>
      <c r="T589">
        <v>0</v>
      </c>
      <c r="U589">
        <v>0</v>
      </c>
      <c r="V589">
        <v>0</v>
      </c>
      <c r="W589">
        <v>0</v>
      </c>
      <c r="X589">
        <v>0</v>
      </c>
      <c r="Y589">
        <v>0</v>
      </c>
      <c r="Z589">
        <v>0</v>
      </c>
      <c r="AB589" t="s">
        <v>735</v>
      </c>
      <c r="AC589" t="s">
        <v>1374</v>
      </c>
      <c r="AD589" t="str">
        <f t="shared" si="9"/>
        <v>Non-Gathering</v>
      </c>
      <c r="AE589" t="s">
        <v>72</v>
      </c>
      <c r="AF589" t="e">
        <f>VLOOKUP(A589,#REF!, 7, FALSE)</f>
        <v>#REF!</v>
      </c>
      <c r="AG589" t="e">
        <f>VLOOKUP(A589,#REF!, 8, FALSE)</f>
        <v>#REF!</v>
      </c>
      <c r="AI589" t="e">
        <f>VLOOKUP(A589,#REF!,40,FALSE)</f>
        <v>#REF!</v>
      </c>
    </row>
    <row r="590" spans="1:35" x14ac:dyDescent="0.25">
      <c r="A590">
        <v>401303989</v>
      </c>
      <c r="B590" t="s">
        <v>48</v>
      </c>
      <c r="C590">
        <v>4680</v>
      </c>
      <c r="D590" s="1">
        <v>42888</v>
      </c>
      <c r="E590" t="s">
        <v>49</v>
      </c>
      <c r="F590" t="s">
        <v>1502</v>
      </c>
      <c r="G590" t="s">
        <v>112</v>
      </c>
      <c r="H590">
        <v>0</v>
      </c>
      <c r="I590" t="s">
        <v>1503</v>
      </c>
      <c r="J590" t="s">
        <v>1425</v>
      </c>
      <c r="K590" t="s">
        <v>72</v>
      </c>
      <c r="L590" t="s">
        <v>72</v>
      </c>
      <c r="M590" t="e">
        <f>VLOOKUP(A590,#REF!,50,FALSE)</f>
        <v>#REF!</v>
      </c>
      <c r="N590" t="e">
        <f>VLOOKUP(A590,#REF!,49,FALSE)</f>
        <v>#REF!</v>
      </c>
      <c r="O590">
        <v>0</v>
      </c>
      <c r="P590">
        <v>0</v>
      </c>
      <c r="Q590">
        <v>0</v>
      </c>
      <c r="R590">
        <v>0</v>
      </c>
      <c r="S590">
        <v>0</v>
      </c>
      <c r="T590">
        <v>0</v>
      </c>
      <c r="U590">
        <v>0</v>
      </c>
      <c r="V590">
        <v>0</v>
      </c>
      <c r="W590">
        <v>0</v>
      </c>
      <c r="X590">
        <v>0</v>
      </c>
      <c r="Y590">
        <v>0</v>
      </c>
      <c r="Z590">
        <v>0</v>
      </c>
      <c r="AB590" t="s">
        <v>735</v>
      </c>
      <c r="AC590" t="s">
        <v>1374</v>
      </c>
      <c r="AD590" t="str">
        <f t="shared" si="9"/>
        <v>Gathering</v>
      </c>
      <c r="AE590" t="s">
        <v>72</v>
      </c>
      <c r="AF590" t="e">
        <f>VLOOKUP(A590,#REF!, 7, FALSE)</f>
        <v>#REF!</v>
      </c>
      <c r="AG590" t="e">
        <f>VLOOKUP(A590,#REF!, 8, FALSE)</f>
        <v>#REF!</v>
      </c>
      <c r="AI590" t="e">
        <f>VLOOKUP(A590,#REF!,40,FALSE)</f>
        <v>#REF!</v>
      </c>
    </row>
    <row r="591" spans="1:35" x14ac:dyDescent="0.25">
      <c r="A591">
        <v>401299813</v>
      </c>
      <c r="B591" t="s">
        <v>362</v>
      </c>
      <c r="C591">
        <v>100185</v>
      </c>
      <c r="D591" s="1">
        <v>42889</v>
      </c>
      <c r="E591" t="s">
        <v>118</v>
      </c>
      <c r="F591" t="s">
        <v>1504</v>
      </c>
      <c r="G591" t="s">
        <v>120</v>
      </c>
      <c r="H591">
        <v>0</v>
      </c>
      <c r="I591" t="s">
        <v>1505</v>
      </c>
      <c r="J591" t="s">
        <v>1506</v>
      </c>
      <c r="K591" t="s">
        <v>38</v>
      </c>
      <c r="L591" t="s">
        <v>136</v>
      </c>
      <c r="M591" t="e">
        <f>VLOOKUP(A591,#REF!,50,FALSE)</f>
        <v>#REF!</v>
      </c>
      <c r="N591" t="e">
        <f>VLOOKUP(A591,#REF!,49,FALSE)</f>
        <v>#REF!</v>
      </c>
      <c r="O591">
        <v>0</v>
      </c>
      <c r="P591">
        <v>0</v>
      </c>
      <c r="Q591">
        <v>0</v>
      </c>
      <c r="R591">
        <v>0</v>
      </c>
      <c r="S591">
        <v>0</v>
      </c>
      <c r="T591">
        <v>0</v>
      </c>
      <c r="U591">
        <v>0</v>
      </c>
      <c r="V591">
        <v>0</v>
      </c>
      <c r="W591">
        <v>0</v>
      </c>
      <c r="X591">
        <v>0</v>
      </c>
      <c r="Y591">
        <v>0</v>
      </c>
      <c r="Z591">
        <v>0</v>
      </c>
      <c r="AB591" t="s">
        <v>735</v>
      </c>
      <c r="AC591" t="s">
        <v>1355</v>
      </c>
      <c r="AD591" t="str">
        <f t="shared" si="9"/>
        <v>Non-Gathering</v>
      </c>
      <c r="AE591" t="s">
        <v>2064</v>
      </c>
      <c r="AF591" t="e">
        <f>VLOOKUP(A591,#REF!, 7, FALSE)</f>
        <v>#REF!</v>
      </c>
      <c r="AG591" t="e">
        <f>VLOOKUP(A591,#REF!, 8, FALSE)</f>
        <v>#REF!</v>
      </c>
      <c r="AI591" t="e">
        <f>VLOOKUP(A591,#REF!,40,FALSE)</f>
        <v>#REF!</v>
      </c>
    </row>
    <row r="592" spans="1:35" x14ac:dyDescent="0.25">
      <c r="A592">
        <v>401301609</v>
      </c>
      <c r="B592" t="s">
        <v>41</v>
      </c>
      <c r="C592">
        <v>10084</v>
      </c>
      <c r="D592" s="1">
        <v>42891</v>
      </c>
      <c r="E592" t="s">
        <v>42</v>
      </c>
      <c r="F592" t="s">
        <v>1507</v>
      </c>
      <c r="G592" t="s">
        <v>44</v>
      </c>
      <c r="H592">
        <v>0</v>
      </c>
      <c r="I592" t="s">
        <v>1509</v>
      </c>
      <c r="J592" t="s">
        <v>1510</v>
      </c>
      <c r="K592" t="s">
        <v>79</v>
      </c>
      <c r="L592" t="s">
        <v>2074</v>
      </c>
      <c r="M592" t="e">
        <f>VLOOKUP(A592,#REF!,50,FALSE)</f>
        <v>#REF!</v>
      </c>
      <c r="N592" t="e">
        <f>VLOOKUP(A592,#REF!,49,FALSE)</f>
        <v>#REF!</v>
      </c>
      <c r="O592">
        <v>0</v>
      </c>
      <c r="P592">
        <v>0</v>
      </c>
      <c r="Q592">
        <v>0</v>
      </c>
      <c r="R592">
        <v>0</v>
      </c>
      <c r="S592">
        <v>10</v>
      </c>
      <c r="T592">
        <v>0</v>
      </c>
      <c r="U592">
        <v>0</v>
      </c>
      <c r="V592">
        <v>0</v>
      </c>
      <c r="W592">
        <v>0</v>
      </c>
      <c r="X592">
        <v>0</v>
      </c>
      <c r="Y592">
        <v>0</v>
      </c>
      <c r="Z592">
        <v>0</v>
      </c>
      <c r="AB592" t="s">
        <v>735</v>
      </c>
      <c r="AC592" t="s">
        <v>1354</v>
      </c>
      <c r="AD592" t="str">
        <f t="shared" si="9"/>
        <v>Gathering</v>
      </c>
      <c r="AE592" t="s">
        <v>2064</v>
      </c>
      <c r="AF592" t="e">
        <f>VLOOKUP(A592,#REF!, 7, FALSE)</f>
        <v>#REF!</v>
      </c>
      <c r="AG592" t="e">
        <f>VLOOKUP(A592,#REF!, 8, FALSE)</f>
        <v>#REF!</v>
      </c>
      <c r="AI592" t="e">
        <f>VLOOKUP(A592,#REF!,40,FALSE)</f>
        <v>#REF!</v>
      </c>
    </row>
    <row r="593" spans="1:35" x14ac:dyDescent="0.25">
      <c r="A593">
        <v>401303996</v>
      </c>
      <c r="B593" t="s">
        <v>48</v>
      </c>
      <c r="C593">
        <v>4680</v>
      </c>
      <c r="D593" s="1">
        <v>42891</v>
      </c>
      <c r="E593" t="s">
        <v>49</v>
      </c>
      <c r="F593" t="s">
        <v>1511</v>
      </c>
      <c r="G593" t="s">
        <v>112</v>
      </c>
      <c r="H593">
        <v>0</v>
      </c>
      <c r="I593" t="s">
        <v>1512</v>
      </c>
      <c r="K593" t="s">
        <v>72</v>
      </c>
      <c r="L593" t="s">
        <v>72</v>
      </c>
      <c r="M593" t="e">
        <f>VLOOKUP(A593,#REF!,50,FALSE)</f>
        <v>#REF!</v>
      </c>
      <c r="N593" t="e">
        <f>VLOOKUP(A593,#REF!,49,FALSE)</f>
        <v>#REF!</v>
      </c>
      <c r="O593">
        <v>0</v>
      </c>
      <c r="P593">
        <v>0</v>
      </c>
      <c r="Q593">
        <v>0</v>
      </c>
      <c r="R593">
        <v>0</v>
      </c>
      <c r="S593">
        <v>0</v>
      </c>
      <c r="T593">
        <v>0</v>
      </c>
      <c r="U593">
        <v>0</v>
      </c>
      <c r="V593">
        <v>0</v>
      </c>
      <c r="W593">
        <v>0</v>
      </c>
      <c r="X593">
        <v>0</v>
      </c>
      <c r="Y593">
        <v>0</v>
      </c>
      <c r="Z593">
        <v>0</v>
      </c>
      <c r="AB593" t="s">
        <v>735</v>
      </c>
      <c r="AC593" t="s">
        <v>1374</v>
      </c>
      <c r="AD593" t="str">
        <f t="shared" si="9"/>
        <v>Gathering</v>
      </c>
      <c r="AE593" t="s">
        <v>72</v>
      </c>
      <c r="AF593" t="e">
        <f>VLOOKUP(A593,#REF!, 7, FALSE)</f>
        <v>#REF!</v>
      </c>
      <c r="AG593" t="e">
        <f>VLOOKUP(A593,#REF!, 8, FALSE)</f>
        <v>#REF!</v>
      </c>
      <c r="AI593" t="e">
        <f>VLOOKUP(A593,#REF!,40,FALSE)</f>
        <v>#REF!</v>
      </c>
    </row>
    <row r="594" spans="1:35" x14ac:dyDescent="0.25">
      <c r="A594">
        <v>401302294</v>
      </c>
      <c r="B594" t="s">
        <v>82</v>
      </c>
      <c r="C594">
        <v>100322</v>
      </c>
      <c r="D594" s="1">
        <v>42893</v>
      </c>
      <c r="E594" t="s">
        <v>69</v>
      </c>
      <c r="F594" t="s">
        <v>1513</v>
      </c>
      <c r="G594" t="s">
        <v>51</v>
      </c>
      <c r="H594">
        <v>0</v>
      </c>
      <c r="I594" t="s">
        <v>1514</v>
      </c>
      <c r="J594" t="s">
        <v>1516</v>
      </c>
      <c r="K594" t="s">
        <v>79</v>
      </c>
      <c r="L594" t="s">
        <v>2074</v>
      </c>
      <c r="M594" t="e">
        <f>VLOOKUP(A594,#REF!,50,FALSE)</f>
        <v>#REF!</v>
      </c>
      <c r="N594" t="e">
        <f>VLOOKUP(A594,#REF!,49,FALSE)</f>
        <v>#REF!</v>
      </c>
      <c r="O594">
        <v>0</v>
      </c>
      <c r="P594">
        <v>0</v>
      </c>
      <c r="Q594">
        <v>0</v>
      </c>
      <c r="R594">
        <v>0</v>
      </c>
      <c r="S594">
        <v>0</v>
      </c>
      <c r="T594">
        <v>0</v>
      </c>
      <c r="U594">
        <v>0</v>
      </c>
      <c r="V594">
        <v>0</v>
      </c>
      <c r="W594">
        <v>0</v>
      </c>
      <c r="X594">
        <v>0</v>
      </c>
      <c r="Y594">
        <v>0</v>
      </c>
      <c r="Z594">
        <v>0</v>
      </c>
      <c r="AB594" t="s">
        <v>735</v>
      </c>
      <c r="AC594" t="s">
        <v>1374</v>
      </c>
      <c r="AD594" t="str">
        <f t="shared" si="9"/>
        <v>Non-Gathering</v>
      </c>
      <c r="AE594" t="s">
        <v>72</v>
      </c>
      <c r="AF594" t="e">
        <f>VLOOKUP(A594,#REF!, 7, FALSE)</f>
        <v>#REF!</v>
      </c>
      <c r="AG594" t="e">
        <f>VLOOKUP(A594,#REF!, 8, FALSE)</f>
        <v>#REF!</v>
      </c>
      <c r="AI594" t="e">
        <f>VLOOKUP(A594,#REF!,40,FALSE)</f>
        <v>#REF!</v>
      </c>
    </row>
    <row r="595" spans="1:35" x14ac:dyDescent="0.25">
      <c r="A595">
        <v>401303428</v>
      </c>
      <c r="B595" t="s">
        <v>712</v>
      </c>
      <c r="C595">
        <v>95520</v>
      </c>
      <c r="D595" s="1">
        <v>42893</v>
      </c>
      <c r="E595" t="s">
        <v>69</v>
      </c>
      <c r="F595" t="s">
        <v>1517</v>
      </c>
      <c r="G595" t="s">
        <v>354</v>
      </c>
      <c r="H595">
        <v>0</v>
      </c>
      <c r="I595" t="s">
        <v>1519</v>
      </c>
      <c r="J595" t="s">
        <v>1520</v>
      </c>
      <c r="K595" t="s">
        <v>79</v>
      </c>
      <c r="L595" t="s">
        <v>2074</v>
      </c>
      <c r="M595" t="e">
        <f>VLOOKUP(A595,#REF!,50,FALSE)</f>
        <v>#REF!</v>
      </c>
      <c r="N595" t="e">
        <f>VLOOKUP(A595,#REF!,49,FALSE)</f>
        <v>#REF!</v>
      </c>
      <c r="O595">
        <v>2</v>
      </c>
      <c r="P595">
        <v>1</v>
      </c>
      <c r="Q595">
        <v>0</v>
      </c>
      <c r="R595">
        <v>0</v>
      </c>
      <c r="S595">
        <v>10</v>
      </c>
      <c r="T595">
        <v>0</v>
      </c>
      <c r="U595">
        <v>0</v>
      </c>
      <c r="V595">
        <v>0</v>
      </c>
      <c r="W595">
        <v>0</v>
      </c>
      <c r="X595">
        <v>0</v>
      </c>
      <c r="Y595">
        <v>0</v>
      </c>
      <c r="Z595">
        <v>0</v>
      </c>
      <c r="AB595" t="s">
        <v>735</v>
      </c>
      <c r="AC595" t="s">
        <v>1355</v>
      </c>
      <c r="AD595" t="str">
        <f t="shared" si="9"/>
        <v>Non-Gathering</v>
      </c>
      <c r="AE595" t="s">
        <v>72</v>
      </c>
      <c r="AF595" t="e">
        <f>VLOOKUP(A595,#REF!, 7, FALSE)</f>
        <v>#REF!</v>
      </c>
      <c r="AG595" t="e">
        <f>VLOOKUP(A595,#REF!, 8, FALSE)</f>
        <v>#REF!</v>
      </c>
      <c r="AI595" t="e">
        <f>VLOOKUP(A595,#REF!,40,FALSE)</f>
        <v>#REF!</v>
      </c>
    </row>
    <row r="596" spans="1:35" x14ac:dyDescent="0.25">
      <c r="A596">
        <v>401303746</v>
      </c>
      <c r="B596" t="s">
        <v>1521</v>
      </c>
      <c r="C596">
        <v>98220</v>
      </c>
      <c r="D596" s="1">
        <v>42893</v>
      </c>
      <c r="E596" t="s">
        <v>118</v>
      </c>
      <c r="F596" t="s">
        <v>1522</v>
      </c>
      <c r="G596" t="s">
        <v>2396</v>
      </c>
      <c r="H596">
        <v>0</v>
      </c>
      <c r="I596" t="s">
        <v>1524</v>
      </c>
      <c r="J596" t="s">
        <v>1525</v>
      </c>
      <c r="K596" t="s">
        <v>38</v>
      </c>
      <c r="L596" t="s">
        <v>1515</v>
      </c>
      <c r="M596" t="e">
        <f>VLOOKUP(A596,#REF!,50,FALSE)</f>
        <v>#REF!</v>
      </c>
      <c r="N596" t="e">
        <f>VLOOKUP(A596,#REF!,49,FALSE)</f>
        <v>#REF!</v>
      </c>
      <c r="O596">
        <v>0</v>
      </c>
      <c r="P596">
        <v>0</v>
      </c>
      <c r="Q596">
        <v>0</v>
      </c>
      <c r="R596">
        <v>0</v>
      </c>
      <c r="S596">
        <v>0</v>
      </c>
      <c r="T596">
        <v>0</v>
      </c>
      <c r="U596">
        <v>0</v>
      </c>
      <c r="V596">
        <v>0</v>
      </c>
      <c r="W596">
        <v>0</v>
      </c>
      <c r="X596">
        <v>0</v>
      </c>
      <c r="Y596">
        <v>0</v>
      </c>
      <c r="Z596">
        <v>0</v>
      </c>
      <c r="AB596" t="s">
        <v>735</v>
      </c>
      <c r="AC596" t="s">
        <v>1374</v>
      </c>
      <c r="AD596" t="str">
        <f t="shared" si="9"/>
        <v>Non-Gathering</v>
      </c>
      <c r="AE596" t="s">
        <v>72</v>
      </c>
      <c r="AF596" t="e">
        <f>VLOOKUP(A596,#REF!, 7, FALSE)</f>
        <v>#REF!</v>
      </c>
      <c r="AG596" t="e">
        <f>VLOOKUP(A596,#REF!, 8, FALSE)</f>
        <v>#REF!</v>
      </c>
      <c r="AI596" t="e">
        <f>VLOOKUP(A596,#REF!,40,FALSE)</f>
        <v>#REF!</v>
      </c>
    </row>
    <row r="597" spans="1:35" x14ac:dyDescent="0.25">
      <c r="A597">
        <v>401304676</v>
      </c>
      <c r="B597" t="s">
        <v>99</v>
      </c>
      <c r="C597">
        <v>10359</v>
      </c>
      <c r="D597" s="1">
        <v>42893</v>
      </c>
      <c r="E597" t="s">
        <v>69</v>
      </c>
      <c r="F597" t="s">
        <v>1526</v>
      </c>
      <c r="G597" t="s">
        <v>51</v>
      </c>
      <c r="H597">
        <v>0</v>
      </c>
      <c r="I597" t="s">
        <v>1527</v>
      </c>
      <c r="J597" t="s">
        <v>1528</v>
      </c>
      <c r="K597" t="s">
        <v>79</v>
      </c>
      <c r="L597" t="s">
        <v>491</v>
      </c>
      <c r="M597" t="e">
        <f>VLOOKUP(A597,#REF!,50,FALSE)</f>
        <v>#REF!</v>
      </c>
      <c r="N597" t="e">
        <f>VLOOKUP(A597,#REF!,49,FALSE)</f>
        <v>#REF!</v>
      </c>
      <c r="O597">
        <v>5</v>
      </c>
      <c r="P597">
        <v>5</v>
      </c>
      <c r="Q597">
        <v>0</v>
      </c>
      <c r="R597">
        <v>0</v>
      </c>
      <c r="S597">
        <v>0</v>
      </c>
      <c r="T597">
        <v>0</v>
      </c>
      <c r="U597">
        <v>0</v>
      </c>
      <c r="V597">
        <v>0</v>
      </c>
      <c r="W597">
        <v>0</v>
      </c>
      <c r="X597">
        <v>0</v>
      </c>
      <c r="Y597">
        <v>0</v>
      </c>
      <c r="Z597">
        <v>0</v>
      </c>
      <c r="AB597" t="s">
        <v>735</v>
      </c>
      <c r="AC597" t="s">
        <v>1374</v>
      </c>
      <c r="AD597" t="str">
        <f t="shared" si="9"/>
        <v>Non-Gathering</v>
      </c>
      <c r="AE597" t="s">
        <v>2064</v>
      </c>
      <c r="AF597" t="e">
        <f>VLOOKUP(A597,#REF!, 7, FALSE)</f>
        <v>#REF!</v>
      </c>
      <c r="AG597" t="e">
        <f>VLOOKUP(A597,#REF!, 8, FALSE)</f>
        <v>#REF!</v>
      </c>
      <c r="AI597" t="e">
        <f>VLOOKUP(A597,#REF!,40,FALSE)</f>
        <v>#REF!</v>
      </c>
    </row>
    <row r="598" spans="1:35" x14ac:dyDescent="0.25">
      <c r="A598">
        <v>401305375</v>
      </c>
      <c r="B598" t="s">
        <v>73</v>
      </c>
      <c r="C598">
        <v>16700</v>
      </c>
      <c r="D598" s="1">
        <v>42893</v>
      </c>
      <c r="E598" t="s">
        <v>69</v>
      </c>
      <c r="F598" t="s">
        <v>1529</v>
      </c>
      <c r="G598" t="s">
        <v>75</v>
      </c>
      <c r="H598">
        <v>0</v>
      </c>
      <c r="I598" t="s">
        <v>1530</v>
      </c>
      <c r="J598" t="s">
        <v>1531</v>
      </c>
      <c r="K598" t="s">
        <v>115</v>
      </c>
      <c r="L598" t="s">
        <v>226</v>
      </c>
      <c r="M598" t="e">
        <f>VLOOKUP(A598,#REF!,50,FALSE)</f>
        <v>#REF!</v>
      </c>
      <c r="N598" t="e">
        <f>VLOOKUP(A598,#REF!,49,FALSE)</f>
        <v>#REF!</v>
      </c>
      <c r="O598">
        <v>0</v>
      </c>
      <c r="P598">
        <v>0</v>
      </c>
      <c r="Q598">
        <v>0</v>
      </c>
      <c r="R598">
        <v>0</v>
      </c>
      <c r="S598">
        <v>103</v>
      </c>
      <c r="T598">
        <v>75</v>
      </c>
      <c r="U598">
        <v>0</v>
      </c>
      <c r="V598">
        <v>0</v>
      </c>
      <c r="W598">
        <v>0</v>
      </c>
      <c r="X598">
        <v>0</v>
      </c>
      <c r="Y598">
        <v>0</v>
      </c>
      <c r="Z598">
        <v>0</v>
      </c>
      <c r="AB598" t="s">
        <v>746</v>
      </c>
      <c r="AC598" t="s">
        <v>1371</v>
      </c>
      <c r="AD598" t="str">
        <f t="shared" si="9"/>
        <v>Non-Gathering</v>
      </c>
      <c r="AE598" t="s">
        <v>2063</v>
      </c>
      <c r="AF598" t="e">
        <f>VLOOKUP(A598,#REF!, 7, FALSE)</f>
        <v>#REF!</v>
      </c>
      <c r="AG598" t="e">
        <f>VLOOKUP(A598,#REF!, 8, FALSE)</f>
        <v>#REF!</v>
      </c>
      <c r="AI598" t="e">
        <f>VLOOKUP(A598,#REF!,40,FALSE)</f>
        <v>#REF!</v>
      </c>
    </row>
    <row r="599" spans="1:35" x14ac:dyDescent="0.25">
      <c r="A599">
        <v>401304404</v>
      </c>
      <c r="B599" t="s">
        <v>1308</v>
      </c>
      <c r="C599">
        <v>46685</v>
      </c>
      <c r="D599" s="1">
        <v>42894</v>
      </c>
      <c r="E599" t="s">
        <v>69</v>
      </c>
      <c r="F599" t="s">
        <v>1532</v>
      </c>
      <c r="G599" t="s">
        <v>1310</v>
      </c>
      <c r="H599">
        <v>0</v>
      </c>
      <c r="I599" t="s">
        <v>1533</v>
      </c>
      <c r="K599" t="s">
        <v>133</v>
      </c>
      <c r="L599" t="s">
        <v>1985</v>
      </c>
      <c r="M599" t="e">
        <f>VLOOKUP(A599,#REF!,50,FALSE)</f>
        <v>#REF!</v>
      </c>
      <c r="N599" t="e">
        <f>VLOOKUP(A599,#REF!,49,FALSE)</f>
        <v>#REF!</v>
      </c>
      <c r="O599">
        <v>0</v>
      </c>
      <c r="P599">
        <v>0</v>
      </c>
      <c r="Q599">
        <v>0</v>
      </c>
      <c r="R599">
        <v>0</v>
      </c>
      <c r="S599">
        <v>0</v>
      </c>
      <c r="T599">
        <v>0</v>
      </c>
      <c r="U599">
        <v>0</v>
      </c>
      <c r="V599">
        <v>0</v>
      </c>
      <c r="W599">
        <v>0</v>
      </c>
      <c r="X599">
        <v>0</v>
      </c>
      <c r="Y599">
        <v>0</v>
      </c>
      <c r="Z599">
        <v>0</v>
      </c>
      <c r="AB599" t="s">
        <v>746</v>
      </c>
      <c r="AC599" t="s">
        <v>1360</v>
      </c>
      <c r="AD599" t="str">
        <f t="shared" si="9"/>
        <v>Non-Gathering</v>
      </c>
      <c r="AE599" t="s">
        <v>72</v>
      </c>
      <c r="AF599" t="e">
        <f>VLOOKUP(A599,#REF!, 7, FALSE)</f>
        <v>#REF!</v>
      </c>
      <c r="AG599" t="e">
        <f>VLOOKUP(A599,#REF!, 8, FALSE)</f>
        <v>#REF!</v>
      </c>
      <c r="AI599" t="e">
        <f>VLOOKUP(A599,#REF!,40,FALSE)</f>
        <v>#REF!</v>
      </c>
    </row>
    <row r="600" spans="1:35" x14ac:dyDescent="0.25">
      <c r="A600">
        <v>401305694</v>
      </c>
      <c r="B600" t="s">
        <v>343</v>
      </c>
      <c r="C600">
        <v>10312</v>
      </c>
      <c r="D600" s="1">
        <v>42896</v>
      </c>
      <c r="E600" t="s">
        <v>69</v>
      </c>
      <c r="F600" t="s">
        <v>1534</v>
      </c>
      <c r="G600" t="s">
        <v>345</v>
      </c>
      <c r="H600">
        <v>0</v>
      </c>
      <c r="I600" t="s">
        <v>1535</v>
      </c>
      <c r="J600" t="s">
        <v>1536</v>
      </c>
      <c r="K600" t="s">
        <v>38</v>
      </c>
      <c r="L600" t="s">
        <v>1985</v>
      </c>
      <c r="M600" t="e">
        <f>VLOOKUP(A600,#REF!,50,FALSE)</f>
        <v>#REF!</v>
      </c>
      <c r="N600" t="e">
        <f>VLOOKUP(A600,#REF!,49,FALSE)</f>
        <v>#REF!</v>
      </c>
      <c r="O600">
        <v>0</v>
      </c>
      <c r="P600">
        <v>0</v>
      </c>
      <c r="Q600">
        <v>0</v>
      </c>
      <c r="R600">
        <v>0</v>
      </c>
      <c r="S600">
        <v>0</v>
      </c>
      <c r="T600">
        <v>0</v>
      </c>
      <c r="U600">
        <v>0</v>
      </c>
      <c r="V600">
        <v>0</v>
      </c>
      <c r="W600">
        <v>0</v>
      </c>
      <c r="X600">
        <v>0</v>
      </c>
      <c r="Y600">
        <v>0</v>
      </c>
      <c r="Z600">
        <v>0</v>
      </c>
      <c r="AB600" t="s">
        <v>735</v>
      </c>
      <c r="AC600" t="s">
        <v>1374</v>
      </c>
      <c r="AD600" t="str">
        <f t="shared" si="9"/>
        <v>Non-Gathering</v>
      </c>
      <c r="AE600" t="s">
        <v>72</v>
      </c>
      <c r="AF600" t="e">
        <f>VLOOKUP(A600,#REF!, 7, FALSE)</f>
        <v>#REF!</v>
      </c>
      <c r="AG600" t="e">
        <f>VLOOKUP(A600,#REF!, 8, FALSE)</f>
        <v>#REF!</v>
      </c>
      <c r="AI600" t="e">
        <f>VLOOKUP(A600,#REF!,40,FALSE)</f>
        <v>#REF!</v>
      </c>
    </row>
    <row r="601" spans="1:35" x14ac:dyDescent="0.25">
      <c r="A601">
        <v>401305840</v>
      </c>
      <c r="B601" t="s">
        <v>336</v>
      </c>
      <c r="C601">
        <v>10433</v>
      </c>
      <c r="D601" s="1">
        <v>42896</v>
      </c>
      <c r="E601" t="s">
        <v>69</v>
      </c>
      <c r="F601" t="s">
        <v>1537</v>
      </c>
      <c r="G601" t="s">
        <v>338</v>
      </c>
      <c r="H601">
        <v>0</v>
      </c>
      <c r="I601" t="s">
        <v>1538</v>
      </c>
      <c r="K601" t="s">
        <v>72</v>
      </c>
      <c r="L601" t="s">
        <v>72</v>
      </c>
      <c r="M601" t="e">
        <f>VLOOKUP(A601,#REF!,50,FALSE)</f>
        <v>#REF!</v>
      </c>
      <c r="N601" t="e">
        <f>VLOOKUP(A601,#REF!,49,FALSE)</f>
        <v>#REF!</v>
      </c>
      <c r="O601">
        <v>0</v>
      </c>
      <c r="P601">
        <v>0</v>
      </c>
      <c r="Q601">
        <v>0</v>
      </c>
      <c r="R601">
        <v>0</v>
      </c>
      <c r="S601">
        <v>25</v>
      </c>
      <c r="T601">
        <v>20</v>
      </c>
      <c r="U601">
        <v>0</v>
      </c>
      <c r="V601">
        <v>0</v>
      </c>
      <c r="W601">
        <v>0</v>
      </c>
      <c r="X601">
        <v>0</v>
      </c>
      <c r="Y601">
        <v>0</v>
      </c>
      <c r="Z601">
        <v>0</v>
      </c>
      <c r="AB601" t="s">
        <v>746</v>
      </c>
      <c r="AC601" t="s">
        <v>1355</v>
      </c>
      <c r="AD601" t="str">
        <f t="shared" si="9"/>
        <v>Non-Gathering</v>
      </c>
      <c r="AE601" t="s">
        <v>2064</v>
      </c>
      <c r="AF601" t="e">
        <f>VLOOKUP(A601,#REF!, 7, FALSE)</f>
        <v>#REF!</v>
      </c>
      <c r="AG601" t="e">
        <f>VLOOKUP(A601,#REF!, 8, FALSE)</f>
        <v>#REF!</v>
      </c>
      <c r="AI601" t="e">
        <f>VLOOKUP(A601,#REF!,40,FALSE)</f>
        <v>#REF!</v>
      </c>
    </row>
    <row r="602" spans="1:35" x14ac:dyDescent="0.25">
      <c r="A602">
        <v>401310094</v>
      </c>
      <c r="B602" t="s">
        <v>1539</v>
      </c>
      <c r="C602">
        <v>24500</v>
      </c>
      <c r="D602" s="1">
        <v>42899</v>
      </c>
      <c r="E602" t="s">
        <v>69</v>
      </c>
      <c r="F602" t="s">
        <v>1540</v>
      </c>
      <c r="G602" t="s">
        <v>35</v>
      </c>
      <c r="H602">
        <v>0</v>
      </c>
      <c r="I602" t="s">
        <v>40</v>
      </c>
      <c r="J602" t="s">
        <v>40</v>
      </c>
      <c r="K602" t="s">
        <v>72</v>
      </c>
      <c r="L602" t="s">
        <v>72</v>
      </c>
      <c r="M602" t="e">
        <f>VLOOKUP(A602,#REF!,50,FALSE)</f>
        <v>#REF!</v>
      </c>
      <c r="N602" t="e">
        <f>VLOOKUP(A602,#REF!,49,FALSE)</f>
        <v>#REF!</v>
      </c>
      <c r="O602">
        <v>1</v>
      </c>
      <c r="P602">
        <v>1</v>
      </c>
      <c r="Q602">
        <v>0</v>
      </c>
      <c r="R602">
        <v>0</v>
      </c>
      <c r="S602">
        <v>2</v>
      </c>
      <c r="T602">
        <v>2</v>
      </c>
      <c r="U602">
        <v>0</v>
      </c>
      <c r="V602">
        <v>0</v>
      </c>
      <c r="W602">
        <v>0</v>
      </c>
      <c r="X602">
        <v>0</v>
      </c>
      <c r="Y602">
        <v>0</v>
      </c>
      <c r="Z602">
        <v>0</v>
      </c>
      <c r="AB602" t="s">
        <v>746</v>
      </c>
      <c r="AC602" t="s">
        <v>1374</v>
      </c>
      <c r="AD602" t="str">
        <f t="shared" si="9"/>
        <v>Non-Gathering</v>
      </c>
      <c r="AE602" t="s">
        <v>72</v>
      </c>
      <c r="AF602" t="e">
        <f>VLOOKUP(A602,#REF!, 7, FALSE)</f>
        <v>#REF!</v>
      </c>
      <c r="AG602" t="e">
        <f>VLOOKUP(A602,#REF!, 8, FALSE)</f>
        <v>#REF!</v>
      </c>
      <c r="AI602" t="e">
        <f>VLOOKUP(A602,#REF!,40,FALSE)</f>
        <v>#REF!</v>
      </c>
    </row>
    <row r="603" spans="1:35" x14ac:dyDescent="0.25">
      <c r="A603">
        <v>401311159</v>
      </c>
      <c r="B603" t="s">
        <v>1542</v>
      </c>
      <c r="C603">
        <v>10600</v>
      </c>
      <c r="D603" s="1">
        <v>42900</v>
      </c>
      <c r="E603" t="s">
        <v>49</v>
      </c>
      <c r="F603" t="s">
        <v>1543</v>
      </c>
      <c r="G603" t="s">
        <v>51</v>
      </c>
      <c r="H603">
        <v>0</v>
      </c>
      <c r="I603" t="s">
        <v>1544</v>
      </c>
      <c r="J603" t="s">
        <v>1545</v>
      </c>
      <c r="K603" t="s">
        <v>115</v>
      </c>
      <c r="L603" t="s">
        <v>329</v>
      </c>
      <c r="M603" t="e">
        <f>VLOOKUP(A603,#REF!,50,FALSE)</f>
        <v>#REF!</v>
      </c>
      <c r="N603" t="e">
        <f>VLOOKUP(A603,#REF!,49,FALSE)</f>
        <v>#REF!</v>
      </c>
      <c r="O603">
        <v>0</v>
      </c>
      <c r="P603">
        <v>0</v>
      </c>
      <c r="Q603">
        <v>503</v>
      </c>
      <c r="R603">
        <v>283</v>
      </c>
      <c r="S603">
        <v>0</v>
      </c>
      <c r="T603">
        <v>0</v>
      </c>
      <c r="U603">
        <v>0</v>
      </c>
      <c r="V603">
        <v>0</v>
      </c>
      <c r="W603">
        <v>0</v>
      </c>
      <c r="X603">
        <v>0</v>
      </c>
      <c r="Y603">
        <v>0</v>
      </c>
      <c r="Z603">
        <v>0</v>
      </c>
      <c r="AB603" t="s">
        <v>735</v>
      </c>
      <c r="AC603" t="s">
        <v>1374</v>
      </c>
      <c r="AD603" t="str">
        <f t="shared" si="9"/>
        <v>Non-Gathering</v>
      </c>
      <c r="AE603" t="s">
        <v>2063</v>
      </c>
      <c r="AF603" t="e">
        <f>VLOOKUP(A603,#REF!, 7, FALSE)</f>
        <v>#REF!</v>
      </c>
      <c r="AG603" t="e">
        <f>VLOOKUP(A603,#REF!, 8, FALSE)</f>
        <v>#REF!</v>
      </c>
      <c r="AI603" t="e">
        <f>VLOOKUP(A603,#REF!,40,FALSE)</f>
        <v>#REF!</v>
      </c>
    </row>
    <row r="604" spans="1:35" x14ac:dyDescent="0.25">
      <c r="A604">
        <v>401315697</v>
      </c>
      <c r="B604" t="s">
        <v>948</v>
      </c>
      <c r="C604">
        <v>10471</v>
      </c>
      <c r="D604" s="1">
        <v>42905</v>
      </c>
      <c r="E604" t="s">
        <v>69</v>
      </c>
      <c r="F604" t="s">
        <v>1546</v>
      </c>
      <c r="G604" t="s">
        <v>44</v>
      </c>
      <c r="H604">
        <v>0</v>
      </c>
      <c r="I604" t="s">
        <v>1547</v>
      </c>
      <c r="J604" t="s">
        <v>1548</v>
      </c>
      <c r="K604" t="s">
        <v>115</v>
      </c>
      <c r="L604" t="s">
        <v>329</v>
      </c>
      <c r="M604" t="e">
        <f>VLOOKUP(A604,#REF!,50,FALSE)</f>
        <v>#REF!</v>
      </c>
      <c r="N604" t="e">
        <f>VLOOKUP(A604,#REF!,49,FALSE)</f>
        <v>#REF!</v>
      </c>
      <c r="O604">
        <v>0</v>
      </c>
      <c r="P604">
        <v>0</v>
      </c>
      <c r="Q604">
        <v>0</v>
      </c>
      <c r="R604">
        <v>0</v>
      </c>
      <c r="S604">
        <v>5</v>
      </c>
      <c r="T604">
        <v>0</v>
      </c>
      <c r="U604">
        <v>0</v>
      </c>
      <c r="V604">
        <v>0</v>
      </c>
      <c r="W604">
        <v>0</v>
      </c>
      <c r="X604">
        <v>0</v>
      </c>
      <c r="Y604">
        <v>0</v>
      </c>
      <c r="Z604">
        <v>0</v>
      </c>
      <c r="AB604" t="s">
        <v>735</v>
      </c>
      <c r="AC604" t="s">
        <v>1354</v>
      </c>
      <c r="AD604" t="str">
        <f t="shared" si="9"/>
        <v>Non-Gathering</v>
      </c>
      <c r="AE604" t="s">
        <v>2063</v>
      </c>
      <c r="AF604" t="e">
        <f>VLOOKUP(A604,#REF!, 7, FALSE)</f>
        <v>#REF!</v>
      </c>
      <c r="AG604" t="e">
        <f>VLOOKUP(A604,#REF!, 8, FALSE)</f>
        <v>#REF!</v>
      </c>
      <c r="AI604" t="e">
        <f>VLOOKUP(A604,#REF!,40,FALSE)</f>
        <v>#REF!</v>
      </c>
    </row>
    <row r="605" spans="1:35" x14ac:dyDescent="0.25">
      <c r="A605">
        <v>401315925</v>
      </c>
      <c r="B605" t="s">
        <v>41</v>
      </c>
      <c r="C605">
        <v>10084</v>
      </c>
      <c r="D605" s="1">
        <v>42907</v>
      </c>
      <c r="E605" t="s">
        <v>42</v>
      </c>
      <c r="F605" t="s">
        <v>1549</v>
      </c>
      <c r="G605" t="s">
        <v>44</v>
      </c>
      <c r="H605">
        <v>0</v>
      </c>
      <c r="I605" t="s">
        <v>1550</v>
      </c>
      <c r="J605" t="s">
        <v>1551</v>
      </c>
      <c r="K605" t="s">
        <v>79</v>
      </c>
      <c r="L605" t="s">
        <v>2074</v>
      </c>
      <c r="M605" t="e">
        <f>VLOOKUP(A605,#REF!,50,FALSE)</f>
        <v>#REF!</v>
      </c>
      <c r="N605" t="e">
        <f>VLOOKUP(A605,#REF!,49,FALSE)</f>
        <v>#REF!</v>
      </c>
      <c r="O605">
        <v>0</v>
      </c>
      <c r="P605">
        <v>0</v>
      </c>
      <c r="Q605">
        <v>0</v>
      </c>
      <c r="R605">
        <v>0</v>
      </c>
      <c r="S605">
        <v>5</v>
      </c>
      <c r="T605">
        <v>0</v>
      </c>
      <c r="U605">
        <v>0</v>
      </c>
      <c r="V605">
        <v>0</v>
      </c>
      <c r="W605">
        <v>0</v>
      </c>
      <c r="X605">
        <v>0</v>
      </c>
      <c r="Y605">
        <v>0</v>
      </c>
      <c r="Z605">
        <v>0</v>
      </c>
      <c r="AB605" t="s">
        <v>746</v>
      </c>
      <c r="AC605" t="s">
        <v>1354</v>
      </c>
      <c r="AD605" t="str">
        <f t="shared" si="9"/>
        <v>Gathering</v>
      </c>
      <c r="AE605" t="s">
        <v>72</v>
      </c>
      <c r="AF605" t="e">
        <f>VLOOKUP(A605,#REF!, 7, FALSE)</f>
        <v>#REF!</v>
      </c>
      <c r="AG605" t="e">
        <f>VLOOKUP(A605,#REF!, 8, FALSE)</f>
        <v>#REF!</v>
      </c>
      <c r="AI605" t="e">
        <f>VLOOKUP(A605,#REF!,40,FALSE)</f>
        <v>#REF!</v>
      </c>
    </row>
    <row r="606" spans="1:35" x14ac:dyDescent="0.25">
      <c r="A606">
        <v>401317674</v>
      </c>
      <c r="B606" t="s">
        <v>1308</v>
      </c>
      <c r="C606">
        <v>46685</v>
      </c>
      <c r="D606" s="1">
        <v>42909</v>
      </c>
      <c r="E606" t="s">
        <v>126</v>
      </c>
      <c r="F606" t="s">
        <v>1552</v>
      </c>
      <c r="G606" t="s">
        <v>1310</v>
      </c>
      <c r="H606">
        <v>0</v>
      </c>
      <c r="I606" t="s">
        <v>1553</v>
      </c>
      <c r="J606" t="s">
        <v>1554</v>
      </c>
      <c r="K606" t="s">
        <v>133</v>
      </c>
      <c r="L606" t="s">
        <v>134</v>
      </c>
      <c r="M606" t="e">
        <f>VLOOKUP(A606,#REF!,50,FALSE)</f>
        <v>#REF!</v>
      </c>
      <c r="N606" t="e">
        <f>VLOOKUP(A606,#REF!,49,FALSE)</f>
        <v>#REF!</v>
      </c>
      <c r="O606">
        <v>0</v>
      </c>
      <c r="P606">
        <v>0</v>
      </c>
      <c r="Q606">
        <v>0</v>
      </c>
      <c r="R606">
        <v>0</v>
      </c>
      <c r="S606">
        <v>64</v>
      </c>
      <c r="T606">
        <v>15</v>
      </c>
      <c r="U606">
        <v>0</v>
      </c>
      <c r="V606">
        <v>0</v>
      </c>
      <c r="W606">
        <v>0</v>
      </c>
      <c r="X606">
        <v>0</v>
      </c>
      <c r="Y606">
        <v>0</v>
      </c>
      <c r="Z606">
        <v>0</v>
      </c>
      <c r="AB606" t="s">
        <v>746</v>
      </c>
      <c r="AC606" t="s">
        <v>1360</v>
      </c>
      <c r="AD606" t="str">
        <f t="shared" si="9"/>
        <v>Non-Gathering</v>
      </c>
      <c r="AE606" t="s">
        <v>2063</v>
      </c>
      <c r="AF606" t="e">
        <f>VLOOKUP(A606,#REF!, 7, FALSE)</f>
        <v>#REF!</v>
      </c>
      <c r="AG606" t="e">
        <f>VLOOKUP(A606,#REF!, 8, FALSE)</f>
        <v>#REF!</v>
      </c>
      <c r="AI606" t="e">
        <f>VLOOKUP(A606,#REF!,40,FALSE)</f>
        <v>#REF!</v>
      </c>
    </row>
    <row r="607" spans="1:35" x14ac:dyDescent="0.25">
      <c r="A607">
        <v>401318211</v>
      </c>
      <c r="B607" t="s">
        <v>110</v>
      </c>
      <c r="C607">
        <v>47121</v>
      </c>
      <c r="D607" s="1">
        <v>42909</v>
      </c>
      <c r="E607" t="s">
        <v>49</v>
      </c>
      <c r="F607" t="s">
        <v>1555</v>
      </c>
      <c r="G607" t="s">
        <v>51</v>
      </c>
      <c r="H607">
        <v>0</v>
      </c>
      <c r="I607" t="s">
        <v>1556</v>
      </c>
      <c r="J607" t="s">
        <v>1557</v>
      </c>
      <c r="K607" t="s">
        <v>38</v>
      </c>
      <c r="L607" t="s">
        <v>136</v>
      </c>
      <c r="M607" t="e">
        <f>VLOOKUP(A607,#REF!,50,FALSE)</f>
        <v>#REF!</v>
      </c>
      <c r="N607" t="e">
        <f>VLOOKUP(A607,#REF!,49,FALSE)</f>
        <v>#REF!</v>
      </c>
      <c r="O607">
        <v>0</v>
      </c>
      <c r="P607">
        <v>0</v>
      </c>
      <c r="Q607">
        <v>1</v>
      </c>
      <c r="R607">
        <v>0</v>
      </c>
      <c r="S607">
        <v>0</v>
      </c>
      <c r="T607">
        <v>0</v>
      </c>
      <c r="U607">
        <v>0</v>
      </c>
      <c r="V607">
        <v>0</v>
      </c>
      <c r="W607">
        <v>0</v>
      </c>
      <c r="X607">
        <v>0</v>
      </c>
      <c r="Y607">
        <v>0</v>
      </c>
      <c r="Z607">
        <v>0</v>
      </c>
      <c r="AB607" t="s">
        <v>735</v>
      </c>
      <c r="AC607" t="s">
        <v>1374</v>
      </c>
      <c r="AD607" t="str">
        <f t="shared" si="9"/>
        <v>Gathering</v>
      </c>
      <c r="AE607" t="s">
        <v>2064</v>
      </c>
      <c r="AF607" t="e">
        <f>VLOOKUP(A607,#REF!, 7, FALSE)</f>
        <v>#REF!</v>
      </c>
      <c r="AG607" t="e">
        <f>VLOOKUP(A607,#REF!, 8, FALSE)</f>
        <v>#REF!</v>
      </c>
      <c r="AI607" t="e">
        <f>VLOOKUP(A607,#REF!,40,FALSE)</f>
        <v>#REF!</v>
      </c>
    </row>
    <row r="608" spans="1:35" x14ac:dyDescent="0.25">
      <c r="A608">
        <v>401321996</v>
      </c>
      <c r="B608" t="s">
        <v>73</v>
      </c>
      <c r="C608">
        <v>16700</v>
      </c>
      <c r="D608" s="1">
        <v>42911</v>
      </c>
      <c r="E608" t="s">
        <v>69</v>
      </c>
      <c r="F608" t="s">
        <v>1558</v>
      </c>
      <c r="G608" t="s">
        <v>75</v>
      </c>
      <c r="H608">
        <v>0</v>
      </c>
      <c r="I608" t="s">
        <v>40</v>
      </c>
      <c r="K608" t="s">
        <v>72</v>
      </c>
      <c r="L608" t="s">
        <v>72</v>
      </c>
      <c r="M608" t="e">
        <f>VLOOKUP(A608,#REF!,50,FALSE)</f>
        <v>#REF!</v>
      </c>
      <c r="N608" t="e">
        <f>VLOOKUP(A608,#REF!,49,FALSE)</f>
        <v>#REF!</v>
      </c>
      <c r="O608">
        <v>0</v>
      </c>
      <c r="P608">
        <v>0</v>
      </c>
      <c r="Q608">
        <v>0</v>
      </c>
      <c r="R608">
        <v>0</v>
      </c>
      <c r="S608">
        <v>3</v>
      </c>
      <c r="T608">
        <v>2.8</v>
      </c>
      <c r="U608">
        <v>0</v>
      </c>
      <c r="V608">
        <v>0</v>
      </c>
      <c r="W608">
        <v>0</v>
      </c>
      <c r="X608">
        <v>0</v>
      </c>
      <c r="Y608">
        <v>0</v>
      </c>
      <c r="Z608">
        <v>0</v>
      </c>
      <c r="AB608" t="s">
        <v>746</v>
      </c>
      <c r="AC608" t="s">
        <v>1371</v>
      </c>
      <c r="AD608" t="str">
        <f t="shared" si="9"/>
        <v>Non-Gathering</v>
      </c>
      <c r="AE608" t="s">
        <v>72</v>
      </c>
      <c r="AF608" t="e">
        <f>VLOOKUP(A608,#REF!, 7, FALSE)</f>
        <v>#REF!</v>
      </c>
      <c r="AG608" t="e">
        <f>VLOOKUP(A608,#REF!, 8, FALSE)</f>
        <v>#REF!</v>
      </c>
      <c r="AI608" t="e">
        <f>VLOOKUP(A608,#REF!,40,FALSE)</f>
        <v>#REF!</v>
      </c>
    </row>
    <row r="609" spans="1:35" x14ac:dyDescent="0.25">
      <c r="A609">
        <v>401320575</v>
      </c>
      <c r="B609" t="s">
        <v>141</v>
      </c>
      <c r="C609">
        <v>47120</v>
      </c>
      <c r="D609" s="1">
        <v>42913</v>
      </c>
      <c r="E609" t="s">
        <v>69</v>
      </c>
      <c r="F609" t="s">
        <v>1559</v>
      </c>
      <c r="G609" t="s">
        <v>51</v>
      </c>
      <c r="H609">
        <v>1</v>
      </c>
      <c r="I609" t="s">
        <v>1560</v>
      </c>
      <c r="J609" t="s">
        <v>1561</v>
      </c>
      <c r="K609" t="s">
        <v>115</v>
      </c>
      <c r="L609" t="s">
        <v>116</v>
      </c>
      <c r="M609" t="e">
        <f>VLOOKUP(A609,#REF!,50,FALSE)</f>
        <v>#REF!</v>
      </c>
      <c r="N609" t="e">
        <f>VLOOKUP(A609,#REF!,49,FALSE)</f>
        <v>#REF!</v>
      </c>
      <c r="O609">
        <v>0</v>
      </c>
      <c r="P609">
        <v>0</v>
      </c>
      <c r="Q609">
        <v>0</v>
      </c>
      <c r="R609">
        <v>0</v>
      </c>
      <c r="S609">
        <v>0</v>
      </c>
      <c r="T609">
        <v>0</v>
      </c>
      <c r="U609">
        <v>0</v>
      </c>
      <c r="V609">
        <v>0</v>
      </c>
      <c r="W609">
        <v>0</v>
      </c>
      <c r="X609">
        <v>0</v>
      </c>
      <c r="Y609">
        <v>0</v>
      </c>
      <c r="Z609">
        <v>0</v>
      </c>
      <c r="AB609" t="s">
        <v>735</v>
      </c>
      <c r="AC609" t="s">
        <v>1374</v>
      </c>
      <c r="AD609" t="str">
        <f t="shared" si="9"/>
        <v>Non-Gathering</v>
      </c>
      <c r="AE609" t="s">
        <v>2063</v>
      </c>
      <c r="AF609" t="e">
        <f>VLOOKUP(A609,#REF!, 7, FALSE)</f>
        <v>#REF!</v>
      </c>
      <c r="AG609" t="e">
        <f>VLOOKUP(A609,#REF!, 8, FALSE)</f>
        <v>#REF!</v>
      </c>
      <c r="AI609" t="e">
        <f>VLOOKUP(A609,#REF!,40,FALSE)</f>
        <v>#REF!</v>
      </c>
    </row>
    <row r="610" spans="1:35" x14ac:dyDescent="0.25">
      <c r="A610">
        <v>401328679</v>
      </c>
      <c r="B610" t="s">
        <v>157</v>
      </c>
      <c r="C610">
        <v>69175</v>
      </c>
      <c r="D610" s="1">
        <v>42914</v>
      </c>
      <c r="E610" t="s">
        <v>69</v>
      </c>
      <c r="F610" t="s">
        <v>1562</v>
      </c>
      <c r="G610" t="s">
        <v>51</v>
      </c>
      <c r="H610">
        <v>0</v>
      </c>
      <c r="I610" t="s">
        <v>1563</v>
      </c>
      <c r="J610" t="s">
        <v>1564</v>
      </c>
      <c r="K610" t="s">
        <v>79</v>
      </c>
      <c r="L610" t="s">
        <v>2074</v>
      </c>
      <c r="M610" t="e">
        <f>VLOOKUP(A610,#REF!,50,FALSE)</f>
        <v>#REF!</v>
      </c>
      <c r="N610" t="e">
        <f>VLOOKUP(A610,#REF!,49,FALSE)</f>
        <v>#REF!</v>
      </c>
      <c r="O610">
        <v>0</v>
      </c>
      <c r="P610">
        <v>0</v>
      </c>
      <c r="Q610">
        <v>0</v>
      </c>
      <c r="R610">
        <v>0</v>
      </c>
      <c r="S610">
        <v>0</v>
      </c>
      <c r="T610">
        <v>0</v>
      </c>
      <c r="U610">
        <v>0</v>
      </c>
      <c r="V610">
        <v>0</v>
      </c>
      <c r="W610">
        <v>0</v>
      </c>
      <c r="X610">
        <v>0</v>
      </c>
      <c r="Y610">
        <v>0</v>
      </c>
      <c r="Z610">
        <v>0</v>
      </c>
      <c r="AB610" t="s">
        <v>735</v>
      </c>
      <c r="AC610" t="s">
        <v>1374</v>
      </c>
      <c r="AD610" t="str">
        <f t="shared" si="9"/>
        <v>Non-Gathering</v>
      </c>
      <c r="AE610" t="s">
        <v>72</v>
      </c>
      <c r="AF610" t="e">
        <f>VLOOKUP(A610,#REF!, 7, FALSE)</f>
        <v>#REF!</v>
      </c>
      <c r="AG610" t="e">
        <f>VLOOKUP(A610,#REF!, 8, FALSE)</f>
        <v>#REF!</v>
      </c>
      <c r="AI610" t="e">
        <f>VLOOKUP(A610,#REF!,40,FALSE)</f>
        <v>#REF!</v>
      </c>
    </row>
    <row r="611" spans="1:35" x14ac:dyDescent="0.25">
      <c r="A611">
        <v>401328382</v>
      </c>
      <c r="B611" t="s">
        <v>110</v>
      </c>
      <c r="C611">
        <v>47121</v>
      </c>
      <c r="D611" s="1">
        <v>42915</v>
      </c>
      <c r="E611" t="s">
        <v>49</v>
      </c>
      <c r="F611" t="s">
        <v>1565</v>
      </c>
      <c r="G611" t="s">
        <v>51</v>
      </c>
      <c r="H611">
        <v>0</v>
      </c>
      <c r="I611" t="s">
        <v>1566</v>
      </c>
      <c r="J611" t="s">
        <v>1567</v>
      </c>
      <c r="K611" t="s">
        <v>72</v>
      </c>
      <c r="L611" t="s">
        <v>72</v>
      </c>
      <c r="M611" t="e">
        <f>VLOOKUP(A611,#REF!,50,FALSE)</f>
        <v>#REF!</v>
      </c>
      <c r="N611" t="e">
        <f>VLOOKUP(A611,#REF!,49,FALSE)</f>
        <v>#REF!</v>
      </c>
      <c r="O611">
        <v>0</v>
      </c>
      <c r="P611">
        <v>0</v>
      </c>
      <c r="Q611">
        <v>1</v>
      </c>
      <c r="R611">
        <v>0</v>
      </c>
      <c r="S611">
        <v>0</v>
      </c>
      <c r="T611">
        <v>0</v>
      </c>
      <c r="U611">
        <v>0</v>
      </c>
      <c r="V611">
        <v>0</v>
      </c>
      <c r="W611">
        <v>0</v>
      </c>
      <c r="X611">
        <v>0</v>
      </c>
      <c r="Y611">
        <v>0</v>
      </c>
      <c r="Z611">
        <v>0</v>
      </c>
      <c r="AB611" t="s">
        <v>735</v>
      </c>
      <c r="AC611" t="s">
        <v>1374</v>
      </c>
      <c r="AD611" t="str">
        <f t="shared" si="9"/>
        <v>Gathering</v>
      </c>
      <c r="AE611" t="s">
        <v>72</v>
      </c>
      <c r="AF611" t="e">
        <f>VLOOKUP(A611,#REF!, 7, FALSE)</f>
        <v>#REF!</v>
      </c>
      <c r="AG611" t="e">
        <f>VLOOKUP(A611,#REF!, 8, FALSE)</f>
        <v>#REF!</v>
      </c>
      <c r="AI611" t="e">
        <f>VLOOKUP(A611,#REF!,40,FALSE)</f>
        <v>#REF!</v>
      </c>
    </row>
    <row r="612" spans="1:35" x14ac:dyDescent="0.25">
      <c r="A612">
        <v>401329524</v>
      </c>
      <c r="B612" t="s">
        <v>110</v>
      </c>
      <c r="C612">
        <v>47121</v>
      </c>
      <c r="D612" s="1">
        <v>42916</v>
      </c>
      <c r="E612" t="s">
        <v>49</v>
      </c>
      <c r="F612" t="s">
        <v>1568</v>
      </c>
      <c r="G612" t="s">
        <v>51</v>
      </c>
      <c r="H612">
        <v>0</v>
      </c>
      <c r="I612" t="s">
        <v>1569</v>
      </c>
      <c r="J612" t="s">
        <v>1570</v>
      </c>
      <c r="K612" t="s">
        <v>1494</v>
      </c>
      <c r="L612" t="s">
        <v>54</v>
      </c>
      <c r="M612" t="e">
        <f>VLOOKUP(A612,#REF!,50,FALSE)</f>
        <v>#REF!</v>
      </c>
      <c r="N612" t="e">
        <f>VLOOKUP(A612,#REF!,49,FALSE)</f>
        <v>#REF!</v>
      </c>
      <c r="O612">
        <v>0</v>
      </c>
      <c r="P612">
        <v>0</v>
      </c>
      <c r="Q612">
        <v>2</v>
      </c>
      <c r="R612">
        <v>0</v>
      </c>
      <c r="S612">
        <v>0</v>
      </c>
      <c r="T612">
        <v>0</v>
      </c>
      <c r="U612">
        <v>0</v>
      </c>
      <c r="V612">
        <v>0</v>
      </c>
      <c r="W612">
        <v>0</v>
      </c>
      <c r="X612">
        <v>0</v>
      </c>
      <c r="Y612">
        <v>0</v>
      </c>
      <c r="Z612">
        <v>0</v>
      </c>
      <c r="AB612" t="s">
        <v>735</v>
      </c>
      <c r="AC612" t="s">
        <v>1374</v>
      </c>
      <c r="AD612" t="str">
        <f t="shared" si="9"/>
        <v>Gathering</v>
      </c>
      <c r="AE612" t="s">
        <v>72</v>
      </c>
      <c r="AF612" t="e">
        <f>VLOOKUP(A612,#REF!, 7, FALSE)</f>
        <v>#REF!</v>
      </c>
      <c r="AG612" t="e">
        <f>VLOOKUP(A612,#REF!, 8, FALSE)</f>
        <v>#REF!</v>
      </c>
      <c r="AI612" t="e">
        <f>VLOOKUP(A612,#REF!,40,FALSE)</f>
        <v>#REF!</v>
      </c>
    </row>
    <row r="613" spans="1:35" x14ac:dyDescent="0.25">
      <c r="A613">
        <v>401333819</v>
      </c>
      <c r="B613" t="s">
        <v>73</v>
      </c>
      <c r="C613">
        <v>16700</v>
      </c>
      <c r="D613" s="1">
        <v>42919</v>
      </c>
      <c r="E613" t="s">
        <v>69</v>
      </c>
      <c r="F613" t="s">
        <v>1573</v>
      </c>
      <c r="G613" t="s">
        <v>75</v>
      </c>
      <c r="H613" t="s">
        <v>40</v>
      </c>
      <c r="I613" t="s">
        <v>40</v>
      </c>
      <c r="J613" t="s">
        <v>40</v>
      </c>
      <c r="K613" t="s">
        <v>72</v>
      </c>
      <c r="L613" t="s">
        <v>72</v>
      </c>
      <c r="M613" t="e">
        <f>VLOOKUP(A613,#REF!,50,FALSE)</f>
        <v>#REF!</v>
      </c>
      <c r="N613" t="e">
        <f>VLOOKUP(A613,#REF!,49,FALSE)</f>
        <v>#REF!</v>
      </c>
      <c r="O613" t="s">
        <v>40</v>
      </c>
      <c r="P613" t="s">
        <v>40</v>
      </c>
      <c r="Q613" t="s">
        <v>40</v>
      </c>
      <c r="R613" t="s">
        <v>40</v>
      </c>
      <c r="S613" t="s">
        <v>40</v>
      </c>
      <c r="T613" t="s">
        <v>40</v>
      </c>
      <c r="AB613" t="s">
        <v>746</v>
      </c>
      <c r="AC613" t="s">
        <v>1371</v>
      </c>
      <c r="AD613" t="str">
        <f t="shared" si="9"/>
        <v>Non-Gathering</v>
      </c>
      <c r="AE613" t="s">
        <v>72</v>
      </c>
      <c r="AF613" t="e">
        <f>VLOOKUP(A613,#REF!, 7, FALSE)</f>
        <v>#REF!</v>
      </c>
      <c r="AG613" t="e">
        <f>VLOOKUP(A613,#REF!, 8, FALSE)</f>
        <v>#REF!</v>
      </c>
      <c r="AI613" t="e">
        <f>VLOOKUP(A613,#REF!,40,FALSE)</f>
        <v>#REF!</v>
      </c>
    </row>
    <row r="614" spans="1:35" x14ac:dyDescent="0.25">
      <c r="A614">
        <v>401335815</v>
      </c>
      <c r="B614" t="s">
        <v>1574</v>
      </c>
      <c r="C614">
        <v>10634</v>
      </c>
      <c r="D614" s="1">
        <v>42922</v>
      </c>
      <c r="E614" t="s">
        <v>69</v>
      </c>
      <c r="F614" t="s">
        <v>1575</v>
      </c>
      <c r="G614" t="s">
        <v>176</v>
      </c>
      <c r="H614">
        <v>0</v>
      </c>
      <c r="I614" t="s">
        <v>1577</v>
      </c>
      <c r="J614" t="s">
        <v>1727</v>
      </c>
      <c r="K614" t="s">
        <v>115</v>
      </c>
      <c r="L614" t="s">
        <v>116</v>
      </c>
      <c r="M614" t="e">
        <f>VLOOKUP(A614,#REF!,50,FALSE)</f>
        <v>#REF!</v>
      </c>
      <c r="N614" t="e">
        <f>VLOOKUP(A614,#REF!,49,FALSE)</f>
        <v>#REF!</v>
      </c>
      <c r="O614">
        <v>54</v>
      </c>
      <c r="P614">
        <v>50</v>
      </c>
      <c r="Q614">
        <v>0</v>
      </c>
      <c r="R614">
        <v>0</v>
      </c>
      <c r="S614">
        <v>0</v>
      </c>
      <c r="T614">
        <v>0</v>
      </c>
      <c r="AB614" t="s">
        <v>735</v>
      </c>
      <c r="AC614" t="s">
        <v>1780</v>
      </c>
      <c r="AD614" t="str">
        <f t="shared" si="9"/>
        <v>Non-Gathering</v>
      </c>
      <c r="AE614" t="s">
        <v>2063</v>
      </c>
      <c r="AF614" t="e">
        <f>VLOOKUP(A614,#REF!, 7, FALSE)</f>
        <v>#REF!</v>
      </c>
      <c r="AG614" t="e">
        <f>VLOOKUP(A614,#REF!, 8, FALSE)</f>
        <v>#REF!</v>
      </c>
      <c r="AI614" t="e">
        <f>VLOOKUP(A614,#REF!,40,FALSE)</f>
        <v>#REF!</v>
      </c>
    </row>
    <row r="615" spans="1:35" x14ac:dyDescent="0.25">
      <c r="A615">
        <v>401341818</v>
      </c>
      <c r="B615" t="s">
        <v>117</v>
      </c>
      <c r="C615">
        <v>10531</v>
      </c>
      <c r="D615" s="1">
        <v>42928</v>
      </c>
      <c r="E615" t="s">
        <v>69</v>
      </c>
      <c r="F615" t="s">
        <v>1578</v>
      </c>
      <c r="G615" t="s">
        <v>120</v>
      </c>
      <c r="H615" t="s">
        <v>40</v>
      </c>
      <c r="I615" t="s">
        <v>40</v>
      </c>
      <c r="J615" t="s">
        <v>40</v>
      </c>
      <c r="K615" t="s">
        <v>72</v>
      </c>
      <c r="L615" t="s">
        <v>72</v>
      </c>
      <c r="M615" t="e">
        <f>VLOOKUP(A615,#REF!,50,FALSE)</f>
        <v>#REF!</v>
      </c>
      <c r="N615" t="e">
        <f>VLOOKUP(A615,#REF!,49,FALSE)</f>
        <v>#REF!</v>
      </c>
      <c r="O615">
        <v>0</v>
      </c>
      <c r="P615">
        <v>0</v>
      </c>
      <c r="Q615">
        <v>0</v>
      </c>
      <c r="R615">
        <v>0</v>
      </c>
      <c r="S615" t="s">
        <v>40</v>
      </c>
      <c r="T615" t="s">
        <v>40</v>
      </c>
      <c r="AB615" t="s">
        <v>735</v>
      </c>
      <c r="AC615" t="s">
        <v>1355</v>
      </c>
      <c r="AD615" t="str">
        <f t="shared" si="9"/>
        <v>Non-Gathering</v>
      </c>
      <c r="AE615" t="s">
        <v>72</v>
      </c>
      <c r="AF615" t="e">
        <f>VLOOKUP(A615,#REF!, 7, FALSE)</f>
        <v>#REF!</v>
      </c>
      <c r="AG615" t="e">
        <f>VLOOKUP(A615,#REF!, 8, FALSE)</f>
        <v>#REF!</v>
      </c>
      <c r="AI615" t="e">
        <f>VLOOKUP(A615,#REF!,40,FALSE)</f>
        <v>#REF!</v>
      </c>
    </row>
    <row r="616" spans="1:35" x14ac:dyDescent="0.25">
      <c r="A616">
        <v>401342387</v>
      </c>
      <c r="B616" t="s">
        <v>82</v>
      </c>
      <c r="C616">
        <v>100322</v>
      </c>
      <c r="D616" s="1">
        <v>42929</v>
      </c>
      <c r="E616" t="s">
        <v>69</v>
      </c>
      <c r="F616" t="s">
        <v>1579</v>
      </c>
      <c r="G616" t="s">
        <v>51</v>
      </c>
      <c r="H616">
        <v>0</v>
      </c>
      <c r="I616" t="s">
        <v>1580</v>
      </c>
      <c r="J616" t="s">
        <v>1728</v>
      </c>
      <c r="K616" t="s">
        <v>115</v>
      </c>
      <c r="L616" t="s">
        <v>116</v>
      </c>
      <c r="M616" t="e">
        <f>VLOOKUP(A616,#REF!,50,FALSE)</f>
        <v>#REF!</v>
      </c>
      <c r="N616" t="e">
        <f>VLOOKUP(A616,#REF!,49,FALSE)</f>
        <v>#REF!</v>
      </c>
      <c r="O616" t="s">
        <v>40</v>
      </c>
      <c r="P616" t="s">
        <v>40</v>
      </c>
      <c r="Q616" t="s">
        <v>40</v>
      </c>
      <c r="R616" t="s">
        <v>40</v>
      </c>
      <c r="S616" t="s">
        <v>40</v>
      </c>
      <c r="T616" t="s">
        <v>40</v>
      </c>
      <c r="AB616" t="s">
        <v>735</v>
      </c>
      <c r="AC616" t="s">
        <v>1374</v>
      </c>
      <c r="AD616" t="str">
        <f t="shared" si="9"/>
        <v>Non-Gathering</v>
      </c>
      <c r="AE616" t="s">
        <v>2063</v>
      </c>
      <c r="AF616" t="e">
        <f>VLOOKUP(A616,#REF!, 7, FALSE)</f>
        <v>#REF!</v>
      </c>
      <c r="AG616" t="e">
        <f>VLOOKUP(A616,#REF!, 8, FALSE)</f>
        <v>#REF!</v>
      </c>
      <c r="AI616" t="e">
        <f>VLOOKUP(A616,#REF!,40,FALSE)</f>
        <v>#REF!</v>
      </c>
    </row>
    <row r="617" spans="1:35" x14ac:dyDescent="0.25">
      <c r="A617">
        <v>401344007</v>
      </c>
      <c r="B617" t="s">
        <v>55</v>
      </c>
      <c r="C617">
        <v>10071</v>
      </c>
      <c r="D617" s="1">
        <v>42931</v>
      </c>
      <c r="E617" t="s">
        <v>69</v>
      </c>
      <c r="F617" t="s">
        <v>1581</v>
      </c>
      <c r="G617" t="s">
        <v>51</v>
      </c>
      <c r="H617">
        <v>0</v>
      </c>
      <c r="I617" t="s">
        <v>1582</v>
      </c>
      <c r="J617" t="s">
        <v>1729</v>
      </c>
      <c r="K617" t="s">
        <v>115</v>
      </c>
      <c r="L617" t="s">
        <v>226</v>
      </c>
      <c r="M617" t="e">
        <f>VLOOKUP(A617,#REF!,50,FALSE)</f>
        <v>#REF!</v>
      </c>
      <c r="N617" t="e">
        <f>VLOOKUP(A617,#REF!,49,FALSE)</f>
        <v>#REF!</v>
      </c>
      <c r="O617" t="s">
        <v>40</v>
      </c>
      <c r="P617" t="s">
        <v>40</v>
      </c>
      <c r="Q617" t="s">
        <v>40</v>
      </c>
      <c r="R617" t="s">
        <v>40</v>
      </c>
      <c r="S617" t="s">
        <v>40</v>
      </c>
      <c r="T617" t="s">
        <v>40</v>
      </c>
      <c r="AB617" t="s">
        <v>735</v>
      </c>
      <c r="AC617" t="s">
        <v>1374</v>
      </c>
      <c r="AD617" t="str">
        <f t="shared" si="9"/>
        <v>Non-Gathering</v>
      </c>
      <c r="AE617" t="s">
        <v>2063</v>
      </c>
      <c r="AF617" t="e">
        <f>VLOOKUP(A617,#REF!, 7, FALSE)</f>
        <v>#REF!</v>
      </c>
      <c r="AG617" t="e">
        <f>VLOOKUP(A617,#REF!, 8, FALSE)</f>
        <v>#REF!</v>
      </c>
      <c r="AI617" t="e">
        <f>VLOOKUP(A617,#REF!,40,FALSE)</f>
        <v>#REF!</v>
      </c>
    </row>
    <row r="618" spans="1:35" x14ac:dyDescent="0.25">
      <c r="A618">
        <v>401347902</v>
      </c>
      <c r="B618" t="s">
        <v>766</v>
      </c>
      <c r="C618">
        <v>10575</v>
      </c>
      <c r="D618" s="1">
        <v>42935</v>
      </c>
      <c r="E618" t="s">
        <v>69</v>
      </c>
      <c r="F618" t="s">
        <v>1583</v>
      </c>
      <c r="G618" t="s">
        <v>248</v>
      </c>
      <c r="H618">
        <v>0</v>
      </c>
      <c r="I618" t="s">
        <v>1585</v>
      </c>
      <c r="J618" t="s">
        <v>1730</v>
      </c>
      <c r="K618" t="s">
        <v>38</v>
      </c>
      <c r="L618" t="s">
        <v>72</v>
      </c>
      <c r="M618" t="e">
        <f>VLOOKUP(A618,#REF!,50,FALSE)</f>
        <v>#REF!</v>
      </c>
      <c r="N618" t="e">
        <f>VLOOKUP(A618,#REF!,49,FALSE)</f>
        <v>#REF!</v>
      </c>
      <c r="O618" t="s">
        <v>40</v>
      </c>
      <c r="P618" t="s">
        <v>40</v>
      </c>
      <c r="Q618">
        <v>0</v>
      </c>
      <c r="R618">
        <v>0</v>
      </c>
      <c r="S618">
        <v>0</v>
      </c>
      <c r="T618">
        <v>0</v>
      </c>
      <c r="AB618" t="s">
        <v>735</v>
      </c>
      <c r="AC618" t="s">
        <v>1374</v>
      </c>
      <c r="AD618" t="str">
        <f t="shared" si="9"/>
        <v>Non-Gathering</v>
      </c>
      <c r="AE618" t="s">
        <v>72</v>
      </c>
      <c r="AF618" t="e">
        <f>VLOOKUP(A618,#REF!, 7, FALSE)</f>
        <v>#REF!</v>
      </c>
      <c r="AG618" t="e">
        <f>VLOOKUP(A618,#REF!, 8, FALSE)</f>
        <v>#REF!</v>
      </c>
      <c r="AI618" t="e">
        <f>VLOOKUP(A618,#REF!,40,FALSE)</f>
        <v>#REF!</v>
      </c>
    </row>
    <row r="619" spans="1:35" x14ac:dyDescent="0.25">
      <c r="A619">
        <v>401352301</v>
      </c>
      <c r="B619" t="s">
        <v>1308</v>
      </c>
      <c r="C619">
        <v>46685</v>
      </c>
      <c r="D619" s="1">
        <v>42940</v>
      </c>
      <c r="E619" t="s">
        <v>69</v>
      </c>
      <c r="F619" t="s">
        <v>1586</v>
      </c>
      <c r="G619" t="s">
        <v>1310</v>
      </c>
      <c r="H619">
        <v>0</v>
      </c>
      <c r="I619" t="s">
        <v>1587</v>
      </c>
      <c r="J619" t="s">
        <v>1731</v>
      </c>
      <c r="K619" t="s">
        <v>115</v>
      </c>
      <c r="L619" t="s">
        <v>329</v>
      </c>
      <c r="M619" t="e">
        <f>VLOOKUP(A619,#REF!,50,FALSE)</f>
        <v>#REF!</v>
      </c>
      <c r="N619" t="e">
        <f>VLOOKUP(A619,#REF!,49,FALSE)</f>
        <v>#REF!</v>
      </c>
      <c r="O619">
        <v>0</v>
      </c>
      <c r="P619">
        <v>0</v>
      </c>
      <c r="Q619">
        <v>0</v>
      </c>
      <c r="R619">
        <v>0</v>
      </c>
      <c r="S619">
        <v>20</v>
      </c>
      <c r="T619">
        <v>18</v>
      </c>
      <c r="AB619" t="s">
        <v>735</v>
      </c>
      <c r="AC619" t="s">
        <v>1360</v>
      </c>
      <c r="AD619" t="str">
        <f t="shared" si="9"/>
        <v>Non-Gathering</v>
      </c>
      <c r="AE619" t="s">
        <v>2063</v>
      </c>
      <c r="AF619" t="e">
        <f>VLOOKUP(A619,#REF!, 7, FALSE)</f>
        <v>#REF!</v>
      </c>
      <c r="AG619" t="e">
        <f>VLOOKUP(A619,#REF!, 8, FALSE)</f>
        <v>#REF!</v>
      </c>
      <c r="AI619" t="e">
        <f>VLOOKUP(A619,#REF!,40,FALSE)</f>
        <v>#REF!</v>
      </c>
    </row>
    <row r="620" spans="1:35" x14ac:dyDescent="0.25">
      <c r="A620">
        <v>401358421</v>
      </c>
      <c r="B620" t="s">
        <v>1588</v>
      </c>
      <c r="C620">
        <v>10515</v>
      </c>
      <c r="D620" s="1">
        <v>42943</v>
      </c>
      <c r="E620" t="s">
        <v>69</v>
      </c>
      <c r="F620" t="s">
        <v>1589</v>
      </c>
      <c r="G620" t="s">
        <v>2397</v>
      </c>
      <c r="H620" t="s">
        <v>40</v>
      </c>
      <c r="I620" t="s">
        <v>40</v>
      </c>
      <c r="J620" t="s">
        <v>40</v>
      </c>
      <c r="K620" t="s">
        <v>133</v>
      </c>
      <c r="L620" t="s">
        <v>134</v>
      </c>
      <c r="M620" t="e">
        <f>VLOOKUP(A620,#REF!,50,FALSE)</f>
        <v>#REF!</v>
      </c>
      <c r="N620" t="e">
        <f>VLOOKUP(A620,#REF!,49,FALSE)</f>
        <v>#REF!</v>
      </c>
      <c r="O620" t="s">
        <v>40</v>
      </c>
      <c r="P620" t="s">
        <v>40</v>
      </c>
      <c r="Q620" t="s">
        <v>40</v>
      </c>
      <c r="R620" t="s">
        <v>40</v>
      </c>
      <c r="S620" t="s">
        <v>40</v>
      </c>
      <c r="T620" t="s">
        <v>40</v>
      </c>
      <c r="AB620" t="s">
        <v>735</v>
      </c>
      <c r="AC620" t="s">
        <v>1355</v>
      </c>
      <c r="AD620" t="str">
        <f t="shared" si="9"/>
        <v>Non-Gathering</v>
      </c>
      <c r="AE620" t="s">
        <v>72</v>
      </c>
      <c r="AF620" t="e">
        <f>VLOOKUP(A620,#REF!, 7, FALSE)</f>
        <v>#REF!</v>
      </c>
      <c r="AG620" t="e">
        <f>VLOOKUP(A620,#REF!, 8, FALSE)</f>
        <v>#REF!</v>
      </c>
      <c r="AI620" t="e">
        <f>VLOOKUP(A620,#REF!,40,FALSE)</f>
        <v>#REF!</v>
      </c>
    </row>
    <row r="621" spans="1:35" x14ac:dyDescent="0.25">
      <c r="A621">
        <v>401359738</v>
      </c>
      <c r="B621" t="s">
        <v>110</v>
      </c>
      <c r="C621">
        <v>47121</v>
      </c>
      <c r="D621" s="1">
        <v>42944</v>
      </c>
      <c r="E621" t="s">
        <v>69</v>
      </c>
      <c r="F621" t="s">
        <v>1591</v>
      </c>
      <c r="G621" t="s">
        <v>112</v>
      </c>
      <c r="H621">
        <v>0</v>
      </c>
      <c r="I621" t="s">
        <v>1592</v>
      </c>
      <c r="J621" t="s">
        <v>1732</v>
      </c>
      <c r="K621" t="s">
        <v>115</v>
      </c>
      <c r="L621" t="s">
        <v>226</v>
      </c>
      <c r="M621" t="e">
        <f>VLOOKUP(A621,#REF!,50,FALSE)</f>
        <v>#REF!</v>
      </c>
      <c r="N621" t="e">
        <f>VLOOKUP(A621,#REF!,49,FALSE)</f>
        <v>#REF!</v>
      </c>
      <c r="O621">
        <v>0</v>
      </c>
      <c r="P621">
        <v>0</v>
      </c>
      <c r="Q621" t="s">
        <v>40</v>
      </c>
      <c r="R621" t="s">
        <v>40</v>
      </c>
      <c r="S621">
        <v>0</v>
      </c>
      <c r="T621">
        <v>0</v>
      </c>
      <c r="AB621" t="s">
        <v>735</v>
      </c>
      <c r="AC621" t="s">
        <v>1374</v>
      </c>
      <c r="AD621" t="str">
        <f t="shared" si="9"/>
        <v>Gathering</v>
      </c>
      <c r="AE621" t="s">
        <v>2063</v>
      </c>
      <c r="AF621" t="e">
        <f>VLOOKUP(A621,#REF!, 7, FALSE)</f>
        <v>#REF!</v>
      </c>
      <c r="AG621" t="e">
        <f>VLOOKUP(A621,#REF!, 8, FALSE)</f>
        <v>#REF!</v>
      </c>
      <c r="AI621" t="e">
        <f>VLOOKUP(A621,#REF!,40,FALSE)</f>
        <v>#REF!</v>
      </c>
    </row>
    <row r="622" spans="1:35" x14ac:dyDescent="0.25">
      <c r="A622">
        <v>401359946</v>
      </c>
      <c r="B622" t="s">
        <v>1593</v>
      </c>
      <c r="C622">
        <v>27635</v>
      </c>
      <c r="D622" s="1">
        <v>42946</v>
      </c>
      <c r="E622" t="s">
        <v>69</v>
      </c>
      <c r="F622" t="s">
        <v>1594</v>
      </c>
      <c r="G622" t="s">
        <v>112</v>
      </c>
      <c r="H622">
        <v>1</v>
      </c>
      <c r="I622" t="s">
        <v>1595</v>
      </c>
      <c r="J622" t="s">
        <v>1733</v>
      </c>
      <c r="K622" t="s">
        <v>72</v>
      </c>
      <c r="L622" t="s">
        <v>72</v>
      </c>
      <c r="M622" t="e">
        <f>VLOOKUP(A622,#REF!,50,FALSE)</f>
        <v>#REF!</v>
      </c>
      <c r="N622" t="e">
        <f>VLOOKUP(A622,#REF!,49,FALSE)</f>
        <v>#REF!</v>
      </c>
      <c r="O622" t="s">
        <v>40</v>
      </c>
      <c r="P622" t="s">
        <v>40</v>
      </c>
      <c r="Q622" t="s">
        <v>40</v>
      </c>
      <c r="R622" t="s">
        <v>40</v>
      </c>
      <c r="S622" t="s">
        <v>40</v>
      </c>
      <c r="T622" t="s">
        <v>40</v>
      </c>
      <c r="AB622" t="s">
        <v>746</v>
      </c>
      <c r="AC622" t="s">
        <v>1374</v>
      </c>
      <c r="AD622" t="str">
        <f t="shared" si="9"/>
        <v>Non-Gathering</v>
      </c>
      <c r="AE622" t="s">
        <v>72</v>
      </c>
      <c r="AF622" t="e">
        <f>VLOOKUP(A622,#REF!, 7, FALSE)</f>
        <v>#REF!</v>
      </c>
      <c r="AG622" t="e">
        <f>VLOOKUP(A622,#REF!, 8, FALSE)</f>
        <v>#REF!</v>
      </c>
      <c r="AI622" t="e">
        <f>VLOOKUP(A622,#REF!,40,FALSE)</f>
        <v>#REF!</v>
      </c>
    </row>
    <row r="623" spans="1:35" x14ac:dyDescent="0.25">
      <c r="A623">
        <v>401361330</v>
      </c>
      <c r="B623" t="s">
        <v>73</v>
      </c>
      <c r="C623">
        <v>16700</v>
      </c>
      <c r="D623" s="1">
        <v>42946</v>
      </c>
      <c r="E623" t="s">
        <v>69</v>
      </c>
      <c r="F623" t="s">
        <v>1596</v>
      </c>
      <c r="G623" t="s">
        <v>75</v>
      </c>
      <c r="H623" t="s">
        <v>40</v>
      </c>
      <c r="I623" t="s">
        <v>40</v>
      </c>
      <c r="J623" t="s">
        <v>40</v>
      </c>
      <c r="K623" t="s">
        <v>72</v>
      </c>
      <c r="L623" t="s">
        <v>72</v>
      </c>
      <c r="M623" t="e">
        <f>VLOOKUP(A623,#REF!,50,FALSE)</f>
        <v>#REF!</v>
      </c>
      <c r="N623" t="e">
        <f>VLOOKUP(A623,#REF!,49,FALSE)</f>
        <v>#REF!</v>
      </c>
      <c r="O623">
        <v>0</v>
      </c>
      <c r="P623">
        <v>0</v>
      </c>
      <c r="Q623">
        <v>0</v>
      </c>
      <c r="R623">
        <v>0</v>
      </c>
      <c r="S623">
        <v>13</v>
      </c>
      <c r="T623">
        <v>3</v>
      </c>
      <c r="AB623" t="s">
        <v>746</v>
      </c>
      <c r="AC623" t="s">
        <v>1371</v>
      </c>
      <c r="AD623" t="str">
        <f t="shared" si="9"/>
        <v>Non-Gathering</v>
      </c>
      <c r="AE623" t="s">
        <v>72</v>
      </c>
      <c r="AF623" t="e">
        <f>VLOOKUP(A623,#REF!, 7, FALSE)</f>
        <v>#REF!</v>
      </c>
      <c r="AG623" t="e">
        <f>VLOOKUP(A623,#REF!, 8, FALSE)</f>
        <v>#REF!</v>
      </c>
      <c r="AI623" t="e">
        <f>VLOOKUP(A623,#REF!,40,FALSE)</f>
        <v>#REF!</v>
      </c>
    </row>
    <row r="624" spans="1:35" x14ac:dyDescent="0.25">
      <c r="A624">
        <v>401362093</v>
      </c>
      <c r="B624" t="s">
        <v>82</v>
      </c>
      <c r="C624">
        <v>100322</v>
      </c>
      <c r="D624" s="1">
        <v>42947</v>
      </c>
      <c r="E624" t="s">
        <v>69</v>
      </c>
      <c r="F624" t="s">
        <v>1597</v>
      </c>
      <c r="G624" t="s">
        <v>51</v>
      </c>
      <c r="H624" t="s">
        <v>40</v>
      </c>
      <c r="I624" t="s">
        <v>40</v>
      </c>
      <c r="J624" t="s">
        <v>40</v>
      </c>
      <c r="K624" t="s">
        <v>72</v>
      </c>
      <c r="L624" t="s">
        <v>72</v>
      </c>
      <c r="M624" t="e">
        <f>VLOOKUP(A624,#REF!,50,FALSE)</f>
        <v>#REF!</v>
      </c>
      <c r="N624" t="e">
        <f>VLOOKUP(A624,#REF!,49,FALSE)</f>
        <v>#REF!</v>
      </c>
      <c r="O624">
        <v>0</v>
      </c>
      <c r="P624">
        <v>0</v>
      </c>
      <c r="Q624">
        <v>0</v>
      </c>
      <c r="R624">
        <v>0</v>
      </c>
      <c r="S624" t="s">
        <v>40</v>
      </c>
      <c r="T624" t="s">
        <v>40</v>
      </c>
      <c r="AB624" t="s">
        <v>746</v>
      </c>
      <c r="AC624" t="s">
        <v>1374</v>
      </c>
      <c r="AD624" t="str">
        <f t="shared" si="9"/>
        <v>Non-Gathering</v>
      </c>
      <c r="AE624" t="s">
        <v>72</v>
      </c>
      <c r="AF624" t="e">
        <f>VLOOKUP(A624,#REF!, 7, FALSE)</f>
        <v>#REF!</v>
      </c>
      <c r="AG624" t="e">
        <f>VLOOKUP(A624,#REF!, 8, FALSE)</f>
        <v>#REF!</v>
      </c>
      <c r="AI624" t="e">
        <f>VLOOKUP(A624,#REF!,40,FALSE)</f>
        <v>#REF!</v>
      </c>
    </row>
    <row r="625" spans="1:35" x14ac:dyDescent="0.25">
      <c r="A625">
        <v>401362515</v>
      </c>
      <c r="B625" t="s">
        <v>110</v>
      </c>
      <c r="C625">
        <v>47121</v>
      </c>
      <c r="D625" s="1">
        <v>42948</v>
      </c>
      <c r="E625" t="s">
        <v>69</v>
      </c>
      <c r="F625" t="s">
        <v>1598</v>
      </c>
      <c r="G625" t="s">
        <v>112</v>
      </c>
      <c r="H625">
        <v>0</v>
      </c>
      <c r="I625" t="s">
        <v>1592</v>
      </c>
      <c r="J625" t="s">
        <v>1732</v>
      </c>
      <c r="K625" t="s">
        <v>115</v>
      </c>
      <c r="L625" t="s">
        <v>226</v>
      </c>
      <c r="M625" t="e">
        <f>VLOOKUP(A625,#REF!,50,FALSE)</f>
        <v>#REF!</v>
      </c>
      <c r="N625" t="e">
        <f>VLOOKUP(A625,#REF!,49,FALSE)</f>
        <v>#REF!</v>
      </c>
      <c r="O625">
        <v>0</v>
      </c>
      <c r="P625">
        <v>0</v>
      </c>
      <c r="Q625" t="s">
        <v>40</v>
      </c>
      <c r="R625" t="s">
        <v>40</v>
      </c>
      <c r="S625">
        <v>0</v>
      </c>
      <c r="T625">
        <v>0</v>
      </c>
      <c r="AB625" t="s">
        <v>735</v>
      </c>
      <c r="AC625" t="s">
        <v>1374</v>
      </c>
      <c r="AD625" t="str">
        <f t="shared" si="9"/>
        <v>Gathering</v>
      </c>
      <c r="AE625" t="s">
        <v>2063</v>
      </c>
      <c r="AF625" t="e">
        <f>VLOOKUP(A625,#REF!, 7, FALSE)</f>
        <v>#REF!</v>
      </c>
      <c r="AG625" t="e">
        <f>VLOOKUP(A625,#REF!, 8, FALSE)</f>
        <v>#REF!</v>
      </c>
      <c r="AI625" t="e">
        <f>VLOOKUP(A625,#REF!,40,FALSE)</f>
        <v>#REF!</v>
      </c>
    </row>
    <row r="626" spans="1:35" x14ac:dyDescent="0.25">
      <c r="A626">
        <v>401366843</v>
      </c>
      <c r="B626" t="s">
        <v>227</v>
      </c>
      <c r="C626">
        <v>10000</v>
      </c>
      <c r="D626" s="1">
        <v>42951</v>
      </c>
      <c r="E626" t="s">
        <v>69</v>
      </c>
      <c r="F626" t="s">
        <v>1599</v>
      </c>
      <c r="G626" t="s">
        <v>229</v>
      </c>
      <c r="H626">
        <v>0</v>
      </c>
      <c r="I626" t="s">
        <v>1600</v>
      </c>
      <c r="J626" t="s">
        <v>1734</v>
      </c>
      <c r="K626" t="s">
        <v>115</v>
      </c>
      <c r="L626" t="s">
        <v>226</v>
      </c>
      <c r="M626" t="e">
        <f>VLOOKUP(A626,#REF!,50,FALSE)</f>
        <v>#REF!</v>
      </c>
      <c r="N626" t="e">
        <f>VLOOKUP(A626,#REF!,49,FALSE)</f>
        <v>#REF!</v>
      </c>
      <c r="O626">
        <v>0</v>
      </c>
      <c r="P626">
        <v>0</v>
      </c>
      <c r="Q626">
        <v>0</v>
      </c>
      <c r="R626">
        <v>0</v>
      </c>
      <c r="S626">
        <v>3</v>
      </c>
      <c r="T626">
        <v>1</v>
      </c>
      <c r="AB626" t="s">
        <v>735</v>
      </c>
      <c r="AC626" t="s">
        <v>1358</v>
      </c>
      <c r="AD626" t="str">
        <f t="shared" si="9"/>
        <v>Non-Gathering</v>
      </c>
      <c r="AE626" t="s">
        <v>2063</v>
      </c>
      <c r="AF626" t="e">
        <f>VLOOKUP(A626,#REF!, 7, FALSE)</f>
        <v>#REF!</v>
      </c>
      <c r="AG626" t="e">
        <f>VLOOKUP(A626,#REF!, 8, FALSE)</f>
        <v>#REF!</v>
      </c>
      <c r="AI626" t="e">
        <f>VLOOKUP(A626,#REF!,40,FALSE)</f>
        <v>#REF!</v>
      </c>
    </row>
    <row r="627" spans="1:35" x14ac:dyDescent="0.25">
      <c r="A627">
        <v>401368256</v>
      </c>
      <c r="B627" t="s">
        <v>82</v>
      </c>
      <c r="C627">
        <v>100322</v>
      </c>
      <c r="D627" s="1">
        <v>42954</v>
      </c>
      <c r="E627" t="s">
        <v>69</v>
      </c>
      <c r="F627" t="s">
        <v>1601</v>
      </c>
      <c r="G627" t="s">
        <v>51</v>
      </c>
      <c r="H627" t="s">
        <v>40</v>
      </c>
      <c r="I627" t="s">
        <v>40</v>
      </c>
      <c r="K627" t="s">
        <v>72</v>
      </c>
      <c r="L627" t="s">
        <v>72</v>
      </c>
      <c r="M627" t="e">
        <f>VLOOKUP(A627,#REF!,50,FALSE)</f>
        <v>#REF!</v>
      </c>
      <c r="N627" t="e">
        <f>VLOOKUP(A627,#REF!,49,FALSE)</f>
        <v>#REF!</v>
      </c>
      <c r="O627" t="s">
        <v>40</v>
      </c>
      <c r="P627" t="s">
        <v>40</v>
      </c>
      <c r="Q627" t="s">
        <v>40</v>
      </c>
      <c r="R627" t="s">
        <v>40</v>
      </c>
      <c r="S627" t="s">
        <v>40</v>
      </c>
      <c r="T627" t="s">
        <v>40</v>
      </c>
      <c r="AB627" t="s">
        <v>746</v>
      </c>
      <c r="AC627" t="s">
        <v>1374</v>
      </c>
      <c r="AD627" t="str">
        <f t="shared" si="9"/>
        <v>Non-Gathering</v>
      </c>
      <c r="AE627" t="s">
        <v>72</v>
      </c>
      <c r="AF627" t="e">
        <f>VLOOKUP(A627,#REF!, 7, FALSE)</f>
        <v>#REF!</v>
      </c>
      <c r="AG627" t="e">
        <f>VLOOKUP(A627,#REF!, 8, FALSE)</f>
        <v>#REF!</v>
      </c>
      <c r="AI627" t="e">
        <f>VLOOKUP(A627,#REF!,40,FALSE)</f>
        <v>#REF!</v>
      </c>
    </row>
    <row r="628" spans="1:35" x14ac:dyDescent="0.25">
      <c r="A628">
        <v>401368410</v>
      </c>
      <c r="B628" t="s">
        <v>64</v>
      </c>
      <c r="C628">
        <v>100264</v>
      </c>
      <c r="D628" s="1">
        <v>42954</v>
      </c>
      <c r="E628" t="s">
        <v>69</v>
      </c>
      <c r="F628" t="s">
        <v>1602</v>
      </c>
      <c r="G628" t="s">
        <v>44</v>
      </c>
      <c r="H628">
        <v>0</v>
      </c>
      <c r="I628" t="s">
        <v>1603</v>
      </c>
      <c r="J628" t="s">
        <v>1205</v>
      </c>
      <c r="K628" t="s">
        <v>38</v>
      </c>
      <c r="L628" t="s">
        <v>136</v>
      </c>
      <c r="M628" t="e">
        <f>VLOOKUP(A628,#REF!,50,FALSE)</f>
        <v>#REF!</v>
      </c>
      <c r="N628" t="e">
        <f>VLOOKUP(A628,#REF!,49,FALSE)</f>
        <v>#REF!</v>
      </c>
      <c r="O628">
        <v>0</v>
      </c>
      <c r="P628">
        <v>0</v>
      </c>
      <c r="Q628">
        <v>0</v>
      </c>
      <c r="R628">
        <v>0</v>
      </c>
      <c r="S628">
        <v>52</v>
      </c>
      <c r="T628">
        <v>0</v>
      </c>
      <c r="AB628" t="s">
        <v>735</v>
      </c>
      <c r="AC628" t="s">
        <v>1354</v>
      </c>
      <c r="AD628" t="str">
        <f t="shared" si="9"/>
        <v>Non-Gathering</v>
      </c>
      <c r="AE628" t="s">
        <v>2064</v>
      </c>
      <c r="AF628" t="e">
        <f>VLOOKUP(A628,#REF!, 7, FALSE)</f>
        <v>#REF!</v>
      </c>
      <c r="AG628" t="e">
        <f>VLOOKUP(A628,#REF!, 8, FALSE)</f>
        <v>#REF!</v>
      </c>
      <c r="AI628" t="e">
        <f>VLOOKUP(A628,#REF!,40,FALSE)</f>
        <v>#REF!</v>
      </c>
    </row>
    <row r="629" spans="1:35" x14ac:dyDescent="0.25">
      <c r="A629">
        <v>401379981</v>
      </c>
      <c r="B629" t="s">
        <v>207</v>
      </c>
      <c r="C629">
        <v>8960</v>
      </c>
      <c r="D629" s="1">
        <v>42961</v>
      </c>
      <c r="E629" t="s">
        <v>69</v>
      </c>
      <c r="F629" t="s">
        <v>1604</v>
      </c>
      <c r="G629" t="s">
        <v>51</v>
      </c>
      <c r="H629">
        <v>0</v>
      </c>
      <c r="I629" t="s">
        <v>1605</v>
      </c>
      <c r="J629" t="s">
        <v>1735</v>
      </c>
      <c r="K629" t="s">
        <v>115</v>
      </c>
      <c r="L629" t="s">
        <v>226</v>
      </c>
      <c r="M629" t="e">
        <f>VLOOKUP(A629,#REF!,50,FALSE)</f>
        <v>#REF!</v>
      </c>
      <c r="N629" t="e">
        <f>VLOOKUP(A629,#REF!,49,FALSE)</f>
        <v>#REF!</v>
      </c>
      <c r="O629">
        <v>0</v>
      </c>
      <c r="P629">
        <v>0</v>
      </c>
      <c r="Q629">
        <v>0</v>
      </c>
      <c r="R629">
        <v>0</v>
      </c>
      <c r="S629">
        <v>5</v>
      </c>
      <c r="T629">
        <v>0</v>
      </c>
      <c r="AB629" t="s">
        <v>735</v>
      </c>
      <c r="AC629" t="s">
        <v>1374</v>
      </c>
      <c r="AD629" t="str">
        <f t="shared" si="9"/>
        <v>Non-Gathering</v>
      </c>
      <c r="AE629" t="s">
        <v>2063</v>
      </c>
      <c r="AF629" t="e">
        <f>VLOOKUP(A629,#REF!, 7, FALSE)</f>
        <v>#REF!</v>
      </c>
      <c r="AG629" t="e">
        <f>VLOOKUP(A629,#REF!, 8, FALSE)</f>
        <v>#REF!</v>
      </c>
      <c r="AI629" t="e">
        <f>VLOOKUP(A629,#REF!,40,FALSE)</f>
        <v>#REF!</v>
      </c>
    </row>
    <row r="630" spans="1:35" x14ac:dyDescent="0.25">
      <c r="A630">
        <v>401380765</v>
      </c>
      <c r="B630" t="s">
        <v>87</v>
      </c>
      <c r="C630">
        <v>10112</v>
      </c>
      <c r="D630" s="1">
        <v>42963</v>
      </c>
      <c r="E630" t="s">
        <v>69</v>
      </c>
      <c r="F630" t="s">
        <v>1606</v>
      </c>
      <c r="G630" t="s">
        <v>71</v>
      </c>
      <c r="H630">
        <v>0</v>
      </c>
      <c r="I630" t="s">
        <v>1607</v>
      </c>
      <c r="J630" t="s">
        <v>1736</v>
      </c>
      <c r="K630" t="s">
        <v>38</v>
      </c>
      <c r="L630" t="s">
        <v>136</v>
      </c>
      <c r="M630" t="e">
        <f>VLOOKUP(A630,#REF!,50,FALSE)</f>
        <v>#REF!</v>
      </c>
      <c r="N630" t="e">
        <f>VLOOKUP(A630,#REF!,49,FALSE)</f>
        <v>#REF!</v>
      </c>
      <c r="O630">
        <v>0</v>
      </c>
      <c r="P630">
        <v>0</v>
      </c>
      <c r="Q630">
        <v>0</v>
      </c>
      <c r="R630">
        <v>0</v>
      </c>
      <c r="S630">
        <v>4</v>
      </c>
      <c r="T630">
        <v>0</v>
      </c>
      <c r="AB630" t="s">
        <v>735</v>
      </c>
      <c r="AC630" t="s">
        <v>1374</v>
      </c>
      <c r="AD630" t="str">
        <f t="shared" si="9"/>
        <v>Non-Gathering</v>
      </c>
      <c r="AE630" t="s">
        <v>2064</v>
      </c>
      <c r="AF630" t="e">
        <f>VLOOKUP(A630,#REF!, 7, FALSE)</f>
        <v>#REF!</v>
      </c>
      <c r="AG630" t="e">
        <f>VLOOKUP(A630,#REF!, 8, FALSE)</f>
        <v>#REF!</v>
      </c>
      <c r="AI630" t="e">
        <f>VLOOKUP(A630,#REF!,40,FALSE)</f>
        <v>#REF!</v>
      </c>
    </row>
    <row r="631" spans="1:35" x14ac:dyDescent="0.25">
      <c r="A631">
        <v>401380828</v>
      </c>
      <c r="B631" t="s">
        <v>73</v>
      </c>
      <c r="C631">
        <v>16700</v>
      </c>
      <c r="D631" s="1">
        <v>42963</v>
      </c>
      <c r="E631" t="s">
        <v>69</v>
      </c>
      <c r="F631" t="s">
        <v>1608</v>
      </c>
      <c r="G631" t="s">
        <v>75</v>
      </c>
      <c r="H631" t="s">
        <v>40</v>
      </c>
      <c r="I631" t="s">
        <v>40</v>
      </c>
      <c r="J631" t="s">
        <v>40</v>
      </c>
      <c r="K631" t="s">
        <v>72</v>
      </c>
      <c r="L631" t="s">
        <v>72</v>
      </c>
      <c r="M631" t="e">
        <f>VLOOKUP(A631,#REF!,50,FALSE)</f>
        <v>#REF!</v>
      </c>
      <c r="N631" t="e">
        <f>VLOOKUP(A631,#REF!,49,FALSE)</f>
        <v>#REF!</v>
      </c>
      <c r="O631">
        <v>31</v>
      </c>
      <c r="P631">
        <v>31</v>
      </c>
      <c r="Q631">
        <v>0</v>
      </c>
      <c r="R631">
        <v>0</v>
      </c>
      <c r="S631">
        <v>620</v>
      </c>
      <c r="T631">
        <v>615</v>
      </c>
      <c r="AB631" t="s">
        <v>746</v>
      </c>
      <c r="AC631" t="s">
        <v>1371</v>
      </c>
      <c r="AD631" t="str">
        <f t="shared" si="9"/>
        <v>Non-Gathering</v>
      </c>
      <c r="AE631" t="s">
        <v>72</v>
      </c>
      <c r="AF631" t="e">
        <f>VLOOKUP(A631,#REF!, 7, FALSE)</f>
        <v>#REF!</v>
      </c>
      <c r="AG631" t="e">
        <f>VLOOKUP(A631,#REF!, 8, FALSE)</f>
        <v>#REF!</v>
      </c>
      <c r="AI631" t="e">
        <f>VLOOKUP(A631,#REF!,40,FALSE)</f>
        <v>#REF!</v>
      </c>
    </row>
    <row r="632" spans="1:35" x14ac:dyDescent="0.25">
      <c r="A632">
        <v>401382999</v>
      </c>
      <c r="B632" t="s">
        <v>968</v>
      </c>
      <c r="C632">
        <v>10608</v>
      </c>
      <c r="D632" s="1">
        <v>42964</v>
      </c>
      <c r="E632" t="s">
        <v>69</v>
      </c>
      <c r="F632" t="s">
        <v>1609</v>
      </c>
      <c r="G632" t="s">
        <v>51</v>
      </c>
      <c r="H632">
        <v>0</v>
      </c>
      <c r="I632" t="s">
        <v>1610</v>
      </c>
      <c r="J632" t="s">
        <v>1737</v>
      </c>
      <c r="K632" t="s">
        <v>38</v>
      </c>
      <c r="L632" t="s">
        <v>136</v>
      </c>
      <c r="M632" t="e">
        <f>VLOOKUP(A632,#REF!,50,FALSE)</f>
        <v>#REF!</v>
      </c>
      <c r="N632" t="e">
        <f>VLOOKUP(A632,#REF!,49,FALSE)</f>
        <v>#REF!</v>
      </c>
      <c r="O632" t="s">
        <v>40</v>
      </c>
      <c r="P632">
        <v>0</v>
      </c>
      <c r="Q632" t="s">
        <v>40</v>
      </c>
      <c r="R632">
        <v>0</v>
      </c>
      <c r="S632">
        <v>505</v>
      </c>
      <c r="T632" t="s">
        <v>40</v>
      </c>
      <c r="AB632" t="s">
        <v>735</v>
      </c>
      <c r="AC632" t="s">
        <v>1374</v>
      </c>
      <c r="AD632" t="str">
        <f t="shared" si="9"/>
        <v>Non-Gathering</v>
      </c>
      <c r="AE632" t="s">
        <v>2064</v>
      </c>
      <c r="AF632" t="e">
        <f>VLOOKUP(A632,#REF!, 7, FALSE)</f>
        <v>#REF!</v>
      </c>
      <c r="AG632" t="e">
        <f>VLOOKUP(A632,#REF!, 8, FALSE)</f>
        <v>#REF!</v>
      </c>
      <c r="AI632" t="e">
        <f>VLOOKUP(A632,#REF!,40,FALSE)</f>
        <v>#REF!</v>
      </c>
    </row>
    <row r="633" spans="1:35" x14ac:dyDescent="0.25">
      <c r="A633">
        <v>401386684</v>
      </c>
      <c r="B633" t="s">
        <v>55</v>
      </c>
      <c r="C633">
        <v>10071</v>
      </c>
      <c r="D633" s="1">
        <v>42965</v>
      </c>
      <c r="E633" t="s">
        <v>69</v>
      </c>
      <c r="F633" t="s">
        <v>1611</v>
      </c>
      <c r="G633" t="s">
        <v>51</v>
      </c>
      <c r="H633">
        <v>1</v>
      </c>
      <c r="I633" t="s">
        <v>40</v>
      </c>
      <c r="J633" t="s">
        <v>40</v>
      </c>
      <c r="K633" t="s">
        <v>72</v>
      </c>
      <c r="L633" t="s">
        <v>72</v>
      </c>
      <c r="M633" t="e">
        <f>VLOOKUP(A633,#REF!,50,FALSE)</f>
        <v>#REF!</v>
      </c>
      <c r="N633" t="e">
        <f>VLOOKUP(A633,#REF!,49,FALSE)</f>
        <v>#REF!</v>
      </c>
      <c r="O633" t="s">
        <v>40</v>
      </c>
      <c r="P633" t="s">
        <v>40</v>
      </c>
      <c r="Q633">
        <v>0</v>
      </c>
      <c r="R633">
        <v>0</v>
      </c>
      <c r="S633">
        <v>0</v>
      </c>
      <c r="T633">
        <v>0</v>
      </c>
      <c r="AB633" t="s">
        <v>746</v>
      </c>
      <c r="AC633" t="s">
        <v>1374</v>
      </c>
      <c r="AD633" t="str">
        <f t="shared" si="9"/>
        <v>Non-Gathering</v>
      </c>
      <c r="AE633" t="s">
        <v>72</v>
      </c>
      <c r="AF633" t="e">
        <f>VLOOKUP(A633,#REF!, 7, FALSE)</f>
        <v>#REF!</v>
      </c>
      <c r="AG633" t="e">
        <f>VLOOKUP(A633,#REF!, 8, FALSE)</f>
        <v>#REF!</v>
      </c>
      <c r="AI633" t="e">
        <f>VLOOKUP(A633,#REF!,40,FALSE)</f>
        <v>#REF!</v>
      </c>
    </row>
    <row r="634" spans="1:35" x14ac:dyDescent="0.25">
      <c r="A634">
        <v>401386713</v>
      </c>
      <c r="B634" t="s">
        <v>336</v>
      </c>
      <c r="C634">
        <v>10433</v>
      </c>
      <c r="D634" s="1">
        <v>42969</v>
      </c>
      <c r="E634" t="s">
        <v>69</v>
      </c>
      <c r="F634" t="s">
        <v>1612</v>
      </c>
      <c r="G634" t="s">
        <v>120</v>
      </c>
      <c r="H634">
        <v>0</v>
      </c>
      <c r="I634" t="s">
        <v>1613</v>
      </c>
      <c r="J634" t="s">
        <v>1738</v>
      </c>
      <c r="K634" t="s">
        <v>72</v>
      </c>
      <c r="L634" t="s">
        <v>72</v>
      </c>
      <c r="M634" t="e">
        <f>VLOOKUP(A634,#REF!,50,FALSE)</f>
        <v>#REF!</v>
      </c>
      <c r="N634" t="e">
        <f>VLOOKUP(A634,#REF!,49,FALSE)</f>
        <v>#REF!</v>
      </c>
      <c r="O634">
        <v>0</v>
      </c>
      <c r="P634">
        <v>0</v>
      </c>
      <c r="Q634">
        <v>0</v>
      </c>
      <c r="R634">
        <v>0</v>
      </c>
      <c r="S634" t="s">
        <v>40</v>
      </c>
      <c r="T634" t="s">
        <v>40</v>
      </c>
      <c r="AB634" t="s">
        <v>746</v>
      </c>
      <c r="AC634" t="s">
        <v>1355</v>
      </c>
      <c r="AD634" t="str">
        <f t="shared" si="9"/>
        <v>Non-Gathering</v>
      </c>
      <c r="AE634" t="s">
        <v>72</v>
      </c>
      <c r="AF634" t="e">
        <f>VLOOKUP(A634,#REF!, 7, FALSE)</f>
        <v>#REF!</v>
      </c>
      <c r="AG634" t="e">
        <f>VLOOKUP(A634,#REF!, 8, FALSE)</f>
        <v>#REF!</v>
      </c>
      <c r="AI634" t="e">
        <f>VLOOKUP(A634,#REF!,40,FALSE)</f>
        <v>#REF!</v>
      </c>
    </row>
    <row r="635" spans="1:35" x14ac:dyDescent="0.25">
      <c r="A635">
        <v>401386925</v>
      </c>
      <c r="B635" t="s">
        <v>207</v>
      </c>
      <c r="C635">
        <v>8960</v>
      </c>
      <c r="D635" s="1">
        <v>42970</v>
      </c>
      <c r="E635" t="s">
        <v>69</v>
      </c>
      <c r="F635" t="s">
        <v>1614</v>
      </c>
      <c r="G635" t="s">
        <v>51</v>
      </c>
      <c r="H635">
        <v>0</v>
      </c>
      <c r="I635" t="s">
        <v>1605</v>
      </c>
      <c r="J635" t="s">
        <v>1739</v>
      </c>
      <c r="K635" t="s">
        <v>115</v>
      </c>
      <c r="L635" t="s">
        <v>226</v>
      </c>
      <c r="M635" t="e">
        <f>VLOOKUP(A635,#REF!,50,FALSE)</f>
        <v>#REF!</v>
      </c>
      <c r="N635" t="e">
        <f>VLOOKUP(A635,#REF!,49,FALSE)</f>
        <v>#REF!</v>
      </c>
      <c r="O635">
        <v>0</v>
      </c>
      <c r="P635">
        <v>0</v>
      </c>
      <c r="Q635">
        <v>0</v>
      </c>
      <c r="R635">
        <v>0</v>
      </c>
      <c r="S635">
        <v>5</v>
      </c>
      <c r="T635">
        <v>0</v>
      </c>
      <c r="AB635" t="s">
        <v>735</v>
      </c>
      <c r="AC635" t="s">
        <v>1374</v>
      </c>
      <c r="AD635" t="str">
        <f t="shared" si="9"/>
        <v>Non-Gathering</v>
      </c>
      <c r="AE635" t="s">
        <v>2063</v>
      </c>
      <c r="AF635" t="e">
        <f>VLOOKUP(A635,#REF!, 7, FALSE)</f>
        <v>#REF!</v>
      </c>
      <c r="AG635" t="e">
        <f>VLOOKUP(A635,#REF!, 8, FALSE)</f>
        <v>#REF!</v>
      </c>
      <c r="AI635" t="e">
        <f>VLOOKUP(A635,#REF!,40,FALSE)</f>
        <v>#REF!</v>
      </c>
    </row>
    <row r="636" spans="1:35" x14ac:dyDescent="0.25">
      <c r="A636">
        <v>401387126</v>
      </c>
      <c r="B636" t="s">
        <v>41</v>
      </c>
      <c r="C636">
        <v>10084</v>
      </c>
      <c r="D636" s="1">
        <v>42970</v>
      </c>
      <c r="E636" t="s">
        <v>69</v>
      </c>
      <c r="F636" t="s">
        <v>1615</v>
      </c>
      <c r="G636" t="s">
        <v>44</v>
      </c>
      <c r="H636">
        <v>0</v>
      </c>
      <c r="I636" t="s">
        <v>1616</v>
      </c>
      <c r="J636" t="s">
        <v>1740</v>
      </c>
      <c r="K636" t="s">
        <v>79</v>
      </c>
      <c r="L636" t="s">
        <v>2074</v>
      </c>
      <c r="M636" t="e">
        <f>VLOOKUP(A636,#REF!,50,FALSE)</f>
        <v>#REF!</v>
      </c>
      <c r="N636" t="e">
        <f>VLOOKUP(A636,#REF!,49,FALSE)</f>
        <v>#REF!</v>
      </c>
      <c r="O636">
        <v>0</v>
      </c>
      <c r="P636">
        <v>0</v>
      </c>
      <c r="Q636">
        <v>0</v>
      </c>
      <c r="R636">
        <v>0</v>
      </c>
      <c r="S636">
        <v>2</v>
      </c>
      <c r="T636">
        <v>0</v>
      </c>
      <c r="AB636" t="s">
        <v>735</v>
      </c>
      <c r="AC636" t="s">
        <v>1354</v>
      </c>
      <c r="AD636" t="str">
        <f t="shared" si="9"/>
        <v>Non-Gathering</v>
      </c>
      <c r="AE636" t="s">
        <v>2064</v>
      </c>
      <c r="AF636" t="e">
        <f>VLOOKUP(A636,#REF!, 7, FALSE)</f>
        <v>#REF!</v>
      </c>
      <c r="AG636" t="e">
        <f>VLOOKUP(A636,#REF!, 8, FALSE)</f>
        <v>#REF!</v>
      </c>
      <c r="AI636" t="e">
        <f>VLOOKUP(A636,#REF!,40,FALSE)</f>
        <v>#REF!</v>
      </c>
    </row>
    <row r="637" spans="1:35" x14ac:dyDescent="0.25">
      <c r="A637">
        <v>401387962</v>
      </c>
      <c r="B637" t="s">
        <v>1617</v>
      </c>
      <c r="C637">
        <v>10459</v>
      </c>
      <c r="D637" s="1">
        <v>42972</v>
      </c>
      <c r="E637" t="s">
        <v>69</v>
      </c>
      <c r="F637" t="s">
        <v>1618</v>
      </c>
      <c r="G637" t="s">
        <v>51</v>
      </c>
      <c r="H637">
        <v>1</v>
      </c>
      <c r="I637" t="s">
        <v>1619</v>
      </c>
      <c r="J637" t="s">
        <v>1741</v>
      </c>
      <c r="K637" t="s">
        <v>72</v>
      </c>
      <c r="L637" t="s">
        <v>72</v>
      </c>
      <c r="M637" t="e">
        <f>VLOOKUP(A637,#REF!,50,FALSE)</f>
        <v>#REF!</v>
      </c>
      <c r="N637" t="e">
        <f>VLOOKUP(A637,#REF!,49,FALSE)</f>
        <v>#REF!</v>
      </c>
      <c r="O637" t="s">
        <v>40</v>
      </c>
      <c r="P637">
        <v>0</v>
      </c>
      <c r="Q637" t="s">
        <v>40</v>
      </c>
      <c r="R637">
        <v>0</v>
      </c>
      <c r="S637" t="s">
        <v>40</v>
      </c>
      <c r="T637" t="s">
        <v>40</v>
      </c>
      <c r="AB637" t="s">
        <v>735</v>
      </c>
      <c r="AC637" t="s">
        <v>1374</v>
      </c>
      <c r="AD637" t="str">
        <f t="shared" si="9"/>
        <v>Non-Gathering</v>
      </c>
      <c r="AE637" t="s">
        <v>72</v>
      </c>
      <c r="AF637" t="e">
        <f>VLOOKUP(A637,#REF!, 7, FALSE)</f>
        <v>#REF!</v>
      </c>
      <c r="AG637" t="e">
        <f>VLOOKUP(A637,#REF!, 8, FALSE)</f>
        <v>#REF!</v>
      </c>
      <c r="AI637" t="e">
        <f>VLOOKUP(A637,#REF!,40,FALSE)</f>
        <v>#REF!</v>
      </c>
    </row>
    <row r="638" spans="1:35" x14ac:dyDescent="0.25">
      <c r="A638">
        <v>401390734</v>
      </c>
      <c r="B638" t="s">
        <v>41</v>
      </c>
      <c r="C638">
        <v>10084</v>
      </c>
      <c r="D638" s="1">
        <v>42972</v>
      </c>
      <c r="E638" t="s">
        <v>69</v>
      </c>
      <c r="F638" t="s">
        <v>1620</v>
      </c>
      <c r="G638" t="s">
        <v>44</v>
      </c>
      <c r="H638">
        <v>0</v>
      </c>
      <c r="I638" t="s">
        <v>1621</v>
      </c>
      <c r="J638" t="s">
        <v>1742</v>
      </c>
      <c r="K638" t="s">
        <v>38</v>
      </c>
      <c r="L638" t="s">
        <v>1985</v>
      </c>
      <c r="M638" t="e">
        <f>VLOOKUP(A638,#REF!,50,FALSE)</f>
        <v>#REF!</v>
      </c>
      <c r="N638" t="e">
        <f>VLOOKUP(A638,#REF!,49,FALSE)</f>
        <v>#REF!</v>
      </c>
      <c r="O638">
        <v>0</v>
      </c>
      <c r="P638">
        <v>0</v>
      </c>
      <c r="Q638">
        <v>0</v>
      </c>
      <c r="R638">
        <v>0</v>
      </c>
      <c r="S638">
        <v>2</v>
      </c>
      <c r="T638">
        <v>0</v>
      </c>
      <c r="AB638" t="s">
        <v>735</v>
      </c>
      <c r="AC638" t="s">
        <v>1354</v>
      </c>
      <c r="AD638" t="str">
        <f t="shared" si="9"/>
        <v>Gathering</v>
      </c>
      <c r="AE638" t="s">
        <v>72</v>
      </c>
      <c r="AF638" t="e">
        <f>VLOOKUP(A638,#REF!, 7, FALSE)</f>
        <v>#REF!</v>
      </c>
      <c r="AG638" t="e">
        <f>VLOOKUP(A638,#REF!, 8, FALSE)</f>
        <v>#REF!</v>
      </c>
      <c r="AI638" t="e">
        <f>VLOOKUP(A638,#REF!,40,FALSE)</f>
        <v>#REF!</v>
      </c>
    </row>
    <row r="639" spans="1:35" x14ac:dyDescent="0.25">
      <c r="A639">
        <v>401395060</v>
      </c>
      <c r="B639" t="s">
        <v>207</v>
      </c>
      <c r="C639">
        <v>8960</v>
      </c>
      <c r="D639" s="1">
        <v>42980</v>
      </c>
      <c r="E639" t="s">
        <v>69</v>
      </c>
      <c r="F639" t="s">
        <v>1622</v>
      </c>
      <c r="G639" t="s">
        <v>209</v>
      </c>
      <c r="H639" t="s">
        <v>40</v>
      </c>
      <c r="I639" t="s">
        <v>40</v>
      </c>
      <c r="J639" t="s">
        <v>40</v>
      </c>
      <c r="K639" t="s">
        <v>72</v>
      </c>
      <c r="L639" t="s">
        <v>72</v>
      </c>
      <c r="M639" t="e">
        <f>VLOOKUP(A639,#REF!,50,FALSE)</f>
        <v>#REF!</v>
      </c>
      <c r="N639" t="e">
        <f>VLOOKUP(A639,#REF!,49,FALSE)</f>
        <v>#REF!</v>
      </c>
      <c r="O639">
        <v>21</v>
      </c>
      <c r="P639">
        <v>0</v>
      </c>
      <c r="Q639">
        <v>0</v>
      </c>
      <c r="R639">
        <v>0</v>
      </c>
      <c r="S639">
        <v>0</v>
      </c>
      <c r="T639">
        <v>0</v>
      </c>
      <c r="AB639" t="s">
        <v>746</v>
      </c>
      <c r="AC639" t="s">
        <v>1357</v>
      </c>
      <c r="AD639" t="str">
        <f t="shared" si="9"/>
        <v>Non-Gathering</v>
      </c>
      <c r="AE639" t="s">
        <v>72</v>
      </c>
      <c r="AF639" t="e">
        <f>VLOOKUP(A639,#REF!, 7, FALSE)</f>
        <v>#REF!</v>
      </c>
      <c r="AG639" t="e">
        <f>VLOOKUP(A639,#REF!, 8, FALSE)</f>
        <v>#REF!</v>
      </c>
      <c r="AI639" t="e">
        <f>VLOOKUP(A639,#REF!,40,FALSE)</f>
        <v>#REF!</v>
      </c>
    </row>
    <row r="640" spans="1:35" x14ac:dyDescent="0.25">
      <c r="A640">
        <v>401395979</v>
      </c>
      <c r="B640" t="s">
        <v>1623</v>
      </c>
      <c r="C640">
        <v>18600</v>
      </c>
      <c r="D640" s="1">
        <v>42981</v>
      </c>
      <c r="E640" t="s">
        <v>69</v>
      </c>
      <c r="F640" t="s">
        <v>1624</v>
      </c>
      <c r="G640" t="s">
        <v>2081</v>
      </c>
      <c r="H640">
        <v>0</v>
      </c>
      <c r="I640" t="s">
        <v>1625</v>
      </c>
      <c r="J640" t="s">
        <v>1743</v>
      </c>
      <c r="K640" t="s">
        <v>1494</v>
      </c>
      <c r="L640" t="s">
        <v>54</v>
      </c>
      <c r="M640" t="e">
        <f>VLOOKUP(A640,#REF!,50,FALSE)</f>
        <v>#REF!</v>
      </c>
      <c r="N640" t="e">
        <f>VLOOKUP(A640,#REF!,49,FALSE)</f>
        <v>#REF!</v>
      </c>
      <c r="O640" t="s">
        <v>40</v>
      </c>
      <c r="P640" t="s">
        <v>40</v>
      </c>
      <c r="Q640" t="s">
        <v>40</v>
      </c>
      <c r="R640" t="s">
        <v>40</v>
      </c>
      <c r="S640" t="s">
        <v>40</v>
      </c>
      <c r="T640" t="s">
        <v>40</v>
      </c>
      <c r="AB640" t="s">
        <v>746</v>
      </c>
      <c r="AC640" t="s">
        <v>1781</v>
      </c>
      <c r="AD640" t="str">
        <f t="shared" si="9"/>
        <v>Non-Gathering</v>
      </c>
      <c r="AE640" t="s">
        <v>2064</v>
      </c>
      <c r="AF640" t="e">
        <f>VLOOKUP(A640,#REF!, 7, FALSE)</f>
        <v>#REF!</v>
      </c>
      <c r="AG640" t="e">
        <f>VLOOKUP(A640,#REF!, 8, FALSE)</f>
        <v>#REF!</v>
      </c>
      <c r="AI640" t="e">
        <f>VLOOKUP(A640,#REF!,40,FALSE)</f>
        <v>#REF!</v>
      </c>
    </row>
    <row r="641" spans="1:35" x14ac:dyDescent="0.25">
      <c r="A641">
        <v>401397544</v>
      </c>
      <c r="B641" t="s">
        <v>968</v>
      </c>
      <c r="C641">
        <v>10608</v>
      </c>
      <c r="D641" s="1">
        <v>42984</v>
      </c>
      <c r="E641" t="s">
        <v>69</v>
      </c>
      <c r="F641" t="s">
        <v>1626</v>
      </c>
      <c r="G641" t="s">
        <v>51</v>
      </c>
      <c r="H641">
        <v>0</v>
      </c>
      <c r="I641" t="s">
        <v>1627</v>
      </c>
      <c r="J641" t="s">
        <v>1744</v>
      </c>
      <c r="K641" t="s">
        <v>133</v>
      </c>
      <c r="L641" t="s">
        <v>134</v>
      </c>
      <c r="M641" t="e">
        <f>VLOOKUP(A641,#REF!,50,FALSE)</f>
        <v>#REF!</v>
      </c>
      <c r="N641" t="e">
        <f>VLOOKUP(A641,#REF!,49,FALSE)</f>
        <v>#REF!</v>
      </c>
      <c r="O641">
        <v>0</v>
      </c>
      <c r="P641">
        <v>0</v>
      </c>
      <c r="Q641">
        <v>0</v>
      </c>
      <c r="R641">
        <v>0</v>
      </c>
      <c r="S641">
        <v>300</v>
      </c>
      <c r="T641">
        <v>205</v>
      </c>
      <c r="AB641" t="s">
        <v>735</v>
      </c>
      <c r="AC641" t="s">
        <v>1374</v>
      </c>
      <c r="AD641" t="str">
        <f t="shared" si="9"/>
        <v>Non-Gathering</v>
      </c>
      <c r="AE641" t="s">
        <v>72</v>
      </c>
      <c r="AF641" t="e">
        <f>VLOOKUP(A641,#REF!, 7, FALSE)</f>
        <v>#REF!</v>
      </c>
      <c r="AG641" t="e">
        <f>VLOOKUP(A641,#REF!, 8, FALSE)</f>
        <v>#REF!</v>
      </c>
      <c r="AI641" t="e">
        <f>VLOOKUP(A641,#REF!,40,FALSE)</f>
        <v>#REF!</v>
      </c>
    </row>
    <row r="642" spans="1:35" x14ac:dyDescent="0.25">
      <c r="A642">
        <v>401400979</v>
      </c>
      <c r="B642" t="s">
        <v>48</v>
      </c>
      <c r="C642">
        <v>4680</v>
      </c>
      <c r="D642" s="1">
        <v>42985</v>
      </c>
      <c r="E642" t="s">
        <v>69</v>
      </c>
      <c r="F642" t="s">
        <v>1628</v>
      </c>
      <c r="G642" t="s">
        <v>51</v>
      </c>
      <c r="H642" t="s">
        <v>40</v>
      </c>
      <c r="I642" t="s">
        <v>40</v>
      </c>
      <c r="J642" t="s">
        <v>40</v>
      </c>
      <c r="K642" t="s">
        <v>115</v>
      </c>
      <c r="L642" t="s">
        <v>226</v>
      </c>
      <c r="M642" t="e">
        <f>VLOOKUP(A642,#REF!,50,FALSE)</f>
        <v>#REF!</v>
      </c>
      <c r="N642" t="e">
        <f>VLOOKUP(A642,#REF!,49,FALSE)</f>
        <v>#REF!</v>
      </c>
      <c r="O642" t="s">
        <v>40</v>
      </c>
      <c r="P642" t="s">
        <v>40</v>
      </c>
      <c r="Q642" t="s">
        <v>40</v>
      </c>
      <c r="R642" t="s">
        <v>40</v>
      </c>
      <c r="S642" t="s">
        <v>40</v>
      </c>
      <c r="T642" t="s">
        <v>40</v>
      </c>
      <c r="AB642" t="s">
        <v>746</v>
      </c>
      <c r="AC642" t="s">
        <v>1374</v>
      </c>
      <c r="AD642" t="str">
        <f t="shared" ref="AD642:AD699" si="10">IF(OR(IFERROR(SEARCH("gathering",F642)&gt;0,FALSE),IFERROR(SEARCH("gathering",I642)&gt;0,FALSE)),"Gathering","Non-Gathering")</f>
        <v>Gathering</v>
      </c>
      <c r="AE642" t="s">
        <v>2063</v>
      </c>
      <c r="AF642" t="e">
        <f>VLOOKUP(A642,#REF!, 7, FALSE)</f>
        <v>#REF!</v>
      </c>
      <c r="AG642" t="e">
        <f>VLOOKUP(A642,#REF!, 8, FALSE)</f>
        <v>#REF!</v>
      </c>
      <c r="AI642" t="e">
        <f>VLOOKUP(A642,#REF!,40,FALSE)</f>
        <v>#REF!</v>
      </c>
    </row>
    <row r="643" spans="1:35" x14ac:dyDescent="0.25">
      <c r="A643">
        <v>401401658</v>
      </c>
      <c r="B643" t="s">
        <v>197</v>
      </c>
      <c r="C643">
        <v>10456</v>
      </c>
      <c r="D643" s="1">
        <v>42988</v>
      </c>
      <c r="E643" t="s">
        <v>69</v>
      </c>
      <c r="F643" t="s">
        <v>1629</v>
      </c>
      <c r="G643" t="s">
        <v>120</v>
      </c>
      <c r="H643" t="s">
        <v>40</v>
      </c>
      <c r="I643" t="s">
        <v>40</v>
      </c>
      <c r="J643" t="s">
        <v>40</v>
      </c>
      <c r="K643" t="s">
        <v>72</v>
      </c>
      <c r="L643" t="s">
        <v>72</v>
      </c>
      <c r="M643" t="e">
        <f>VLOOKUP(A643,#REF!,50,FALSE)</f>
        <v>#REF!</v>
      </c>
      <c r="N643" t="e">
        <f>VLOOKUP(A643,#REF!,49,FALSE)</f>
        <v>#REF!</v>
      </c>
      <c r="O643" t="s">
        <v>40</v>
      </c>
      <c r="P643" t="s">
        <v>40</v>
      </c>
      <c r="Q643" t="s">
        <v>40</v>
      </c>
      <c r="R643" t="s">
        <v>40</v>
      </c>
      <c r="S643" t="s">
        <v>40</v>
      </c>
      <c r="T643" t="s">
        <v>40</v>
      </c>
      <c r="AB643" t="s">
        <v>735</v>
      </c>
      <c r="AC643" t="s">
        <v>1355</v>
      </c>
      <c r="AD643" t="str">
        <f t="shared" si="10"/>
        <v>Non-Gathering</v>
      </c>
      <c r="AE643" t="s">
        <v>72</v>
      </c>
      <c r="AF643" t="e">
        <f>VLOOKUP(A643,#REF!, 7, FALSE)</f>
        <v>#REF!</v>
      </c>
      <c r="AG643" t="e">
        <f>VLOOKUP(A643,#REF!, 8, FALSE)</f>
        <v>#REF!</v>
      </c>
      <c r="AI643" t="e">
        <f>VLOOKUP(A643,#REF!,40,FALSE)</f>
        <v>#REF!</v>
      </c>
    </row>
    <row r="644" spans="1:35" x14ac:dyDescent="0.25">
      <c r="A644">
        <v>401402749</v>
      </c>
      <c r="B644" t="s">
        <v>157</v>
      </c>
      <c r="C644">
        <v>69175</v>
      </c>
      <c r="D644" s="1">
        <v>42990</v>
      </c>
      <c r="E644" t="s">
        <v>69</v>
      </c>
      <c r="F644" t="s">
        <v>1630</v>
      </c>
      <c r="G644" t="s">
        <v>51</v>
      </c>
      <c r="H644">
        <v>1</v>
      </c>
      <c r="I644" t="s">
        <v>1631</v>
      </c>
      <c r="J644" t="s">
        <v>1745</v>
      </c>
      <c r="K644" t="s">
        <v>72</v>
      </c>
      <c r="L644" t="s">
        <v>72</v>
      </c>
      <c r="M644" t="e">
        <f>VLOOKUP(A644,#REF!,50,FALSE)</f>
        <v>#REF!</v>
      </c>
      <c r="N644" t="e">
        <f>VLOOKUP(A644,#REF!,49,FALSE)</f>
        <v>#REF!</v>
      </c>
      <c r="O644" t="s">
        <v>40</v>
      </c>
      <c r="P644" t="s">
        <v>40</v>
      </c>
      <c r="Q644" t="s">
        <v>40</v>
      </c>
      <c r="R644">
        <v>0</v>
      </c>
      <c r="S644" t="s">
        <v>40</v>
      </c>
      <c r="T644">
        <v>0</v>
      </c>
      <c r="AB644" t="s">
        <v>735</v>
      </c>
      <c r="AC644" t="s">
        <v>1374</v>
      </c>
      <c r="AD644" t="str">
        <f t="shared" si="10"/>
        <v>Non-Gathering</v>
      </c>
      <c r="AE644" t="s">
        <v>72</v>
      </c>
      <c r="AF644" t="e">
        <f>VLOOKUP(A644,#REF!, 7, FALSE)</f>
        <v>#REF!</v>
      </c>
      <c r="AG644" t="e">
        <f>VLOOKUP(A644,#REF!, 8, FALSE)</f>
        <v>#REF!</v>
      </c>
      <c r="AI644" t="e">
        <f>VLOOKUP(A644,#REF!,40,FALSE)</f>
        <v>#REF!</v>
      </c>
    </row>
    <row r="645" spans="1:35" x14ac:dyDescent="0.25">
      <c r="A645">
        <v>401404765</v>
      </c>
      <c r="B645" t="s">
        <v>207</v>
      </c>
      <c r="C645">
        <v>8960</v>
      </c>
      <c r="D645" s="1">
        <v>42990</v>
      </c>
      <c r="E645" t="s">
        <v>69</v>
      </c>
      <c r="F645" t="s">
        <v>1632</v>
      </c>
      <c r="G645" t="s">
        <v>209</v>
      </c>
      <c r="H645" t="s">
        <v>40</v>
      </c>
      <c r="I645" t="s">
        <v>40</v>
      </c>
      <c r="J645" t="s">
        <v>40</v>
      </c>
      <c r="K645" t="s">
        <v>72</v>
      </c>
      <c r="L645" t="s">
        <v>72</v>
      </c>
      <c r="M645" t="e">
        <f>VLOOKUP(A645,#REF!,50,FALSE)</f>
        <v>#REF!</v>
      </c>
      <c r="N645" t="e">
        <f>VLOOKUP(A645,#REF!,49,FALSE)</f>
        <v>#REF!</v>
      </c>
      <c r="O645">
        <v>5</v>
      </c>
      <c r="P645">
        <v>0</v>
      </c>
      <c r="Q645">
        <v>0</v>
      </c>
      <c r="R645">
        <v>0</v>
      </c>
      <c r="S645">
        <v>0</v>
      </c>
      <c r="T645">
        <v>0</v>
      </c>
      <c r="AB645" t="s">
        <v>746</v>
      </c>
      <c r="AC645" t="s">
        <v>1357</v>
      </c>
      <c r="AD645" t="str">
        <f t="shared" si="10"/>
        <v>Non-Gathering</v>
      </c>
      <c r="AE645" t="s">
        <v>72</v>
      </c>
      <c r="AF645" t="e">
        <f>VLOOKUP(A645,#REF!, 7, FALSE)</f>
        <v>#REF!</v>
      </c>
      <c r="AG645" t="e">
        <f>VLOOKUP(A645,#REF!, 8, FALSE)</f>
        <v>#REF!</v>
      </c>
      <c r="AI645" t="e">
        <f>VLOOKUP(A645,#REF!,40,FALSE)</f>
        <v>#REF!</v>
      </c>
    </row>
    <row r="646" spans="1:35" x14ac:dyDescent="0.25">
      <c r="A646">
        <v>401405818</v>
      </c>
      <c r="B646" t="s">
        <v>82</v>
      </c>
      <c r="C646">
        <v>100322</v>
      </c>
      <c r="D646" s="1">
        <v>42993</v>
      </c>
      <c r="E646" t="s">
        <v>69</v>
      </c>
      <c r="F646" t="s">
        <v>1633</v>
      </c>
      <c r="G646" t="s">
        <v>51</v>
      </c>
      <c r="H646" t="s">
        <v>40</v>
      </c>
      <c r="I646" t="s">
        <v>40</v>
      </c>
      <c r="J646" t="s">
        <v>40</v>
      </c>
      <c r="K646" t="s">
        <v>72</v>
      </c>
      <c r="L646" t="s">
        <v>72</v>
      </c>
      <c r="M646" t="e">
        <f>VLOOKUP(A646,#REF!,50,FALSE)</f>
        <v>#REF!</v>
      </c>
      <c r="N646" t="e">
        <f>VLOOKUP(A646,#REF!,49,FALSE)</f>
        <v>#REF!</v>
      </c>
      <c r="O646" t="s">
        <v>40</v>
      </c>
      <c r="P646" t="s">
        <v>40</v>
      </c>
      <c r="Q646" t="s">
        <v>40</v>
      </c>
      <c r="R646" t="s">
        <v>40</v>
      </c>
      <c r="S646" t="s">
        <v>40</v>
      </c>
      <c r="T646" t="s">
        <v>40</v>
      </c>
      <c r="AB646" t="s">
        <v>746</v>
      </c>
      <c r="AC646" t="s">
        <v>1374</v>
      </c>
      <c r="AD646" t="str">
        <f t="shared" si="10"/>
        <v>Non-Gathering</v>
      </c>
      <c r="AE646" t="s">
        <v>72</v>
      </c>
      <c r="AF646" t="e">
        <f>VLOOKUP(A646,#REF!, 7, FALSE)</f>
        <v>#REF!</v>
      </c>
      <c r="AG646" t="e">
        <f>VLOOKUP(A646,#REF!, 8, FALSE)</f>
        <v>#REF!</v>
      </c>
      <c r="AI646" t="e">
        <f>VLOOKUP(A646,#REF!,40,FALSE)</f>
        <v>#REF!</v>
      </c>
    </row>
    <row r="647" spans="1:35" x14ac:dyDescent="0.25">
      <c r="A647">
        <v>401409065</v>
      </c>
      <c r="B647" t="s">
        <v>82</v>
      </c>
      <c r="C647">
        <v>100322</v>
      </c>
      <c r="D647" s="1">
        <v>42997</v>
      </c>
      <c r="E647" t="s">
        <v>69</v>
      </c>
      <c r="F647" t="s">
        <v>1634</v>
      </c>
      <c r="G647" t="s">
        <v>51</v>
      </c>
      <c r="H647">
        <v>0</v>
      </c>
      <c r="I647" t="s">
        <v>1635</v>
      </c>
      <c r="J647" t="s">
        <v>1746</v>
      </c>
      <c r="K647" t="s">
        <v>115</v>
      </c>
      <c r="L647" t="s">
        <v>329</v>
      </c>
      <c r="M647" t="e">
        <f>VLOOKUP(A647,#REF!,50,FALSE)</f>
        <v>#REF!</v>
      </c>
      <c r="N647" t="e">
        <f>VLOOKUP(A647,#REF!,49,FALSE)</f>
        <v>#REF!</v>
      </c>
      <c r="O647" t="s">
        <v>40</v>
      </c>
      <c r="P647" t="s">
        <v>40</v>
      </c>
      <c r="Q647" t="s">
        <v>40</v>
      </c>
      <c r="R647" t="s">
        <v>40</v>
      </c>
      <c r="S647" t="s">
        <v>40</v>
      </c>
      <c r="T647" t="s">
        <v>40</v>
      </c>
      <c r="AB647" t="s">
        <v>735</v>
      </c>
      <c r="AC647" t="s">
        <v>1374</v>
      </c>
      <c r="AD647" t="str">
        <f t="shared" si="10"/>
        <v>Non-Gathering</v>
      </c>
      <c r="AE647" t="s">
        <v>2063</v>
      </c>
      <c r="AF647" t="e">
        <f>VLOOKUP(A647,#REF!, 7, FALSE)</f>
        <v>#REF!</v>
      </c>
      <c r="AG647" t="e">
        <f>VLOOKUP(A647,#REF!, 8, FALSE)</f>
        <v>#REF!</v>
      </c>
      <c r="AI647" t="e">
        <f>VLOOKUP(A647,#REF!,40,FALSE)</f>
        <v>#REF!</v>
      </c>
    </row>
    <row r="648" spans="1:35" x14ac:dyDescent="0.25">
      <c r="A648">
        <v>401409150</v>
      </c>
      <c r="B648" t="s">
        <v>82</v>
      </c>
      <c r="C648">
        <v>100322</v>
      </c>
      <c r="D648" s="1">
        <v>42997</v>
      </c>
      <c r="E648" t="s">
        <v>69</v>
      </c>
      <c r="F648" t="s">
        <v>1636</v>
      </c>
      <c r="G648" t="s">
        <v>51</v>
      </c>
      <c r="H648">
        <v>0</v>
      </c>
      <c r="I648" t="s">
        <v>1637</v>
      </c>
      <c r="J648" t="s">
        <v>1747</v>
      </c>
      <c r="K648" t="s">
        <v>115</v>
      </c>
      <c r="L648" t="s">
        <v>226</v>
      </c>
      <c r="M648" t="e">
        <f>VLOOKUP(A648,#REF!,50,FALSE)</f>
        <v>#REF!</v>
      </c>
      <c r="N648" t="e">
        <f>VLOOKUP(A648,#REF!,49,FALSE)</f>
        <v>#REF!</v>
      </c>
      <c r="O648">
        <v>0</v>
      </c>
      <c r="P648">
        <v>0</v>
      </c>
      <c r="Q648">
        <v>0</v>
      </c>
      <c r="R648">
        <v>0</v>
      </c>
      <c r="S648" t="s">
        <v>40</v>
      </c>
      <c r="T648" t="s">
        <v>40</v>
      </c>
      <c r="AB648" t="s">
        <v>735</v>
      </c>
      <c r="AC648" t="s">
        <v>1374</v>
      </c>
      <c r="AD648" t="str">
        <f t="shared" si="10"/>
        <v>Non-Gathering</v>
      </c>
      <c r="AE648" t="s">
        <v>2063</v>
      </c>
      <c r="AF648" t="e">
        <f>VLOOKUP(A648,#REF!, 7, FALSE)</f>
        <v>#REF!</v>
      </c>
      <c r="AG648" t="e">
        <f>VLOOKUP(A648,#REF!, 8, FALSE)</f>
        <v>#REF!</v>
      </c>
      <c r="AI648" t="e">
        <f>VLOOKUP(A648,#REF!,40,FALSE)</f>
        <v>#REF!</v>
      </c>
    </row>
    <row r="649" spans="1:35" x14ac:dyDescent="0.25">
      <c r="A649">
        <v>401410208</v>
      </c>
      <c r="B649" t="s">
        <v>73</v>
      </c>
      <c r="C649">
        <v>16700</v>
      </c>
      <c r="D649" s="1">
        <v>42998</v>
      </c>
      <c r="E649" t="s">
        <v>69</v>
      </c>
      <c r="F649" t="s">
        <v>1638</v>
      </c>
      <c r="G649" t="s">
        <v>75</v>
      </c>
      <c r="H649">
        <v>0</v>
      </c>
      <c r="I649" t="s">
        <v>1639</v>
      </c>
      <c r="J649" t="s">
        <v>1748</v>
      </c>
      <c r="K649" t="s">
        <v>115</v>
      </c>
      <c r="L649" t="s">
        <v>226</v>
      </c>
      <c r="M649" t="e">
        <f>VLOOKUP(A649,#REF!,50,FALSE)</f>
        <v>#REF!</v>
      </c>
      <c r="N649" t="e">
        <f>VLOOKUP(A649,#REF!,49,FALSE)</f>
        <v>#REF!</v>
      </c>
      <c r="O649">
        <v>0</v>
      </c>
      <c r="P649">
        <v>0</v>
      </c>
      <c r="Q649">
        <v>0</v>
      </c>
      <c r="R649">
        <v>0</v>
      </c>
      <c r="S649">
        <v>682</v>
      </c>
      <c r="T649">
        <v>648</v>
      </c>
      <c r="AB649" t="s">
        <v>746</v>
      </c>
      <c r="AC649" t="s">
        <v>1371</v>
      </c>
      <c r="AD649" t="str">
        <f t="shared" si="10"/>
        <v>Non-Gathering</v>
      </c>
      <c r="AE649" t="s">
        <v>2063</v>
      </c>
      <c r="AF649" t="e">
        <f>VLOOKUP(A649,#REF!, 7, FALSE)</f>
        <v>#REF!</v>
      </c>
      <c r="AG649" t="e">
        <f>VLOOKUP(A649,#REF!, 8, FALSE)</f>
        <v>#REF!</v>
      </c>
      <c r="AI649" t="e">
        <f>VLOOKUP(A649,#REF!,40,FALSE)</f>
        <v>#REF!</v>
      </c>
    </row>
    <row r="650" spans="1:35" x14ac:dyDescent="0.25">
      <c r="A650">
        <v>401410236</v>
      </c>
      <c r="B650" t="s">
        <v>73</v>
      </c>
      <c r="C650">
        <v>16700</v>
      </c>
      <c r="D650" s="1">
        <v>42998</v>
      </c>
      <c r="E650" t="s">
        <v>49</v>
      </c>
      <c r="F650" t="s">
        <v>1640</v>
      </c>
      <c r="G650" t="s">
        <v>75</v>
      </c>
      <c r="H650">
        <v>0</v>
      </c>
      <c r="I650" t="s">
        <v>1641</v>
      </c>
      <c r="J650" t="s">
        <v>1749</v>
      </c>
      <c r="K650" t="s">
        <v>72</v>
      </c>
      <c r="L650" t="s">
        <v>72</v>
      </c>
      <c r="M650" t="e">
        <f>VLOOKUP(A650,#REF!,50,FALSE)</f>
        <v>#REF!</v>
      </c>
      <c r="N650" t="e">
        <f>VLOOKUP(A650,#REF!,49,FALSE)</f>
        <v>#REF!</v>
      </c>
      <c r="O650">
        <v>0</v>
      </c>
      <c r="P650">
        <v>0</v>
      </c>
      <c r="Q650">
        <v>0</v>
      </c>
      <c r="R650">
        <v>0</v>
      </c>
      <c r="S650">
        <v>41</v>
      </c>
      <c r="T650">
        <v>10</v>
      </c>
      <c r="AB650" t="s">
        <v>746</v>
      </c>
      <c r="AC650" t="s">
        <v>1371</v>
      </c>
      <c r="AD650" t="str">
        <f t="shared" si="10"/>
        <v>Non-Gathering</v>
      </c>
      <c r="AE650" t="s">
        <v>72</v>
      </c>
      <c r="AF650" t="e">
        <f>VLOOKUP(A650,#REF!, 7, FALSE)</f>
        <v>#REF!</v>
      </c>
      <c r="AG650" t="e">
        <f>VLOOKUP(A650,#REF!, 8, FALSE)</f>
        <v>#REF!</v>
      </c>
      <c r="AI650" t="e">
        <f>VLOOKUP(A650,#REF!,40,FALSE)</f>
        <v>#REF!</v>
      </c>
    </row>
    <row r="651" spans="1:35" x14ac:dyDescent="0.25">
      <c r="A651">
        <v>401411677</v>
      </c>
      <c r="B651" t="s">
        <v>1642</v>
      </c>
      <c r="C651">
        <v>10261</v>
      </c>
      <c r="D651" s="1">
        <v>43000</v>
      </c>
      <c r="E651" t="s">
        <v>69</v>
      </c>
      <c r="F651" t="s">
        <v>1643</v>
      </c>
      <c r="G651" t="s">
        <v>51</v>
      </c>
      <c r="H651">
        <v>0</v>
      </c>
      <c r="I651" t="s">
        <v>1644</v>
      </c>
      <c r="J651" t="s">
        <v>1750</v>
      </c>
      <c r="K651" t="s">
        <v>115</v>
      </c>
      <c r="L651" t="s">
        <v>329</v>
      </c>
      <c r="M651" t="e">
        <f>VLOOKUP(A651,#REF!,50,FALSE)</f>
        <v>#REF!</v>
      </c>
      <c r="N651" t="e">
        <f>VLOOKUP(A651,#REF!,49,FALSE)</f>
        <v>#REF!</v>
      </c>
      <c r="O651">
        <v>5</v>
      </c>
      <c r="P651">
        <v>0</v>
      </c>
      <c r="Q651">
        <v>0</v>
      </c>
      <c r="R651">
        <v>0</v>
      </c>
      <c r="S651">
        <v>0</v>
      </c>
      <c r="T651">
        <v>0</v>
      </c>
      <c r="AB651" t="s">
        <v>735</v>
      </c>
      <c r="AC651" t="s">
        <v>1374</v>
      </c>
      <c r="AD651" t="str">
        <f t="shared" si="10"/>
        <v>Non-Gathering</v>
      </c>
      <c r="AE651" t="s">
        <v>2063</v>
      </c>
      <c r="AF651" t="e">
        <f>VLOOKUP(A651,#REF!, 7, FALSE)</f>
        <v>#REF!</v>
      </c>
      <c r="AG651" t="e">
        <f>VLOOKUP(A651,#REF!, 8, FALSE)</f>
        <v>#REF!</v>
      </c>
      <c r="AI651" t="e">
        <f>VLOOKUP(A651,#REF!,40,FALSE)</f>
        <v>#REF!</v>
      </c>
    </row>
    <row r="652" spans="1:35" x14ac:dyDescent="0.25">
      <c r="A652">
        <v>401414115</v>
      </c>
      <c r="B652" t="s">
        <v>129</v>
      </c>
      <c r="C652">
        <v>46290</v>
      </c>
      <c r="D652" s="1">
        <v>43003</v>
      </c>
      <c r="E652" t="s">
        <v>69</v>
      </c>
      <c r="F652" t="s">
        <v>1645</v>
      </c>
      <c r="G652" t="s">
        <v>51</v>
      </c>
      <c r="H652">
        <v>1</v>
      </c>
      <c r="I652" t="s">
        <v>40</v>
      </c>
      <c r="J652" t="s">
        <v>40</v>
      </c>
      <c r="K652" t="s">
        <v>72</v>
      </c>
      <c r="L652" t="s">
        <v>72</v>
      </c>
      <c r="M652" t="e">
        <f>VLOOKUP(A652,#REF!,50,FALSE)</f>
        <v>#REF!</v>
      </c>
      <c r="N652" t="e">
        <f>VLOOKUP(A652,#REF!,49,FALSE)</f>
        <v>#REF!</v>
      </c>
      <c r="O652" t="s">
        <v>40</v>
      </c>
      <c r="P652" t="s">
        <v>40</v>
      </c>
      <c r="Q652">
        <v>0</v>
      </c>
      <c r="R652">
        <v>0</v>
      </c>
      <c r="S652">
        <v>0</v>
      </c>
      <c r="T652">
        <v>0</v>
      </c>
      <c r="AB652" t="s">
        <v>746</v>
      </c>
      <c r="AC652" t="s">
        <v>1374</v>
      </c>
      <c r="AD652" t="str">
        <f t="shared" si="10"/>
        <v>Non-Gathering</v>
      </c>
      <c r="AE652" t="s">
        <v>72</v>
      </c>
      <c r="AF652" t="e">
        <f>VLOOKUP(A652,#REF!, 7, FALSE)</f>
        <v>#REF!</v>
      </c>
      <c r="AG652" t="e">
        <f>VLOOKUP(A652,#REF!, 8, FALSE)</f>
        <v>#REF!</v>
      </c>
      <c r="AI652" t="e">
        <f>VLOOKUP(A652,#REF!,40,FALSE)</f>
        <v>#REF!</v>
      </c>
    </row>
    <row r="653" spans="1:35" x14ac:dyDescent="0.25">
      <c r="A653">
        <v>401415450</v>
      </c>
      <c r="B653" t="s">
        <v>1646</v>
      </c>
      <c r="C653">
        <v>10091</v>
      </c>
      <c r="D653" s="1">
        <v>43003</v>
      </c>
      <c r="E653" t="s">
        <v>69</v>
      </c>
      <c r="F653" t="s">
        <v>1647</v>
      </c>
      <c r="G653" t="s">
        <v>120</v>
      </c>
      <c r="H653">
        <v>0</v>
      </c>
      <c r="I653" t="s">
        <v>1648</v>
      </c>
      <c r="J653" t="s">
        <v>1751</v>
      </c>
      <c r="K653" t="s">
        <v>115</v>
      </c>
      <c r="L653" t="s">
        <v>226</v>
      </c>
      <c r="M653" t="e">
        <f>VLOOKUP(A653,#REF!,50,FALSE)</f>
        <v>#REF!</v>
      </c>
      <c r="N653" t="e">
        <f>VLOOKUP(A653,#REF!,49,FALSE)</f>
        <v>#REF!</v>
      </c>
      <c r="O653">
        <v>0</v>
      </c>
      <c r="P653">
        <v>0</v>
      </c>
      <c r="Q653">
        <v>2</v>
      </c>
      <c r="R653">
        <v>0</v>
      </c>
      <c r="S653">
        <v>1</v>
      </c>
      <c r="T653">
        <v>0</v>
      </c>
      <c r="AB653" t="s">
        <v>735</v>
      </c>
      <c r="AC653" t="s">
        <v>1355</v>
      </c>
      <c r="AD653" t="str">
        <f t="shared" si="10"/>
        <v>Non-Gathering</v>
      </c>
      <c r="AE653" t="s">
        <v>2063</v>
      </c>
      <c r="AF653" t="e">
        <f>VLOOKUP(A653,#REF!, 7, FALSE)</f>
        <v>#REF!</v>
      </c>
      <c r="AG653" t="e">
        <f>VLOOKUP(A653,#REF!, 8, FALSE)</f>
        <v>#REF!</v>
      </c>
      <c r="AI653" t="e">
        <f>VLOOKUP(A653,#REF!,40,FALSE)</f>
        <v>#REF!</v>
      </c>
    </row>
    <row r="654" spans="1:35" x14ac:dyDescent="0.25">
      <c r="A654">
        <v>401415682</v>
      </c>
      <c r="B654" t="s">
        <v>1646</v>
      </c>
      <c r="C654">
        <v>10091</v>
      </c>
      <c r="D654" s="1">
        <v>43004</v>
      </c>
      <c r="E654" t="s">
        <v>69</v>
      </c>
      <c r="F654" t="s">
        <v>1649</v>
      </c>
      <c r="G654" t="s">
        <v>120</v>
      </c>
      <c r="H654" t="s">
        <v>40</v>
      </c>
      <c r="I654" t="s">
        <v>40</v>
      </c>
      <c r="J654" t="s">
        <v>40</v>
      </c>
      <c r="K654" t="s">
        <v>72</v>
      </c>
      <c r="L654" t="s">
        <v>72</v>
      </c>
      <c r="M654" t="e">
        <f>VLOOKUP(A654,#REF!,50,FALSE)</f>
        <v>#REF!</v>
      </c>
      <c r="N654" t="e">
        <f>VLOOKUP(A654,#REF!,49,FALSE)</f>
        <v>#REF!</v>
      </c>
      <c r="O654" t="s">
        <v>40</v>
      </c>
      <c r="P654" t="s">
        <v>40</v>
      </c>
      <c r="Q654" t="s">
        <v>40</v>
      </c>
      <c r="R654" t="s">
        <v>40</v>
      </c>
      <c r="S654" t="s">
        <v>40</v>
      </c>
      <c r="T654" t="s">
        <v>40</v>
      </c>
      <c r="AB654" t="s">
        <v>735</v>
      </c>
      <c r="AC654" t="s">
        <v>1355</v>
      </c>
      <c r="AD654" t="str">
        <f t="shared" si="10"/>
        <v>Non-Gathering</v>
      </c>
      <c r="AE654" t="s">
        <v>2063</v>
      </c>
      <c r="AF654" t="e">
        <f>VLOOKUP(A654,#REF!, 7, FALSE)</f>
        <v>#REF!</v>
      </c>
      <c r="AG654" t="e">
        <f>VLOOKUP(A654,#REF!, 8, FALSE)</f>
        <v>#REF!</v>
      </c>
      <c r="AI654" t="e">
        <f>VLOOKUP(A654,#REF!,40,FALSE)</f>
        <v>#REF!</v>
      </c>
    </row>
    <row r="655" spans="1:35" x14ac:dyDescent="0.25">
      <c r="A655">
        <v>401422346</v>
      </c>
      <c r="B655" t="s">
        <v>221</v>
      </c>
      <c r="C655">
        <v>96155</v>
      </c>
      <c r="D655" s="1">
        <v>43013</v>
      </c>
      <c r="E655" t="s">
        <v>69</v>
      </c>
      <c r="F655" t="s">
        <v>1650</v>
      </c>
      <c r="G655" t="s">
        <v>51</v>
      </c>
      <c r="H655">
        <v>0</v>
      </c>
      <c r="I655" t="s">
        <v>1651</v>
      </c>
      <c r="J655" t="s">
        <v>1752</v>
      </c>
      <c r="K655" t="s">
        <v>133</v>
      </c>
      <c r="L655" t="s">
        <v>134</v>
      </c>
      <c r="M655" t="e">
        <f>VLOOKUP(A655,#REF!,50,FALSE)</f>
        <v>#REF!</v>
      </c>
      <c r="N655" t="e">
        <f>VLOOKUP(A655,#REF!,49,FALSE)</f>
        <v>#REF!</v>
      </c>
      <c r="O655">
        <v>0</v>
      </c>
      <c r="P655">
        <v>0</v>
      </c>
      <c r="Q655">
        <v>0</v>
      </c>
      <c r="R655">
        <v>0</v>
      </c>
      <c r="S655">
        <v>9</v>
      </c>
      <c r="T655">
        <v>9</v>
      </c>
      <c r="AB655" t="s">
        <v>735</v>
      </c>
      <c r="AC655" t="s">
        <v>1374</v>
      </c>
      <c r="AD655" t="str">
        <f t="shared" si="10"/>
        <v>Non-Gathering</v>
      </c>
      <c r="AE655" t="s">
        <v>2063</v>
      </c>
      <c r="AF655" t="e">
        <f>VLOOKUP(A655,#REF!, 7, FALSE)</f>
        <v>#REF!</v>
      </c>
      <c r="AG655" t="e">
        <f>VLOOKUP(A655,#REF!, 8, FALSE)</f>
        <v>#REF!</v>
      </c>
      <c r="AI655" t="e">
        <f>VLOOKUP(A655,#REF!,40,FALSE)</f>
        <v>#REF!</v>
      </c>
    </row>
    <row r="656" spans="1:35" x14ac:dyDescent="0.25">
      <c r="A656">
        <v>401422732</v>
      </c>
      <c r="B656" t="s">
        <v>1652</v>
      </c>
      <c r="C656">
        <v>10464</v>
      </c>
      <c r="D656" s="1">
        <v>43014</v>
      </c>
      <c r="E656" t="s">
        <v>69</v>
      </c>
      <c r="F656" t="s">
        <v>1653</v>
      </c>
      <c r="G656" t="s">
        <v>229</v>
      </c>
      <c r="H656">
        <v>0</v>
      </c>
      <c r="I656" t="s">
        <v>1654</v>
      </c>
      <c r="J656" t="s">
        <v>1753</v>
      </c>
      <c r="K656" t="s">
        <v>79</v>
      </c>
      <c r="L656" t="s">
        <v>2079</v>
      </c>
      <c r="M656" t="e">
        <f>VLOOKUP(A656,#REF!,50,FALSE)</f>
        <v>#REF!</v>
      </c>
      <c r="N656" t="e">
        <f>VLOOKUP(A656,#REF!,49,FALSE)</f>
        <v>#REF!</v>
      </c>
      <c r="O656">
        <v>0</v>
      </c>
      <c r="P656">
        <v>0</v>
      </c>
      <c r="Q656">
        <v>0</v>
      </c>
      <c r="R656">
        <v>0</v>
      </c>
      <c r="S656">
        <v>155</v>
      </c>
      <c r="T656">
        <v>140</v>
      </c>
      <c r="AB656" t="s">
        <v>746</v>
      </c>
      <c r="AC656" t="s">
        <v>1358</v>
      </c>
      <c r="AD656" t="str">
        <f t="shared" si="10"/>
        <v>Gathering</v>
      </c>
      <c r="AE656" t="s">
        <v>72</v>
      </c>
      <c r="AF656" t="e">
        <f>VLOOKUP(A656,#REF!, 7, FALSE)</f>
        <v>#REF!</v>
      </c>
      <c r="AG656" t="e">
        <f>VLOOKUP(A656,#REF!, 8, FALSE)</f>
        <v>#REF!</v>
      </c>
      <c r="AI656" t="e">
        <f>VLOOKUP(A656,#REF!,40,FALSE)</f>
        <v>#REF!</v>
      </c>
    </row>
    <row r="657" spans="1:35" x14ac:dyDescent="0.25">
      <c r="A657">
        <v>401425015</v>
      </c>
      <c r="B657" t="s">
        <v>336</v>
      </c>
      <c r="C657">
        <v>10433</v>
      </c>
      <c r="D657" s="1">
        <v>43018</v>
      </c>
      <c r="E657" t="s">
        <v>69</v>
      </c>
      <c r="F657" t="s">
        <v>1655</v>
      </c>
      <c r="G657" t="s">
        <v>120</v>
      </c>
      <c r="H657">
        <v>0</v>
      </c>
      <c r="I657" t="s">
        <v>1656</v>
      </c>
      <c r="J657" t="s">
        <v>1754</v>
      </c>
      <c r="K657" t="s">
        <v>115</v>
      </c>
      <c r="L657" t="s">
        <v>226</v>
      </c>
      <c r="M657" t="e">
        <f>VLOOKUP(A657,#REF!,50,FALSE)</f>
        <v>#REF!</v>
      </c>
      <c r="N657" t="e">
        <f>VLOOKUP(A657,#REF!,49,FALSE)</f>
        <v>#REF!</v>
      </c>
      <c r="O657">
        <v>0</v>
      </c>
      <c r="P657">
        <v>0</v>
      </c>
      <c r="Q657">
        <v>5</v>
      </c>
      <c r="R657">
        <v>0</v>
      </c>
      <c r="S657">
        <v>5</v>
      </c>
      <c r="T657">
        <v>0</v>
      </c>
      <c r="AB657" t="s">
        <v>746</v>
      </c>
      <c r="AC657" t="s">
        <v>1355</v>
      </c>
      <c r="AD657" t="str">
        <f t="shared" si="10"/>
        <v>Non-Gathering</v>
      </c>
      <c r="AE657" t="s">
        <v>2063</v>
      </c>
      <c r="AF657" t="e">
        <f>VLOOKUP(A657,#REF!, 7, FALSE)</f>
        <v>#REF!</v>
      </c>
      <c r="AG657" t="e">
        <f>VLOOKUP(A657,#REF!, 8, FALSE)</f>
        <v>#REF!</v>
      </c>
      <c r="AI657" t="e">
        <f>VLOOKUP(A657,#REF!,40,FALSE)</f>
        <v>#REF!</v>
      </c>
    </row>
    <row r="658" spans="1:35" x14ac:dyDescent="0.25">
      <c r="A658">
        <v>401427352</v>
      </c>
      <c r="B658" t="s">
        <v>1657</v>
      </c>
      <c r="C658">
        <v>24320</v>
      </c>
      <c r="D658" s="1">
        <v>43019</v>
      </c>
      <c r="E658" t="s">
        <v>69</v>
      </c>
      <c r="F658" t="s">
        <v>1658</v>
      </c>
      <c r="G658" t="s">
        <v>35</v>
      </c>
      <c r="H658">
        <v>0</v>
      </c>
      <c r="I658" t="s">
        <v>1659</v>
      </c>
      <c r="J658" t="s">
        <v>1755</v>
      </c>
      <c r="K658" t="s">
        <v>79</v>
      </c>
      <c r="L658" t="s">
        <v>491</v>
      </c>
      <c r="M658" t="e">
        <f>VLOOKUP(A658,#REF!,50,FALSE)</f>
        <v>#REF!</v>
      </c>
      <c r="N658" t="e">
        <f>VLOOKUP(A658,#REF!,49,FALSE)</f>
        <v>#REF!</v>
      </c>
      <c r="O658" t="s">
        <v>40</v>
      </c>
      <c r="P658">
        <v>0</v>
      </c>
      <c r="Q658">
        <v>0</v>
      </c>
      <c r="R658">
        <v>0</v>
      </c>
      <c r="S658" t="s">
        <v>40</v>
      </c>
      <c r="T658">
        <v>0</v>
      </c>
      <c r="AB658" t="s">
        <v>735</v>
      </c>
      <c r="AC658" t="s">
        <v>1374</v>
      </c>
      <c r="AD658" t="str">
        <f t="shared" si="10"/>
        <v>Non-Gathering</v>
      </c>
      <c r="AE658" t="s">
        <v>2064</v>
      </c>
      <c r="AF658" t="e">
        <f>VLOOKUP(A658,#REF!, 7, FALSE)</f>
        <v>#REF!</v>
      </c>
      <c r="AG658" t="e">
        <f>VLOOKUP(A658,#REF!, 8, FALSE)</f>
        <v>#REF!</v>
      </c>
      <c r="AI658" t="e">
        <f>VLOOKUP(A658,#REF!,40,FALSE)</f>
        <v>#REF!</v>
      </c>
    </row>
    <row r="659" spans="1:35" x14ac:dyDescent="0.25">
      <c r="A659">
        <v>401428602</v>
      </c>
      <c r="B659" t="s">
        <v>82</v>
      </c>
      <c r="C659">
        <v>100322</v>
      </c>
      <c r="D659" s="1">
        <v>43020</v>
      </c>
      <c r="E659" t="s">
        <v>69</v>
      </c>
      <c r="F659" t="s">
        <v>1660</v>
      </c>
      <c r="G659" t="s">
        <v>51</v>
      </c>
      <c r="H659" t="s">
        <v>40</v>
      </c>
      <c r="I659" t="s">
        <v>40</v>
      </c>
      <c r="J659" t="s">
        <v>40</v>
      </c>
      <c r="K659" t="s">
        <v>72</v>
      </c>
      <c r="L659" t="s">
        <v>72</v>
      </c>
      <c r="M659" t="e">
        <f>VLOOKUP(A659,#REF!,50,FALSE)</f>
        <v>#REF!</v>
      </c>
      <c r="N659" t="e">
        <f>VLOOKUP(A659,#REF!,49,FALSE)</f>
        <v>#REF!</v>
      </c>
      <c r="O659" t="s">
        <v>40</v>
      </c>
      <c r="P659" t="s">
        <v>40</v>
      </c>
      <c r="Q659" t="s">
        <v>40</v>
      </c>
      <c r="R659" t="s">
        <v>40</v>
      </c>
      <c r="S659" t="s">
        <v>40</v>
      </c>
      <c r="T659" t="s">
        <v>40</v>
      </c>
      <c r="AB659" t="s">
        <v>746</v>
      </c>
      <c r="AC659" t="s">
        <v>1374</v>
      </c>
      <c r="AD659" t="str">
        <f t="shared" si="10"/>
        <v>Non-Gathering</v>
      </c>
      <c r="AE659" t="s">
        <v>72</v>
      </c>
      <c r="AF659" t="e">
        <f>VLOOKUP(A659,#REF!, 7, FALSE)</f>
        <v>#REF!</v>
      </c>
      <c r="AG659" t="e">
        <f>VLOOKUP(A659,#REF!, 8, FALSE)</f>
        <v>#REF!</v>
      </c>
      <c r="AI659" t="e">
        <f>VLOOKUP(A659,#REF!,40,FALSE)</f>
        <v>#REF!</v>
      </c>
    </row>
    <row r="660" spans="1:35" x14ac:dyDescent="0.25">
      <c r="A660">
        <v>401429935</v>
      </c>
      <c r="B660" t="s">
        <v>87</v>
      </c>
      <c r="C660">
        <v>10112</v>
      </c>
      <c r="D660" s="1">
        <v>43022</v>
      </c>
      <c r="E660" t="s">
        <v>69</v>
      </c>
      <c r="F660" t="s">
        <v>1661</v>
      </c>
      <c r="G660" t="s">
        <v>51</v>
      </c>
      <c r="H660">
        <v>0</v>
      </c>
      <c r="I660" t="s">
        <v>1662</v>
      </c>
      <c r="J660" t="s">
        <v>1756</v>
      </c>
      <c r="K660" t="s">
        <v>115</v>
      </c>
      <c r="L660" t="s">
        <v>226</v>
      </c>
      <c r="M660" t="e">
        <f>VLOOKUP(A660,#REF!,50,FALSE)</f>
        <v>#REF!</v>
      </c>
      <c r="N660" t="e">
        <f>VLOOKUP(A660,#REF!,49,FALSE)</f>
        <v>#REF!</v>
      </c>
      <c r="O660">
        <v>1</v>
      </c>
      <c r="P660">
        <v>0</v>
      </c>
      <c r="Q660">
        <v>0</v>
      </c>
      <c r="R660">
        <v>0</v>
      </c>
      <c r="S660">
        <v>0</v>
      </c>
      <c r="T660">
        <v>0</v>
      </c>
      <c r="AB660" t="s">
        <v>735</v>
      </c>
      <c r="AC660" t="s">
        <v>1374</v>
      </c>
      <c r="AD660" t="str">
        <f t="shared" si="10"/>
        <v>Non-Gathering</v>
      </c>
      <c r="AE660" t="s">
        <v>2063</v>
      </c>
      <c r="AF660" t="e">
        <f>VLOOKUP(A660,#REF!, 7, FALSE)</f>
        <v>#REF!</v>
      </c>
      <c r="AG660" t="e">
        <f>VLOOKUP(A660,#REF!, 8, FALSE)</f>
        <v>#REF!</v>
      </c>
      <c r="AI660" t="e">
        <f>VLOOKUP(A660,#REF!,40,FALSE)</f>
        <v>#REF!</v>
      </c>
    </row>
    <row r="661" spans="1:35" x14ac:dyDescent="0.25">
      <c r="A661">
        <v>401432536</v>
      </c>
      <c r="B661" t="s">
        <v>82</v>
      </c>
      <c r="C661">
        <v>100322</v>
      </c>
      <c r="D661" s="1">
        <v>43023</v>
      </c>
      <c r="E661" t="s">
        <v>69</v>
      </c>
      <c r="F661" t="s">
        <v>1663</v>
      </c>
      <c r="G661" t="s">
        <v>51</v>
      </c>
      <c r="H661" t="s">
        <v>40</v>
      </c>
      <c r="I661" t="s">
        <v>40</v>
      </c>
      <c r="J661" t="s">
        <v>40</v>
      </c>
      <c r="K661" t="s">
        <v>72</v>
      </c>
      <c r="L661" t="s">
        <v>72</v>
      </c>
      <c r="M661" t="e">
        <f>VLOOKUP(A661,#REF!,50,FALSE)</f>
        <v>#REF!</v>
      </c>
      <c r="N661" t="e">
        <f>VLOOKUP(A661,#REF!,49,FALSE)</f>
        <v>#REF!</v>
      </c>
      <c r="O661" t="s">
        <v>40</v>
      </c>
      <c r="P661" t="s">
        <v>40</v>
      </c>
      <c r="Q661" t="s">
        <v>40</v>
      </c>
      <c r="R661" t="s">
        <v>40</v>
      </c>
      <c r="S661">
        <v>0</v>
      </c>
      <c r="T661">
        <v>0</v>
      </c>
      <c r="AB661" t="s">
        <v>746</v>
      </c>
      <c r="AC661" t="s">
        <v>1374</v>
      </c>
      <c r="AD661" t="str">
        <f t="shared" si="10"/>
        <v>Non-Gathering</v>
      </c>
      <c r="AE661" t="s">
        <v>72</v>
      </c>
      <c r="AF661" t="e">
        <f>VLOOKUP(A661,#REF!, 7, FALSE)</f>
        <v>#REF!</v>
      </c>
      <c r="AG661" t="e">
        <f>VLOOKUP(A661,#REF!, 8, FALSE)</f>
        <v>#REF!</v>
      </c>
      <c r="AI661" t="e">
        <f>VLOOKUP(A661,#REF!,40,FALSE)</f>
        <v>#REF!</v>
      </c>
    </row>
    <row r="662" spans="1:35" x14ac:dyDescent="0.25">
      <c r="A662">
        <v>401432638</v>
      </c>
      <c r="B662" t="s">
        <v>157</v>
      </c>
      <c r="C662">
        <v>69175</v>
      </c>
      <c r="D662" s="1">
        <v>43023</v>
      </c>
      <c r="E662" t="s">
        <v>56</v>
      </c>
      <c r="F662" t="s">
        <v>1664</v>
      </c>
      <c r="G662" t="s">
        <v>51</v>
      </c>
      <c r="H662" t="s">
        <v>40</v>
      </c>
      <c r="I662" t="s">
        <v>40</v>
      </c>
      <c r="J662" t="s">
        <v>40</v>
      </c>
      <c r="K662" t="s">
        <v>72</v>
      </c>
      <c r="L662" t="s">
        <v>72</v>
      </c>
      <c r="M662" t="e">
        <f>VLOOKUP(A662,#REF!,50,FALSE)</f>
        <v>#REF!</v>
      </c>
      <c r="N662" t="e">
        <f>VLOOKUP(A662,#REF!,49,FALSE)</f>
        <v>#REF!</v>
      </c>
      <c r="O662" t="s">
        <v>40</v>
      </c>
      <c r="P662" t="s">
        <v>40</v>
      </c>
      <c r="Q662" t="s">
        <v>40</v>
      </c>
      <c r="R662" t="s">
        <v>40</v>
      </c>
      <c r="S662" t="s">
        <v>40</v>
      </c>
      <c r="T662" t="s">
        <v>40</v>
      </c>
      <c r="AB662" t="s">
        <v>735</v>
      </c>
      <c r="AC662" t="s">
        <v>1374</v>
      </c>
      <c r="AD662" t="str">
        <f t="shared" si="10"/>
        <v>Non-Gathering</v>
      </c>
      <c r="AE662" t="s">
        <v>72</v>
      </c>
      <c r="AF662" t="e">
        <f>VLOOKUP(A662,#REF!, 7, FALSE)</f>
        <v>#REF!</v>
      </c>
      <c r="AG662" t="e">
        <f>VLOOKUP(A662,#REF!, 8, FALSE)</f>
        <v>#REF!</v>
      </c>
      <c r="AI662" t="e">
        <f>VLOOKUP(A662,#REF!,40,FALSE)</f>
        <v>#REF!</v>
      </c>
    </row>
    <row r="663" spans="1:35" x14ac:dyDescent="0.25">
      <c r="A663">
        <v>401435886</v>
      </c>
      <c r="B663" t="s">
        <v>41</v>
      </c>
      <c r="C663">
        <v>10084</v>
      </c>
      <c r="D663" s="1">
        <v>43024</v>
      </c>
      <c r="E663" t="s">
        <v>42</v>
      </c>
      <c r="F663" t="s">
        <v>1665</v>
      </c>
      <c r="G663" t="s">
        <v>44</v>
      </c>
      <c r="H663">
        <v>0</v>
      </c>
      <c r="I663" t="s">
        <v>1666</v>
      </c>
      <c r="J663" t="s">
        <v>1757</v>
      </c>
      <c r="K663" t="s">
        <v>79</v>
      </c>
      <c r="L663" t="s">
        <v>2074</v>
      </c>
      <c r="M663" t="e">
        <f>VLOOKUP(A663,#REF!,50,FALSE)</f>
        <v>#REF!</v>
      </c>
      <c r="N663" t="e">
        <f>VLOOKUP(A663,#REF!,49,FALSE)</f>
        <v>#REF!</v>
      </c>
      <c r="O663">
        <v>0</v>
      </c>
      <c r="P663">
        <v>0</v>
      </c>
      <c r="Q663">
        <v>0</v>
      </c>
      <c r="R663">
        <v>0</v>
      </c>
      <c r="S663">
        <v>500</v>
      </c>
      <c r="T663">
        <v>10</v>
      </c>
      <c r="AB663" t="s">
        <v>735</v>
      </c>
      <c r="AC663" t="s">
        <v>1354</v>
      </c>
      <c r="AD663" t="str">
        <f t="shared" si="10"/>
        <v>Gathering</v>
      </c>
      <c r="AE663" t="s">
        <v>72</v>
      </c>
      <c r="AF663" t="e">
        <f>VLOOKUP(A663,#REF!, 7, FALSE)</f>
        <v>#REF!</v>
      </c>
      <c r="AG663" t="e">
        <f>VLOOKUP(A663,#REF!, 8, FALSE)</f>
        <v>#REF!</v>
      </c>
      <c r="AI663" t="e">
        <f>VLOOKUP(A663,#REF!,40,FALSE)</f>
        <v>#REF!</v>
      </c>
    </row>
    <row r="664" spans="1:35" x14ac:dyDescent="0.25">
      <c r="A664">
        <v>401437703</v>
      </c>
      <c r="B664" t="s">
        <v>207</v>
      </c>
      <c r="C664">
        <v>8960</v>
      </c>
      <c r="D664" s="1">
        <v>43026</v>
      </c>
      <c r="E664" t="s">
        <v>69</v>
      </c>
      <c r="F664" t="s">
        <v>1667</v>
      </c>
      <c r="G664" t="s">
        <v>51</v>
      </c>
      <c r="H664">
        <v>0</v>
      </c>
      <c r="I664" t="s">
        <v>1668</v>
      </c>
      <c r="J664" t="s">
        <v>1758</v>
      </c>
      <c r="K664" t="s">
        <v>79</v>
      </c>
      <c r="L664" t="s">
        <v>2079</v>
      </c>
      <c r="M664" t="e">
        <f>VLOOKUP(A664,#REF!,50,FALSE)</f>
        <v>#REF!</v>
      </c>
      <c r="N664" t="e">
        <f>VLOOKUP(A664,#REF!,49,FALSE)</f>
        <v>#REF!</v>
      </c>
      <c r="O664">
        <v>0</v>
      </c>
      <c r="P664">
        <v>0</v>
      </c>
      <c r="Q664">
        <v>0</v>
      </c>
      <c r="R664">
        <v>0</v>
      </c>
      <c r="S664">
        <v>10</v>
      </c>
      <c r="T664">
        <v>10</v>
      </c>
      <c r="AB664" t="s">
        <v>746</v>
      </c>
      <c r="AC664" t="s">
        <v>1374</v>
      </c>
      <c r="AD664" t="str">
        <f t="shared" si="10"/>
        <v>Non-Gathering</v>
      </c>
      <c r="AE664" t="s">
        <v>72</v>
      </c>
      <c r="AF664" t="e">
        <f>VLOOKUP(A664,#REF!, 7, FALSE)</f>
        <v>#REF!</v>
      </c>
      <c r="AG664" t="e">
        <f>VLOOKUP(A664,#REF!, 8, FALSE)</f>
        <v>#REF!</v>
      </c>
      <c r="AI664" t="e">
        <f>VLOOKUP(A664,#REF!,40,FALSE)</f>
        <v>#REF!</v>
      </c>
    </row>
    <row r="665" spans="1:35" x14ac:dyDescent="0.25">
      <c r="A665">
        <v>401438797</v>
      </c>
      <c r="B665" t="s">
        <v>55</v>
      </c>
      <c r="C665">
        <v>10071</v>
      </c>
      <c r="D665" s="1">
        <v>43031</v>
      </c>
      <c r="E665" t="s">
        <v>69</v>
      </c>
      <c r="F665" t="s">
        <v>1669</v>
      </c>
      <c r="G665" t="s">
        <v>51</v>
      </c>
      <c r="H665" t="s">
        <v>40</v>
      </c>
      <c r="I665" t="s">
        <v>40</v>
      </c>
      <c r="J665" t="s">
        <v>40</v>
      </c>
      <c r="K665" t="s">
        <v>72</v>
      </c>
      <c r="L665" t="s">
        <v>72</v>
      </c>
      <c r="M665" t="e">
        <f>VLOOKUP(A665,#REF!,50,FALSE)</f>
        <v>#REF!</v>
      </c>
      <c r="N665" t="e">
        <f>VLOOKUP(A665,#REF!,49,FALSE)</f>
        <v>#REF!</v>
      </c>
      <c r="O665" t="s">
        <v>40</v>
      </c>
      <c r="P665" t="s">
        <v>40</v>
      </c>
      <c r="Q665">
        <v>0</v>
      </c>
      <c r="R665">
        <v>0</v>
      </c>
      <c r="S665" t="s">
        <v>40</v>
      </c>
      <c r="T665" t="s">
        <v>40</v>
      </c>
      <c r="AB665" t="s">
        <v>746</v>
      </c>
      <c r="AC665" t="s">
        <v>1374</v>
      </c>
      <c r="AD665" t="str">
        <f t="shared" si="10"/>
        <v>Non-Gathering</v>
      </c>
      <c r="AE665" t="s">
        <v>72</v>
      </c>
      <c r="AF665" t="e">
        <f>VLOOKUP(A665,#REF!, 7, FALSE)</f>
        <v>#REF!</v>
      </c>
      <c r="AG665" t="e">
        <f>VLOOKUP(A665,#REF!, 8, FALSE)</f>
        <v>#REF!</v>
      </c>
      <c r="AI665" t="e">
        <f>VLOOKUP(A665,#REF!,40,FALSE)</f>
        <v>#REF!</v>
      </c>
    </row>
    <row r="666" spans="1:35" x14ac:dyDescent="0.25">
      <c r="A666">
        <v>401442265</v>
      </c>
      <c r="B666" t="s">
        <v>55</v>
      </c>
      <c r="C666">
        <v>10071</v>
      </c>
      <c r="D666" s="1">
        <v>43032</v>
      </c>
      <c r="E666" t="s">
        <v>69</v>
      </c>
      <c r="F666" t="s">
        <v>1670</v>
      </c>
      <c r="G666" t="s">
        <v>51</v>
      </c>
      <c r="H666">
        <v>0</v>
      </c>
      <c r="I666" t="s">
        <v>1671</v>
      </c>
      <c r="J666" t="s">
        <v>1759</v>
      </c>
      <c r="K666" t="s">
        <v>79</v>
      </c>
      <c r="L666" t="s">
        <v>491</v>
      </c>
      <c r="M666" t="e">
        <f>VLOOKUP(A666,#REF!,50,FALSE)</f>
        <v>#REF!</v>
      </c>
      <c r="N666" t="e">
        <f>VLOOKUP(A666,#REF!,49,FALSE)</f>
        <v>#REF!</v>
      </c>
      <c r="O666" t="s">
        <v>40</v>
      </c>
      <c r="P666" t="s">
        <v>40</v>
      </c>
      <c r="Q666" t="s">
        <v>40</v>
      </c>
      <c r="R666" t="s">
        <v>40</v>
      </c>
      <c r="S666" t="s">
        <v>40</v>
      </c>
      <c r="T666" t="s">
        <v>40</v>
      </c>
      <c r="AB666" t="s">
        <v>735</v>
      </c>
      <c r="AC666" t="s">
        <v>1374</v>
      </c>
      <c r="AD666" t="str">
        <f t="shared" si="10"/>
        <v>Non-Gathering</v>
      </c>
      <c r="AE666" t="s">
        <v>72</v>
      </c>
      <c r="AF666" t="e">
        <f>VLOOKUP(A666,#REF!, 7, FALSE)</f>
        <v>#REF!</v>
      </c>
      <c r="AG666" t="e">
        <f>VLOOKUP(A666,#REF!, 8, FALSE)</f>
        <v>#REF!</v>
      </c>
      <c r="AI666" t="e">
        <f>VLOOKUP(A666,#REF!,40,FALSE)</f>
        <v>#REF!</v>
      </c>
    </row>
    <row r="667" spans="1:35" x14ac:dyDescent="0.25">
      <c r="A667">
        <v>401442741</v>
      </c>
      <c r="B667" t="s">
        <v>129</v>
      </c>
      <c r="C667">
        <v>46290</v>
      </c>
      <c r="D667" s="1">
        <v>43033</v>
      </c>
      <c r="E667" t="s">
        <v>69</v>
      </c>
      <c r="F667" t="s">
        <v>1672</v>
      </c>
      <c r="G667" t="s">
        <v>51</v>
      </c>
      <c r="H667">
        <v>0</v>
      </c>
      <c r="I667" t="s">
        <v>1673</v>
      </c>
      <c r="J667" t="s">
        <v>1760</v>
      </c>
      <c r="K667" t="s">
        <v>72</v>
      </c>
      <c r="L667" t="s">
        <v>72</v>
      </c>
      <c r="M667" t="e">
        <f>VLOOKUP(A667,#REF!,50,FALSE)</f>
        <v>#REF!</v>
      </c>
      <c r="N667" t="e">
        <f>VLOOKUP(A667,#REF!,49,FALSE)</f>
        <v>#REF!</v>
      </c>
      <c r="O667">
        <v>2</v>
      </c>
      <c r="P667">
        <v>2</v>
      </c>
      <c r="Q667">
        <v>0</v>
      </c>
      <c r="R667">
        <v>0</v>
      </c>
      <c r="S667">
        <v>0</v>
      </c>
      <c r="T667">
        <v>0</v>
      </c>
      <c r="AB667" t="s">
        <v>735</v>
      </c>
      <c r="AC667" t="s">
        <v>1374</v>
      </c>
      <c r="AD667" t="str">
        <f t="shared" si="10"/>
        <v>Non-Gathering</v>
      </c>
      <c r="AE667" t="s">
        <v>72</v>
      </c>
      <c r="AF667" t="e">
        <f>VLOOKUP(A667,#REF!, 7, FALSE)</f>
        <v>#REF!</v>
      </c>
      <c r="AG667" t="e">
        <f>VLOOKUP(A667,#REF!, 8, FALSE)</f>
        <v>#REF!</v>
      </c>
      <c r="AI667" t="e">
        <f>VLOOKUP(A667,#REF!,40,FALSE)</f>
        <v>#REF!</v>
      </c>
    </row>
    <row r="668" spans="1:35" x14ac:dyDescent="0.25">
      <c r="A668">
        <v>401442770</v>
      </c>
      <c r="B668" t="s">
        <v>110</v>
      </c>
      <c r="C668">
        <v>47121</v>
      </c>
      <c r="D668" s="1">
        <v>43033</v>
      </c>
      <c r="E668" t="s">
        <v>69</v>
      </c>
      <c r="F668" t="s">
        <v>1674</v>
      </c>
      <c r="G668" t="s">
        <v>51</v>
      </c>
      <c r="H668">
        <v>0</v>
      </c>
      <c r="I668" t="s">
        <v>1675</v>
      </c>
      <c r="J668" t="s">
        <v>1761</v>
      </c>
      <c r="K668" t="s">
        <v>79</v>
      </c>
      <c r="L668" t="s">
        <v>2074</v>
      </c>
      <c r="M668" t="e">
        <f>VLOOKUP(A668,#REF!,50,FALSE)</f>
        <v>#REF!</v>
      </c>
      <c r="N668" t="e">
        <f>VLOOKUP(A668,#REF!,49,FALSE)</f>
        <v>#REF!</v>
      </c>
      <c r="O668" t="s">
        <v>40</v>
      </c>
      <c r="P668" t="s">
        <v>40</v>
      </c>
      <c r="Q668">
        <v>1</v>
      </c>
      <c r="R668">
        <v>1</v>
      </c>
      <c r="S668" t="s">
        <v>40</v>
      </c>
      <c r="T668" t="s">
        <v>40</v>
      </c>
      <c r="AB668" t="s">
        <v>735</v>
      </c>
      <c r="AC668" t="s">
        <v>1374</v>
      </c>
      <c r="AD668" t="str">
        <f t="shared" si="10"/>
        <v>Gathering</v>
      </c>
      <c r="AE668" t="s">
        <v>72</v>
      </c>
      <c r="AF668" t="e">
        <f>VLOOKUP(A668,#REF!, 7, FALSE)</f>
        <v>#REF!</v>
      </c>
      <c r="AG668" t="e">
        <f>VLOOKUP(A668,#REF!, 8, FALSE)</f>
        <v>#REF!</v>
      </c>
      <c r="AI668" t="e">
        <f>VLOOKUP(A668,#REF!,40,FALSE)</f>
        <v>#REF!</v>
      </c>
    </row>
    <row r="669" spans="1:35" x14ac:dyDescent="0.25">
      <c r="A669">
        <v>401443220</v>
      </c>
      <c r="B669" t="s">
        <v>1676</v>
      </c>
      <c r="C669">
        <v>10604</v>
      </c>
      <c r="D669" s="1">
        <v>43034</v>
      </c>
      <c r="E669" t="s">
        <v>69</v>
      </c>
      <c r="F669" t="s">
        <v>1677</v>
      </c>
      <c r="G669" t="s">
        <v>51</v>
      </c>
      <c r="H669">
        <v>0</v>
      </c>
      <c r="I669" t="s">
        <v>1678</v>
      </c>
      <c r="J669" t="s">
        <v>1762</v>
      </c>
      <c r="K669" t="s">
        <v>133</v>
      </c>
      <c r="L669" t="s">
        <v>134</v>
      </c>
      <c r="M669" t="e">
        <f>VLOOKUP(A669,#REF!,50,FALSE)</f>
        <v>#REF!</v>
      </c>
      <c r="N669" t="e">
        <f>VLOOKUP(A669,#REF!,49,FALSE)</f>
        <v>#REF!</v>
      </c>
      <c r="O669">
        <v>9</v>
      </c>
      <c r="P669">
        <v>9</v>
      </c>
      <c r="Q669">
        <v>0</v>
      </c>
      <c r="R669">
        <v>0</v>
      </c>
      <c r="S669">
        <v>856</v>
      </c>
      <c r="T669">
        <v>805</v>
      </c>
      <c r="AB669" t="s">
        <v>735</v>
      </c>
      <c r="AC669" t="s">
        <v>1374</v>
      </c>
      <c r="AD669" t="str">
        <f t="shared" si="10"/>
        <v>Non-Gathering</v>
      </c>
      <c r="AE669" t="s">
        <v>72</v>
      </c>
      <c r="AF669" t="e">
        <f>VLOOKUP(A669,#REF!, 7, FALSE)</f>
        <v>#REF!</v>
      </c>
      <c r="AG669" t="e">
        <f>VLOOKUP(A669,#REF!, 8, FALSE)</f>
        <v>#REF!</v>
      </c>
      <c r="AI669" t="e">
        <f>VLOOKUP(A669,#REF!,40,FALSE)</f>
        <v>#REF!</v>
      </c>
    </row>
    <row r="670" spans="1:35" x14ac:dyDescent="0.25">
      <c r="A670">
        <v>401444106</v>
      </c>
      <c r="B670" t="s">
        <v>141</v>
      </c>
      <c r="C670">
        <v>47120</v>
      </c>
      <c r="D670" s="1">
        <v>43034</v>
      </c>
      <c r="E670" t="s">
        <v>481</v>
      </c>
      <c r="F670" t="s">
        <v>1679</v>
      </c>
      <c r="G670" t="s">
        <v>51</v>
      </c>
      <c r="H670">
        <v>0</v>
      </c>
      <c r="I670" t="s">
        <v>1680</v>
      </c>
      <c r="J670" t="s">
        <v>1763</v>
      </c>
      <c r="K670" t="s">
        <v>79</v>
      </c>
      <c r="L670" t="s">
        <v>2079</v>
      </c>
      <c r="M670" t="e">
        <f>VLOOKUP(A670,#REF!,50,FALSE)</f>
        <v>#REF!</v>
      </c>
      <c r="N670" t="e">
        <f>VLOOKUP(A670,#REF!,49,FALSE)</f>
        <v>#REF!</v>
      </c>
      <c r="O670">
        <v>0</v>
      </c>
      <c r="P670">
        <v>0</v>
      </c>
      <c r="Q670">
        <v>0</v>
      </c>
      <c r="R670">
        <v>0</v>
      </c>
      <c r="S670">
        <v>15</v>
      </c>
      <c r="T670">
        <v>8</v>
      </c>
      <c r="AB670" t="s">
        <v>746</v>
      </c>
      <c r="AC670" t="s">
        <v>1374</v>
      </c>
      <c r="AD670" t="str">
        <f t="shared" si="10"/>
        <v>Non-Gathering</v>
      </c>
      <c r="AE670" t="s">
        <v>72</v>
      </c>
      <c r="AF670" t="e">
        <f>VLOOKUP(A670,#REF!, 7, FALSE)</f>
        <v>#REF!</v>
      </c>
      <c r="AG670" t="e">
        <f>VLOOKUP(A670,#REF!, 8, FALSE)</f>
        <v>#REF!</v>
      </c>
      <c r="AI670" t="e">
        <f>VLOOKUP(A670,#REF!,40,FALSE)</f>
        <v>#REF!</v>
      </c>
    </row>
    <row r="671" spans="1:35" x14ac:dyDescent="0.25">
      <c r="A671">
        <v>401444766</v>
      </c>
      <c r="B671" t="s">
        <v>73</v>
      </c>
      <c r="C671">
        <v>16700</v>
      </c>
      <c r="D671" s="1">
        <v>43036</v>
      </c>
      <c r="E671" t="s">
        <v>69</v>
      </c>
      <c r="F671" t="s">
        <v>1681</v>
      </c>
      <c r="G671" t="s">
        <v>75</v>
      </c>
      <c r="H671" t="s">
        <v>40</v>
      </c>
      <c r="I671" t="s">
        <v>40</v>
      </c>
      <c r="J671" t="s">
        <v>40</v>
      </c>
      <c r="K671" t="s">
        <v>72</v>
      </c>
      <c r="L671" t="s">
        <v>72</v>
      </c>
      <c r="M671" t="e">
        <f>VLOOKUP(A671,#REF!,50,FALSE)</f>
        <v>#REF!</v>
      </c>
      <c r="N671" t="e">
        <f>VLOOKUP(A671,#REF!,49,FALSE)</f>
        <v>#REF!</v>
      </c>
      <c r="O671">
        <v>0</v>
      </c>
      <c r="P671">
        <v>0</v>
      </c>
      <c r="Q671">
        <v>0</v>
      </c>
      <c r="R671">
        <v>0</v>
      </c>
      <c r="S671">
        <v>82</v>
      </c>
      <c r="T671">
        <v>0</v>
      </c>
      <c r="AB671" t="s">
        <v>746</v>
      </c>
      <c r="AC671" t="s">
        <v>1371</v>
      </c>
      <c r="AD671" t="str">
        <f t="shared" si="10"/>
        <v>Non-Gathering</v>
      </c>
      <c r="AE671" t="s">
        <v>72</v>
      </c>
      <c r="AF671" t="e">
        <f>VLOOKUP(A671,#REF!, 7, FALSE)</f>
        <v>#REF!</v>
      </c>
      <c r="AG671" t="e">
        <f>VLOOKUP(A671,#REF!, 8, FALSE)</f>
        <v>#REF!</v>
      </c>
      <c r="AI671" t="e">
        <f>VLOOKUP(A671,#REF!,40,FALSE)</f>
        <v>#REF!</v>
      </c>
    </row>
    <row r="672" spans="1:35" x14ac:dyDescent="0.25">
      <c r="A672">
        <v>401445406</v>
      </c>
      <c r="B672" t="s">
        <v>1646</v>
      </c>
      <c r="C672">
        <v>10091</v>
      </c>
      <c r="D672" s="1">
        <v>43036</v>
      </c>
      <c r="E672" t="s">
        <v>49</v>
      </c>
      <c r="F672" t="s">
        <v>1682</v>
      </c>
      <c r="G672" t="s">
        <v>120</v>
      </c>
      <c r="H672">
        <v>0</v>
      </c>
      <c r="I672" t="s">
        <v>1683</v>
      </c>
      <c r="J672" t="s">
        <v>1764</v>
      </c>
      <c r="K672" t="s">
        <v>115</v>
      </c>
      <c r="L672" t="s">
        <v>116</v>
      </c>
      <c r="M672" t="e">
        <f>VLOOKUP(A672,#REF!,50,FALSE)</f>
        <v>#REF!</v>
      </c>
      <c r="N672" t="e">
        <f>VLOOKUP(A672,#REF!,49,FALSE)</f>
        <v>#REF!</v>
      </c>
      <c r="O672">
        <v>0</v>
      </c>
      <c r="P672">
        <v>0</v>
      </c>
      <c r="Q672">
        <v>0</v>
      </c>
      <c r="R672">
        <v>0</v>
      </c>
      <c r="S672">
        <v>3</v>
      </c>
      <c r="T672">
        <v>0</v>
      </c>
      <c r="AB672" t="s">
        <v>735</v>
      </c>
      <c r="AC672" t="s">
        <v>1355</v>
      </c>
      <c r="AD672" t="str">
        <f t="shared" si="10"/>
        <v>Non-Gathering</v>
      </c>
      <c r="AE672" t="s">
        <v>2063</v>
      </c>
      <c r="AF672" t="e">
        <f>VLOOKUP(A672,#REF!, 7, FALSE)</f>
        <v>#REF!</v>
      </c>
      <c r="AG672" t="e">
        <f>VLOOKUP(A672,#REF!, 8, FALSE)</f>
        <v>#REF!</v>
      </c>
      <c r="AI672" t="e">
        <f>VLOOKUP(A672,#REF!,40,FALSE)</f>
        <v>#REF!</v>
      </c>
    </row>
    <row r="673" spans="1:35" x14ac:dyDescent="0.25">
      <c r="A673">
        <v>401445447</v>
      </c>
      <c r="B673" t="s">
        <v>41</v>
      </c>
      <c r="C673">
        <v>10084</v>
      </c>
      <c r="D673" s="1">
        <v>43038</v>
      </c>
      <c r="E673" t="s">
        <v>69</v>
      </c>
      <c r="F673" t="s">
        <v>1684</v>
      </c>
      <c r="G673" t="s">
        <v>44</v>
      </c>
      <c r="H673">
        <v>0</v>
      </c>
      <c r="I673" t="s">
        <v>1685</v>
      </c>
      <c r="J673" t="s">
        <v>1765</v>
      </c>
      <c r="K673" t="s">
        <v>38</v>
      </c>
      <c r="L673" t="s">
        <v>136</v>
      </c>
      <c r="M673" t="e">
        <f>VLOOKUP(A673,#REF!,50,FALSE)</f>
        <v>#REF!</v>
      </c>
      <c r="N673" t="e">
        <f>VLOOKUP(A673,#REF!,49,FALSE)</f>
        <v>#REF!</v>
      </c>
      <c r="O673">
        <v>0</v>
      </c>
      <c r="P673">
        <v>0</v>
      </c>
      <c r="Q673">
        <v>0</v>
      </c>
      <c r="R673">
        <v>0</v>
      </c>
      <c r="S673">
        <v>2</v>
      </c>
      <c r="T673">
        <v>0</v>
      </c>
      <c r="AB673" t="s">
        <v>735</v>
      </c>
      <c r="AC673" t="s">
        <v>1354</v>
      </c>
      <c r="AD673" t="str">
        <f t="shared" si="10"/>
        <v>Gathering</v>
      </c>
      <c r="AE673" t="s">
        <v>2064</v>
      </c>
      <c r="AF673" t="e">
        <f>VLOOKUP(A673,#REF!, 7, FALSE)</f>
        <v>#REF!</v>
      </c>
      <c r="AG673" t="e">
        <f>VLOOKUP(A673,#REF!, 8, FALSE)</f>
        <v>#REF!</v>
      </c>
      <c r="AI673" t="e">
        <f>VLOOKUP(A673,#REF!,40,FALSE)</f>
        <v>#REF!</v>
      </c>
    </row>
    <row r="674" spans="1:35" x14ac:dyDescent="0.25">
      <c r="A674">
        <v>401446175</v>
      </c>
      <c r="B674" t="s">
        <v>82</v>
      </c>
      <c r="C674">
        <v>100322</v>
      </c>
      <c r="D674" s="1">
        <v>43038</v>
      </c>
      <c r="E674" t="s">
        <v>69</v>
      </c>
      <c r="F674" t="s">
        <v>1686</v>
      </c>
      <c r="G674" t="s">
        <v>51</v>
      </c>
      <c r="H674">
        <v>0</v>
      </c>
      <c r="I674" t="s">
        <v>1687</v>
      </c>
      <c r="J674" t="s">
        <v>1766</v>
      </c>
      <c r="K674" t="s">
        <v>72</v>
      </c>
      <c r="L674" t="s">
        <v>72</v>
      </c>
      <c r="M674" t="e">
        <f>VLOOKUP(A674,#REF!,50,FALSE)</f>
        <v>#REF!</v>
      </c>
      <c r="N674" t="e">
        <f>VLOOKUP(A674,#REF!,49,FALSE)</f>
        <v>#REF!</v>
      </c>
      <c r="O674" t="s">
        <v>40</v>
      </c>
      <c r="P674" t="s">
        <v>40</v>
      </c>
      <c r="Q674" t="s">
        <v>40</v>
      </c>
      <c r="R674" t="s">
        <v>40</v>
      </c>
      <c r="S674" t="s">
        <v>40</v>
      </c>
      <c r="T674" t="s">
        <v>40</v>
      </c>
      <c r="AB674" t="s">
        <v>735</v>
      </c>
      <c r="AC674" t="s">
        <v>1374</v>
      </c>
      <c r="AD674" t="str">
        <f t="shared" si="10"/>
        <v>Non-Gathering</v>
      </c>
      <c r="AE674" t="s">
        <v>72</v>
      </c>
      <c r="AF674" t="e">
        <f>VLOOKUP(A674,#REF!, 7, FALSE)</f>
        <v>#REF!</v>
      </c>
      <c r="AG674" t="e">
        <f>VLOOKUP(A674,#REF!, 8, FALSE)</f>
        <v>#REF!</v>
      </c>
      <c r="AI674" t="e">
        <f>VLOOKUP(A674,#REF!,40,FALSE)</f>
        <v>#REF!</v>
      </c>
    </row>
    <row r="675" spans="1:35" x14ac:dyDescent="0.25">
      <c r="A675">
        <v>401447682</v>
      </c>
      <c r="B675" t="s">
        <v>197</v>
      </c>
      <c r="C675">
        <v>10456</v>
      </c>
      <c r="D675" s="1">
        <v>43038</v>
      </c>
      <c r="E675" t="s">
        <v>69</v>
      </c>
      <c r="F675" t="s">
        <v>1688</v>
      </c>
      <c r="G675" t="s">
        <v>120</v>
      </c>
      <c r="H675" t="s">
        <v>40</v>
      </c>
      <c r="I675" t="s">
        <v>40</v>
      </c>
      <c r="J675" t="s">
        <v>40</v>
      </c>
      <c r="K675" t="s">
        <v>72</v>
      </c>
      <c r="L675" t="s">
        <v>72</v>
      </c>
      <c r="M675" t="e">
        <f>VLOOKUP(A675,#REF!,50,FALSE)</f>
        <v>#REF!</v>
      </c>
      <c r="N675" t="e">
        <f>VLOOKUP(A675,#REF!,49,FALSE)</f>
        <v>#REF!</v>
      </c>
      <c r="O675">
        <v>0</v>
      </c>
      <c r="P675">
        <v>0</v>
      </c>
      <c r="Q675" t="s">
        <v>40</v>
      </c>
      <c r="R675" t="s">
        <v>40</v>
      </c>
      <c r="S675" t="s">
        <v>40</v>
      </c>
      <c r="T675" t="s">
        <v>40</v>
      </c>
      <c r="AB675" t="s">
        <v>735</v>
      </c>
      <c r="AC675" t="s">
        <v>1355</v>
      </c>
      <c r="AD675" t="str">
        <f t="shared" si="10"/>
        <v>Non-Gathering</v>
      </c>
      <c r="AE675" t="s">
        <v>72</v>
      </c>
      <c r="AF675" t="e">
        <f>VLOOKUP(A675,#REF!, 7, FALSE)</f>
        <v>#REF!</v>
      </c>
      <c r="AG675" t="e">
        <f>VLOOKUP(A675,#REF!, 8, FALSE)</f>
        <v>#REF!</v>
      </c>
      <c r="AI675" t="e">
        <f>VLOOKUP(A675,#REF!,40,FALSE)</f>
        <v>#REF!</v>
      </c>
    </row>
    <row r="676" spans="1:35" x14ac:dyDescent="0.25">
      <c r="A676">
        <v>401447991</v>
      </c>
      <c r="B676" t="s">
        <v>129</v>
      </c>
      <c r="C676">
        <v>46290</v>
      </c>
      <c r="D676" s="1">
        <v>43039</v>
      </c>
      <c r="E676" t="s">
        <v>69</v>
      </c>
      <c r="F676" t="s">
        <v>1689</v>
      </c>
      <c r="G676" t="s">
        <v>51</v>
      </c>
      <c r="H676">
        <v>0</v>
      </c>
      <c r="I676" t="s">
        <v>1690</v>
      </c>
      <c r="J676" t="s">
        <v>1767</v>
      </c>
      <c r="K676" t="s">
        <v>72</v>
      </c>
      <c r="L676" t="s">
        <v>72</v>
      </c>
      <c r="M676" t="e">
        <f>VLOOKUP(A676,#REF!,50,FALSE)</f>
        <v>#REF!</v>
      </c>
      <c r="N676" t="e">
        <f>VLOOKUP(A676,#REF!,49,FALSE)</f>
        <v>#REF!</v>
      </c>
      <c r="O676" t="s">
        <v>40</v>
      </c>
      <c r="P676">
        <v>1</v>
      </c>
      <c r="Q676">
        <v>0</v>
      </c>
      <c r="R676">
        <v>0</v>
      </c>
      <c r="S676">
        <v>0</v>
      </c>
      <c r="T676">
        <v>0</v>
      </c>
      <c r="AB676" t="s">
        <v>746</v>
      </c>
      <c r="AC676" t="s">
        <v>1374</v>
      </c>
      <c r="AD676" t="str">
        <f t="shared" si="10"/>
        <v>Non-Gathering</v>
      </c>
      <c r="AE676" t="s">
        <v>72</v>
      </c>
      <c r="AF676" t="e">
        <f>VLOOKUP(A676,#REF!, 7, FALSE)</f>
        <v>#REF!</v>
      </c>
      <c r="AG676" t="e">
        <f>VLOOKUP(A676,#REF!, 8, FALSE)</f>
        <v>#REF!</v>
      </c>
      <c r="AI676" t="e">
        <f>VLOOKUP(A676,#REF!,40,FALSE)</f>
        <v>#REF!</v>
      </c>
    </row>
    <row r="677" spans="1:35" x14ac:dyDescent="0.25">
      <c r="A677">
        <v>401448453</v>
      </c>
      <c r="B677" t="s">
        <v>82</v>
      </c>
      <c r="C677">
        <v>100322</v>
      </c>
      <c r="D677" s="1">
        <v>43040</v>
      </c>
      <c r="E677" t="s">
        <v>69</v>
      </c>
      <c r="F677" t="s">
        <v>1691</v>
      </c>
      <c r="G677" t="s">
        <v>51</v>
      </c>
      <c r="H677" t="s">
        <v>40</v>
      </c>
      <c r="I677" t="s">
        <v>40</v>
      </c>
      <c r="J677" t="s">
        <v>40</v>
      </c>
      <c r="K677" t="s">
        <v>72</v>
      </c>
      <c r="L677" t="s">
        <v>72</v>
      </c>
      <c r="M677" t="e">
        <f>VLOOKUP(A677,#REF!,50,FALSE)</f>
        <v>#REF!</v>
      </c>
      <c r="N677" t="e">
        <f>VLOOKUP(A677,#REF!,49,FALSE)</f>
        <v>#REF!</v>
      </c>
      <c r="O677">
        <v>0</v>
      </c>
      <c r="P677">
        <v>0</v>
      </c>
      <c r="Q677">
        <v>0</v>
      </c>
      <c r="R677">
        <v>0</v>
      </c>
      <c r="S677" t="s">
        <v>40</v>
      </c>
      <c r="T677" t="s">
        <v>40</v>
      </c>
      <c r="AB677" t="s">
        <v>746</v>
      </c>
      <c r="AC677" t="s">
        <v>1374</v>
      </c>
      <c r="AD677" t="str">
        <f t="shared" si="10"/>
        <v>Non-Gathering</v>
      </c>
      <c r="AE677" t="s">
        <v>72</v>
      </c>
      <c r="AF677" t="e">
        <f>VLOOKUP(A677,#REF!, 7, FALSE)</f>
        <v>#REF!</v>
      </c>
      <c r="AG677" t="e">
        <f>VLOOKUP(A677,#REF!, 8, FALSE)</f>
        <v>#REF!</v>
      </c>
      <c r="AI677" t="e">
        <f>VLOOKUP(A677,#REF!,40,FALSE)</f>
        <v>#REF!</v>
      </c>
    </row>
    <row r="678" spans="1:35" x14ac:dyDescent="0.25">
      <c r="A678">
        <v>401448491</v>
      </c>
      <c r="B678" t="s">
        <v>82</v>
      </c>
      <c r="C678">
        <v>100322</v>
      </c>
      <c r="D678" s="1">
        <v>43040</v>
      </c>
      <c r="E678" t="s">
        <v>69</v>
      </c>
      <c r="F678" t="s">
        <v>1692</v>
      </c>
      <c r="G678" t="s">
        <v>51</v>
      </c>
      <c r="H678" t="s">
        <v>40</v>
      </c>
      <c r="I678" t="s">
        <v>40</v>
      </c>
      <c r="J678" t="s">
        <v>40</v>
      </c>
      <c r="K678" t="s">
        <v>133</v>
      </c>
      <c r="L678" t="s">
        <v>2073</v>
      </c>
      <c r="M678" t="e">
        <f>VLOOKUP(A678,#REF!,50,FALSE)</f>
        <v>#REF!</v>
      </c>
      <c r="N678" t="e">
        <f>VLOOKUP(A678,#REF!,49,FALSE)</f>
        <v>#REF!</v>
      </c>
      <c r="O678" t="s">
        <v>40</v>
      </c>
      <c r="P678" t="s">
        <v>40</v>
      </c>
      <c r="Q678" t="s">
        <v>40</v>
      </c>
      <c r="R678" t="s">
        <v>40</v>
      </c>
      <c r="S678" t="s">
        <v>40</v>
      </c>
      <c r="T678" t="s">
        <v>40</v>
      </c>
      <c r="AB678" t="s">
        <v>735</v>
      </c>
      <c r="AC678" t="s">
        <v>1374</v>
      </c>
      <c r="AD678" t="str">
        <f t="shared" si="10"/>
        <v>Non-Gathering</v>
      </c>
      <c r="AE678" t="s">
        <v>72</v>
      </c>
      <c r="AF678" t="e">
        <f>VLOOKUP(A678,#REF!, 7, FALSE)</f>
        <v>#REF!</v>
      </c>
      <c r="AG678" t="e">
        <f>VLOOKUP(A678,#REF!, 8, FALSE)</f>
        <v>#REF!</v>
      </c>
      <c r="AI678" t="e">
        <f>VLOOKUP(A678,#REF!,40,FALSE)</f>
        <v>#REF!</v>
      </c>
    </row>
    <row r="679" spans="1:35" x14ac:dyDescent="0.25">
      <c r="A679">
        <v>401448570</v>
      </c>
      <c r="B679" t="s">
        <v>104</v>
      </c>
      <c r="C679">
        <v>10489</v>
      </c>
      <c r="D679" s="1">
        <v>43041</v>
      </c>
      <c r="E679" t="s">
        <v>69</v>
      </c>
      <c r="F679" t="s">
        <v>1693</v>
      </c>
      <c r="G679" t="s">
        <v>71</v>
      </c>
      <c r="H679">
        <v>0</v>
      </c>
      <c r="I679" t="s">
        <v>1694</v>
      </c>
      <c r="J679" t="s">
        <v>40</v>
      </c>
      <c r="K679" t="s">
        <v>79</v>
      </c>
      <c r="L679" t="s">
        <v>2074</v>
      </c>
      <c r="M679" t="e">
        <f>VLOOKUP(A679,#REF!,50,FALSE)</f>
        <v>#REF!</v>
      </c>
      <c r="N679" t="e">
        <f>VLOOKUP(A679,#REF!,49,FALSE)</f>
        <v>#REF!</v>
      </c>
      <c r="O679" t="s">
        <v>40</v>
      </c>
      <c r="P679" t="s">
        <v>40</v>
      </c>
      <c r="Q679" t="s">
        <v>40</v>
      </c>
      <c r="R679" t="s">
        <v>40</v>
      </c>
      <c r="S679" t="s">
        <v>40</v>
      </c>
      <c r="T679" t="s">
        <v>40</v>
      </c>
      <c r="AB679" t="s">
        <v>746</v>
      </c>
      <c r="AC679" t="s">
        <v>1374</v>
      </c>
      <c r="AD679" t="str">
        <f t="shared" si="10"/>
        <v>Gathering</v>
      </c>
      <c r="AE679" t="s">
        <v>2064</v>
      </c>
      <c r="AF679" t="e">
        <f>VLOOKUP(A679,#REF!, 7, FALSE)</f>
        <v>#REF!</v>
      </c>
      <c r="AG679" t="e">
        <f>VLOOKUP(A679,#REF!, 8, FALSE)</f>
        <v>#REF!</v>
      </c>
      <c r="AI679" t="e">
        <f>VLOOKUP(A679,#REF!,40,FALSE)</f>
        <v>#REF!</v>
      </c>
    </row>
    <row r="680" spans="1:35" x14ac:dyDescent="0.25">
      <c r="A680">
        <v>401449750</v>
      </c>
      <c r="B680" t="s">
        <v>73</v>
      </c>
      <c r="C680">
        <v>16700</v>
      </c>
      <c r="D680" s="1">
        <v>43041</v>
      </c>
      <c r="E680" t="s">
        <v>69</v>
      </c>
      <c r="F680" t="s">
        <v>1695</v>
      </c>
      <c r="G680" t="s">
        <v>75</v>
      </c>
      <c r="H680" t="s">
        <v>40</v>
      </c>
      <c r="I680" t="s">
        <v>40</v>
      </c>
      <c r="J680" t="s">
        <v>40</v>
      </c>
      <c r="K680" t="s">
        <v>72</v>
      </c>
      <c r="L680" t="s">
        <v>72</v>
      </c>
      <c r="M680" t="e">
        <f>VLOOKUP(A680,#REF!,50,FALSE)</f>
        <v>#REF!</v>
      </c>
      <c r="N680" t="e">
        <f>VLOOKUP(A680,#REF!,49,FALSE)</f>
        <v>#REF!</v>
      </c>
      <c r="O680">
        <v>0</v>
      </c>
      <c r="P680">
        <v>0</v>
      </c>
      <c r="Q680">
        <v>0</v>
      </c>
      <c r="R680">
        <v>0</v>
      </c>
      <c r="S680">
        <v>69</v>
      </c>
      <c r="T680">
        <v>51</v>
      </c>
      <c r="AB680" t="s">
        <v>746</v>
      </c>
      <c r="AC680" t="s">
        <v>1371</v>
      </c>
      <c r="AD680" t="str">
        <f t="shared" si="10"/>
        <v>Non-Gathering</v>
      </c>
      <c r="AE680" t="s">
        <v>72</v>
      </c>
      <c r="AF680" t="e">
        <f>VLOOKUP(A680,#REF!, 7, FALSE)</f>
        <v>#REF!</v>
      </c>
      <c r="AG680" t="e">
        <f>VLOOKUP(A680,#REF!, 8, FALSE)</f>
        <v>#REF!</v>
      </c>
      <c r="AI680" t="e">
        <f>VLOOKUP(A680,#REF!,40,FALSE)</f>
        <v>#REF!</v>
      </c>
    </row>
    <row r="681" spans="1:35" x14ac:dyDescent="0.25">
      <c r="A681">
        <v>401451035</v>
      </c>
      <c r="B681" t="s">
        <v>48</v>
      </c>
      <c r="C681">
        <v>4680</v>
      </c>
      <c r="D681" s="1">
        <v>43042</v>
      </c>
      <c r="E681" t="s">
        <v>69</v>
      </c>
      <c r="F681" t="s">
        <v>1696</v>
      </c>
      <c r="G681" t="s">
        <v>51</v>
      </c>
      <c r="H681" t="s">
        <v>40</v>
      </c>
      <c r="I681" t="s">
        <v>40</v>
      </c>
      <c r="J681" t="s">
        <v>40</v>
      </c>
      <c r="K681" t="s">
        <v>72</v>
      </c>
      <c r="L681" t="s">
        <v>72</v>
      </c>
      <c r="M681" t="e">
        <f>VLOOKUP(A681,#REF!,50,FALSE)</f>
        <v>#REF!</v>
      </c>
      <c r="N681" t="e">
        <f>VLOOKUP(A681,#REF!,49,FALSE)</f>
        <v>#REF!</v>
      </c>
      <c r="O681" t="s">
        <v>40</v>
      </c>
      <c r="P681" t="s">
        <v>40</v>
      </c>
      <c r="Q681" t="s">
        <v>40</v>
      </c>
      <c r="R681" t="s">
        <v>40</v>
      </c>
      <c r="S681" t="s">
        <v>40</v>
      </c>
      <c r="T681" t="s">
        <v>40</v>
      </c>
      <c r="AB681" t="s">
        <v>746</v>
      </c>
      <c r="AC681" t="s">
        <v>1374</v>
      </c>
      <c r="AD681" t="str">
        <f t="shared" si="10"/>
        <v>Gathering</v>
      </c>
      <c r="AE681" t="s">
        <v>72</v>
      </c>
      <c r="AF681" t="e">
        <f>VLOOKUP(A681,#REF!, 7, FALSE)</f>
        <v>#REF!</v>
      </c>
      <c r="AG681" t="e">
        <f>VLOOKUP(A681,#REF!, 8, FALSE)</f>
        <v>#REF!</v>
      </c>
      <c r="AI681" t="e">
        <f>VLOOKUP(A681,#REF!,40,FALSE)</f>
        <v>#REF!</v>
      </c>
    </row>
    <row r="682" spans="1:35" x14ac:dyDescent="0.25">
      <c r="A682">
        <v>401453423</v>
      </c>
      <c r="B682" t="s">
        <v>141</v>
      </c>
      <c r="C682">
        <v>47120</v>
      </c>
      <c r="D682" s="1">
        <v>43044</v>
      </c>
      <c r="E682" t="s">
        <v>69</v>
      </c>
      <c r="F682" t="s">
        <v>1697</v>
      </c>
      <c r="G682" t="s">
        <v>51</v>
      </c>
      <c r="H682">
        <v>1</v>
      </c>
      <c r="I682" t="s">
        <v>1698</v>
      </c>
      <c r="J682" t="s">
        <v>1768</v>
      </c>
      <c r="K682" t="s">
        <v>72</v>
      </c>
      <c r="L682" t="s">
        <v>72</v>
      </c>
      <c r="M682" t="e">
        <f>VLOOKUP(A682,#REF!,50,FALSE)</f>
        <v>#REF!</v>
      </c>
      <c r="N682" t="e">
        <f>VLOOKUP(A682,#REF!,49,FALSE)</f>
        <v>#REF!</v>
      </c>
      <c r="O682" t="s">
        <v>40</v>
      </c>
      <c r="P682" t="s">
        <v>40</v>
      </c>
      <c r="Q682" t="s">
        <v>40</v>
      </c>
      <c r="R682" t="s">
        <v>40</v>
      </c>
      <c r="S682" t="s">
        <v>40</v>
      </c>
      <c r="T682" t="s">
        <v>40</v>
      </c>
      <c r="AB682" t="s">
        <v>746</v>
      </c>
      <c r="AC682" t="s">
        <v>1374</v>
      </c>
      <c r="AD682" t="str">
        <f t="shared" si="10"/>
        <v>Non-Gathering</v>
      </c>
      <c r="AE682" t="s">
        <v>72</v>
      </c>
      <c r="AF682" t="e">
        <f>VLOOKUP(A682,#REF!, 7, FALSE)</f>
        <v>#REF!</v>
      </c>
      <c r="AG682" t="e">
        <f>VLOOKUP(A682,#REF!, 8, FALSE)</f>
        <v>#REF!</v>
      </c>
      <c r="AI682" t="e">
        <f>VLOOKUP(A682,#REF!,40,FALSE)</f>
        <v>#REF!</v>
      </c>
    </row>
    <row r="683" spans="1:35" x14ac:dyDescent="0.25">
      <c r="A683">
        <v>401453726</v>
      </c>
      <c r="B683" t="s">
        <v>48</v>
      </c>
      <c r="C683">
        <v>4680</v>
      </c>
      <c r="D683" s="1">
        <v>43047</v>
      </c>
      <c r="E683" t="s">
        <v>69</v>
      </c>
      <c r="F683" t="s">
        <v>1699</v>
      </c>
      <c r="G683" t="s">
        <v>51</v>
      </c>
      <c r="H683" t="s">
        <v>40</v>
      </c>
      <c r="I683" t="s">
        <v>40</v>
      </c>
      <c r="J683" t="s">
        <v>40</v>
      </c>
      <c r="K683" t="s">
        <v>72</v>
      </c>
      <c r="L683" t="s">
        <v>72</v>
      </c>
      <c r="M683" t="e">
        <f>VLOOKUP(A683,#REF!,50,FALSE)</f>
        <v>#REF!</v>
      </c>
      <c r="N683" t="e">
        <f>VLOOKUP(A683,#REF!,49,FALSE)</f>
        <v>#REF!</v>
      </c>
      <c r="O683" t="s">
        <v>40</v>
      </c>
      <c r="P683" t="s">
        <v>40</v>
      </c>
      <c r="Q683" t="s">
        <v>40</v>
      </c>
      <c r="R683" t="s">
        <v>40</v>
      </c>
      <c r="S683" t="s">
        <v>40</v>
      </c>
      <c r="T683" t="s">
        <v>40</v>
      </c>
      <c r="AB683" t="s">
        <v>735</v>
      </c>
      <c r="AC683" t="s">
        <v>1374</v>
      </c>
      <c r="AD683" t="str">
        <f t="shared" si="10"/>
        <v>Gathering</v>
      </c>
      <c r="AE683" t="s">
        <v>72</v>
      </c>
      <c r="AF683" t="e">
        <f>VLOOKUP(A683,#REF!, 7, FALSE)</f>
        <v>#REF!</v>
      </c>
      <c r="AG683" t="e">
        <f>VLOOKUP(A683,#REF!, 8, FALSE)</f>
        <v>#REF!</v>
      </c>
      <c r="AI683" t="e">
        <f>VLOOKUP(A683,#REF!,40,FALSE)</f>
        <v>#REF!</v>
      </c>
    </row>
    <row r="684" spans="1:35" x14ac:dyDescent="0.25">
      <c r="A684">
        <v>401461492</v>
      </c>
      <c r="B684" t="s">
        <v>197</v>
      </c>
      <c r="C684">
        <v>10456</v>
      </c>
      <c r="D684" s="1">
        <v>43053</v>
      </c>
      <c r="E684" t="s">
        <v>69</v>
      </c>
      <c r="F684" t="s">
        <v>1700</v>
      </c>
      <c r="G684" t="s">
        <v>120</v>
      </c>
      <c r="H684" t="s">
        <v>40</v>
      </c>
      <c r="I684" t="s">
        <v>40</v>
      </c>
      <c r="J684" t="s">
        <v>40</v>
      </c>
      <c r="K684" t="s">
        <v>72</v>
      </c>
      <c r="L684" t="s">
        <v>72</v>
      </c>
      <c r="M684" t="e">
        <f>VLOOKUP(A684,#REF!,50,FALSE)</f>
        <v>#REF!</v>
      </c>
      <c r="N684" t="e">
        <f>VLOOKUP(A684,#REF!,49,FALSE)</f>
        <v>#REF!</v>
      </c>
      <c r="O684">
        <v>0</v>
      </c>
      <c r="P684">
        <v>0</v>
      </c>
      <c r="Q684" t="s">
        <v>40</v>
      </c>
      <c r="R684" t="s">
        <v>40</v>
      </c>
      <c r="S684" t="s">
        <v>40</v>
      </c>
      <c r="T684" t="s">
        <v>40</v>
      </c>
      <c r="AB684" t="s">
        <v>735</v>
      </c>
      <c r="AC684" t="s">
        <v>1355</v>
      </c>
      <c r="AD684" t="str">
        <f t="shared" si="10"/>
        <v>Non-Gathering</v>
      </c>
      <c r="AE684" t="s">
        <v>72</v>
      </c>
      <c r="AF684" t="e">
        <f>VLOOKUP(A684,#REF!, 7, FALSE)</f>
        <v>#REF!</v>
      </c>
      <c r="AG684" t="e">
        <f>VLOOKUP(A684,#REF!, 8, FALSE)</f>
        <v>#REF!</v>
      </c>
      <c r="AI684" t="e">
        <f>VLOOKUP(A684,#REF!,40,FALSE)</f>
        <v>#REF!</v>
      </c>
    </row>
    <row r="685" spans="1:35" x14ac:dyDescent="0.25">
      <c r="A685">
        <v>401462746</v>
      </c>
      <c r="B685" t="s">
        <v>141</v>
      </c>
      <c r="C685">
        <v>47120</v>
      </c>
      <c r="D685" s="1">
        <v>43054</v>
      </c>
      <c r="E685" t="s">
        <v>69</v>
      </c>
      <c r="F685" t="s">
        <v>1701</v>
      </c>
      <c r="G685" t="s">
        <v>51</v>
      </c>
      <c r="H685">
        <v>1</v>
      </c>
      <c r="I685" t="s">
        <v>1702</v>
      </c>
      <c r="J685" t="s">
        <v>1769</v>
      </c>
      <c r="K685" t="s">
        <v>72</v>
      </c>
      <c r="L685" t="s">
        <v>72</v>
      </c>
      <c r="M685" t="e">
        <f>VLOOKUP(A685,#REF!,50,FALSE)</f>
        <v>#REF!</v>
      </c>
      <c r="N685" t="e">
        <f>VLOOKUP(A685,#REF!,49,FALSE)</f>
        <v>#REF!</v>
      </c>
      <c r="O685" t="s">
        <v>40</v>
      </c>
      <c r="P685" t="s">
        <v>40</v>
      </c>
      <c r="Q685" t="s">
        <v>40</v>
      </c>
      <c r="R685" t="s">
        <v>40</v>
      </c>
      <c r="S685">
        <v>0</v>
      </c>
      <c r="T685">
        <v>0</v>
      </c>
      <c r="AB685" t="s">
        <v>746</v>
      </c>
      <c r="AC685" t="s">
        <v>1374</v>
      </c>
      <c r="AD685" t="str">
        <f t="shared" si="10"/>
        <v>Gathering</v>
      </c>
      <c r="AE685" t="s">
        <v>72</v>
      </c>
      <c r="AF685" t="e">
        <f>VLOOKUP(A685,#REF!, 7, FALSE)</f>
        <v>#REF!</v>
      </c>
      <c r="AG685" t="e">
        <f>VLOOKUP(A685,#REF!, 8, FALSE)</f>
        <v>#REF!</v>
      </c>
      <c r="AI685" t="e">
        <f>VLOOKUP(A685,#REF!,40,FALSE)</f>
        <v>#REF!</v>
      </c>
    </row>
    <row r="686" spans="1:35" x14ac:dyDescent="0.25">
      <c r="A686">
        <v>401463304</v>
      </c>
      <c r="B686" t="s">
        <v>82</v>
      </c>
      <c r="C686">
        <v>100322</v>
      </c>
      <c r="D686" s="1">
        <v>43055</v>
      </c>
      <c r="E686" t="s">
        <v>69</v>
      </c>
      <c r="F686" t="s">
        <v>1703</v>
      </c>
      <c r="G686" t="s">
        <v>51</v>
      </c>
      <c r="H686" t="s">
        <v>40</v>
      </c>
      <c r="I686" t="s">
        <v>40</v>
      </c>
      <c r="J686" t="s">
        <v>40</v>
      </c>
      <c r="K686" t="s">
        <v>72</v>
      </c>
      <c r="L686" t="s">
        <v>72</v>
      </c>
      <c r="M686" t="e">
        <f>VLOOKUP(A686,#REF!,50,FALSE)</f>
        <v>#REF!</v>
      </c>
      <c r="N686" t="e">
        <f>VLOOKUP(A686,#REF!,49,FALSE)</f>
        <v>#REF!</v>
      </c>
      <c r="O686" t="s">
        <v>40</v>
      </c>
      <c r="P686" t="s">
        <v>40</v>
      </c>
      <c r="Q686" t="s">
        <v>40</v>
      </c>
      <c r="R686" t="s">
        <v>40</v>
      </c>
      <c r="S686" t="s">
        <v>40</v>
      </c>
      <c r="T686" t="s">
        <v>40</v>
      </c>
      <c r="AB686" t="s">
        <v>746</v>
      </c>
      <c r="AC686" t="s">
        <v>1374</v>
      </c>
      <c r="AD686" t="str">
        <f t="shared" si="10"/>
        <v>Non-Gathering</v>
      </c>
      <c r="AE686" t="s">
        <v>72</v>
      </c>
      <c r="AF686" t="e">
        <f>VLOOKUP(A686,#REF!, 7, FALSE)</f>
        <v>#REF!</v>
      </c>
      <c r="AG686" t="e">
        <f>VLOOKUP(A686,#REF!, 8, FALSE)</f>
        <v>#REF!</v>
      </c>
      <c r="AI686" t="e">
        <f>VLOOKUP(A686,#REF!,40,FALSE)</f>
        <v>#REF!</v>
      </c>
    </row>
    <row r="687" spans="1:35" x14ac:dyDescent="0.25">
      <c r="A687">
        <v>401463506</v>
      </c>
      <c r="B687" t="s">
        <v>197</v>
      </c>
      <c r="C687">
        <v>10456</v>
      </c>
      <c r="D687" s="1">
        <v>43056</v>
      </c>
      <c r="E687" t="s">
        <v>69</v>
      </c>
      <c r="F687" t="s">
        <v>1704</v>
      </c>
      <c r="G687" t="s">
        <v>120</v>
      </c>
      <c r="H687">
        <v>0</v>
      </c>
      <c r="I687" t="s">
        <v>1705</v>
      </c>
      <c r="J687" t="s">
        <v>1770</v>
      </c>
      <c r="K687" t="s">
        <v>72</v>
      </c>
      <c r="L687" t="s">
        <v>72</v>
      </c>
      <c r="M687" t="e">
        <f>VLOOKUP(A687,#REF!,50,FALSE)</f>
        <v>#REF!</v>
      </c>
      <c r="N687" t="e">
        <f>VLOOKUP(A687,#REF!,49,FALSE)</f>
        <v>#REF!</v>
      </c>
      <c r="O687" t="s">
        <v>40</v>
      </c>
      <c r="P687" t="s">
        <v>40</v>
      </c>
      <c r="Q687" t="s">
        <v>40</v>
      </c>
      <c r="R687" t="s">
        <v>40</v>
      </c>
      <c r="S687" t="s">
        <v>40</v>
      </c>
      <c r="T687" t="s">
        <v>40</v>
      </c>
      <c r="AB687" t="s">
        <v>746</v>
      </c>
      <c r="AC687" t="s">
        <v>1355</v>
      </c>
      <c r="AD687" t="str">
        <f t="shared" si="10"/>
        <v>Non-Gathering</v>
      </c>
      <c r="AE687" t="s">
        <v>72</v>
      </c>
      <c r="AF687" t="e">
        <f>VLOOKUP(A687,#REF!, 7, FALSE)</f>
        <v>#REF!</v>
      </c>
      <c r="AG687" t="e">
        <f>VLOOKUP(A687,#REF!, 8, FALSE)</f>
        <v>#REF!</v>
      </c>
      <c r="AI687" t="e">
        <f>VLOOKUP(A687,#REF!,40,FALSE)</f>
        <v>#REF!</v>
      </c>
    </row>
    <row r="688" spans="1:35" x14ac:dyDescent="0.25">
      <c r="A688">
        <v>401466176</v>
      </c>
      <c r="B688" t="s">
        <v>948</v>
      </c>
      <c r="C688">
        <v>10471</v>
      </c>
      <c r="D688" s="1">
        <v>43060</v>
      </c>
      <c r="E688" t="s">
        <v>69</v>
      </c>
      <c r="F688" t="s">
        <v>1706</v>
      </c>
      <c r="G688" t="s">
        <v>44</v>
      </c>
      <c r="H688">
        <v>0</v>
      </c>
      <c r="I688" t="s">
        <v>1707</v>
      </c>
      <c r="J688" t="s">
        <v>1771</v>
      </c>
      <c r="K688" t="s">
        <v>79</v>
      </c>
      <c r="L688" t="s">
        <v>2074</v>
      </c>
      <c r="M688" t="e">
        <f>VLOOKUP(A688,#REF!,50,FALSE)</f>
        <v>#REF!</v>
      </c>
      <c r="N688" t="e">
        <f>VLOOKUP(A688,#REF!,49,FALSE)</f>
        <v>#REF!</v>
      </c>
      <c r="O688">
        <v>0</v>
      </c>
      <c r="P688">
        <v>0</v>
      </c>
      <c r="Q688">
        <v>0</v>
      </c>
      <c r="R688">
        <v>0</v>
      </c>
      <c r="S688">
        <v>2</v>
      </c>
      <c r="T688">
        <v>0</v>
      </c>
      <c r="AB688" t="s">
        <v>735</v>
      </c>
      <c r="AC688" t="s">
        <v>1354</v>
      </c>
      <c r="AD688" t="str">
        <f t="shared" si="10"/>
        <v>Non-Gathering</v>
      </c>
      <c r="AE688" t="s">
        <v>2064</v>
      </c>
      <c r="AF688" t="e">
        <f>VLOOKUP(A688,#REF!, 7, FALSE)</f>
        <v>#REF!</v>
      </c>
      <c r="AG688" t="e">
        <f>VLOOKUP(A688,#REF!, 8, FALSE)</f>
        <v>#REF!</v>
      </c>
      <c r="AI688" t="e">
        <f>VLOOKUP(A688,#REF!,40,FALSE)</f>
        <v>#REF!</v>
      </c>
    </row>
    <row r="689" spans="1:35" x14ac:dyDescent="0.25">
      <c r="A689">
        <v>401466220</v>
      </c>
      <c r="B689" t="s">
        <v>41</v>
      </c>
      <c r="C689">
        <v>10084</v>
      </c>
      <c r="D689" s="1">
        <v>43060</v>
      </c>
      <c r="E689" t="s">
        <v>69</v>
      </c>
      <c r="F689" t="s">
        <v>1708</v>
      </c>
      <c r="G689" t="s">
        <v>44</v>
      </c>
      <c r="H689">
        <v>0</v>
      </c>
      <c r="I689" t="s">
        <v>1709</v>
      </c>
      <c r="J689" t="s">
        <v>1772</v>
      </c>
      <c r="K689" t="s">
        <v>79</v>
      </c>
      <c r="L689" t="s">
        <v>2075</v>
      </c>
      <c r="M689" t="e">
        <f>VLOOKUP(A689,#REF!,50,FALSE)</f>
        <v>#REF!</v>
      </c>
      <c r="N689" t="e">
        <f>VLOOKUP(A689,#REF!,49,FALSE)</f>
        <v>#REF!</v>
      </c>
      <c r="O689">
        <v>0</v>
      </c>
      <c r="P689">
        <v>0</v>
      </c>
      <c r="Q689">
        <v>0</v>
      </c>
      <c r="R689">
        <v>0</v>
      </c>
      <c r="S689">
        <v>5</v>
      </c>
      <c r="T689">
        <v>0</v>
      </c>
      <c r="AB689" t="s">
        <v>735</v>
      </c>
      <c r="AC689" t="s">
        <v>1354</v>
      </c>
      <c r="AD689" t="str">
        <f t="shared" si="10"/>
        <v>Gathering</v>
      </c>
      <c r="AE689" t="s">
        <v>72</v>
      </c>
      <c r="AF689" t="e">
        <f>VLOOKUP(A689,#REF!, 7, FALSE)</f>
        <v>#REF!</v>
      </c>
      <c r="AG689" t="e">
        <f>VLOOKUP(A689,#REF!, 8, FALSE)</f>
        <v>#REF!</v>
      </c>
      <c r="AI689" t="e">
        <f>VLOOKUP(A689,#REF!,40,FALSE)</f>
        <v>#REF!</v>
      </c>
    </row>
    <row r="690" spans="1:35" x14ac:dyDescent="0.25">
      <c r="A690">
        <v>401471991</v>
      </c>
      <c r="B690" t="s">
        <v>48</v>
      </c>
      <c r="C690">
        <v>4680</v>
      </c>
      <c r="D690" s="1">
        <v>43067</v>
      </c>
      <c r="E690" t="s">
        <v>69</v>
      </c>
      <c r="F690" t="s">
        <v>1710</v>
      </c>
      <c r="G690" t="s">
        <v>51</v>
      </c>
      <c r="H690">
        <v>0</v>
      </c>
      <c r="I690" t="s">
        <v>1711</v>
      </c>
      <c r="J690" t="s">
        <v>1773</v>
      </c>
      <c r="K690" t="s">
        <v>1494</v>
      </c>
      <c r="L690" t="s">
        <v>54</v>
      </c>
      <c r="M690" t="e">
        <f>VLOOKUP(A690,#REF!,50,FALSE)</f>
        <v>#REF!</v>
      </c>
      <c r="N690" t="e">
        <f>VLOOKUP(A690,#REF!,49,FALSE)</f>
        <v>#REF!</v>
      </c>
      <c r="O690">
        <v>0</v>
      </c>
      <c r="P690">
        <v>0</v>
      </c>
      <c r="Q690" t="s">
        <v>40</v>
      </c>
      <c r="R690" t="s">
        <v>40</v>
      </c>
      <c r="S690">
        <v>0</v>
      </c>
      <c r="T690">
        <v>0</v>
      </c>
      <c r="AB690" t="s">
        <v>735</v>
      </c>
      <c r="AC690" t="s">
        <v>1374</v>
      </c>
      <c r="AD690" t="str">
        <f t="shared" si="10"/>
        <v>Gathering</v>
      </c>
      <c r="AE690" t="s">
        <v>72</v>
      </c>
      <c r="AF690" t="e">
        <f>VLOOKUP(A690,#REF!, 7, FALSE)</f>
        <v>#REF!</v>
      </c>
      <c r="AG690" t="e">
        <f>VLOOKUP(A690,#REF!, 8, FALSE)</f>
        <v>#REF!</v>
      </c>
      <c r="AI690" t="e">
        <f>VLOOKUP(A690,#REF!,40,FALSE)</f>
        <v>#REF!</v>
      </c>
    </row>
    <row r="691" spans="1:35" x14ac:dyDescent="0.25">
      <c r="A691">
        <v>401473074</v>
      </c>
      <c r="B691" t="s">
        <v>82</v>
      </c>
      <c r="C691">
        <v>100322</v>
      </c>
      <c r="D691" s="1">
        <v>43068</v>
      </c>
      <c r="E691" t="s">
        <v>69</v>
      </c>
      <c r="F691" t="s">
        <v>1712</v>
      </c>
      <c r="G691" t="s">
        <v>51</v>
      </c>
      <c r="H691">
        <v>1</v>
      </c>
      <c r="I691" t="s">
        <v>1713</v>
      </c>
      <c r="J691" t="s">
        <v>1774</v>
      </c>
      <c r="K691" t="s">
        <v>72</v>
      </c>
      <c r="L691" t="s">
        <v>72</v>
      </c>
      <c r="M691" t="e">
        <f>VLOOKUP(A691,#REF!,50,FALSE)</f>
        <v>#REF!</v>
      </c>
      <c r="N691" t="e">
        <f>VLOOKUP(A691,#REF!,49,FALSE)</f>
        <v>#REF!</v>
      </c>
      <c r="O691" t="s">
        <v>40</v>
      </c>
      <c r="P691" t="s">
        <v>40</v>
      </c>
      <c r="Q691" t="s">
        <v>40</v>
      </c>
      <c r="R691" t="s">
        <v>40</v>
      </c>
      <c r="S691" t="s">
        <v>40</v>
      </c>
      <c r="T691" t="s">
        <v>40</v>
      </c>
      <c r="AB691" t="s">
        <v>735</v>
      </c>
      <c r="AC691" t="s">
        <v>1374</v>
      </c>
      <c r="AD691" t="str">
        <f t="shared" si="10"/>
        <v>Non-Gathering</v>
      </c>
      <c r="AE691" t="s">
        <v>72</v>
      </c>
      <c r="AF691" t="e">
        <f>VLOOKUP(A691,#REF!, 7, FALSE)</f>
        <v>#REF!</v>
      </c>
      <c r="AG691" t="e">
        <f>VLOOKUP(A691,#REF!, 8, FALSE)</f>
        <v>#REF!</v>
      </c>
      <c r="AI691" t="e">
        <f>VLOOKUP(A691,#REF!,40,FALSE)</f>
        <v>#REF!</v>
      </c>
    </row>
    <row r="692" spans="1:35" x14ac:dyDescent="0.25">
      <c r="A692">
        <v>401475615</v>
      </c>
      <c r="B692" t="s">
        <v>197</v>
      </c>
      <c r="C692">
        <v>10456</v>
      </c>
      <c r="D692" s="1">
        <v>43073</v>
      </c>
      <c r="E692" t="s">
        <v>69</v>
      </c>
      <c r="F692" t="s">
        <v>1714</v>
      </c>
      <c r="G692" t="s">
        <v>120</v>
      </c>
      <c r="H692">
        <v>0</v>
      </c>
      <c r="I692" t="s">
        <v>1715</v>
      </c>
      <c r="J692" t="s">
        <v>1775</v>
      </c>
      <c r="K692" t="s">
        <v>115</v>
      </c>
      <c r="L692" t="s">
        <v>226</v>
      </c>
      <c r="M692" t="e">
        <f>VLOOKUP(A692,#REF!,50,FALSE)</f>
        <v>#REF!</v>
      </c>
      <c r="N692" t="e">
        <f>VLOOKUP(A692,#REF!,49,FALSE)</f>
        <v>#REF!</v>
      </c>
      <c r="O692" t="s">
        <v>40</v>
      </c>
      <c r="P692" t="s">
        <v>40</v>
      </c>
      <c r="Q692" t="s">
        <v>40</v>
      </c>
      <c r="R692" t="s">
        <v>40</v>
      </c>
      <c r="S692" t="s">
        <v>40</v>
      </c>
      <c r="T692" t="s">
        <v>40</v>
      </c>
      <c r="AB692" t="s">
        <v>735</v>
      </c>
      <c r="AC692" t="s">
        <v>1355</v>
      </c>
      <c r="AD692" t="str">
        <f t="shared" si="10"/>
        <v>Non-Gathering</v>
      </c>
      <c r="AE692" t="s">
        <v>2063</v>
      </c>
      <c r="AF692" t="e">
        <f>VLOOKUP(A692,#REF!, 7, FALSE)</f>
        <v>#REF!</v>
      </c>
      <c r="AG692" t="e">
        <f>VLOOKUP(A692,#REF!, 8, FALSE)</f>
        <v>#REF!</v>
      </c>
      <c r="AI692" t="e">
        <f>VLOOKUP(A692,#REF!,40,FALSE)</f>
        <v>#REF!</v>
      </c>
    </row>
    <row r="693" spans="1:35" x14ac:dyDescent="0.25">
      <c r="A693">
        <v>401477584</v>
      </c>
      <c r="B693" t="s">
        <v>41</v>
      </c>
      <c r="C693">
        <v>10084</v>
      </c>
      <c r="D693" s="1">
        <v>43074</v>
      </c>
      <c r="E693" t="s">
        <v>69</v>
      </c>
      <c r="F693" t="s">
        <v>1716</v>
      </c>
      <c r="G693" t="s">
        <v>44</v>
      </c>
      <c r="H693">
        <v>0</v>
      </c>
      <c r="I693" t="s">
        <v>1717</v>
      </c>
      <c r="J693" t="s">
        <v>1776</v>
      </c>
      <c r="K693" t="s">
        <v>79</v>
      </c>
      <c r="L693" t="s">
        <v>2074</v>
      </c>
      <c r="M693" t="e">
        <f>VLOOKUP(A693,#REF!,50,FALSE)</f>
        <v>#REF!</v>
      </c>
      <c r="N693" t="e">
        <f>VLOOKUP(A693,#REF!,49,FALSE)</f>
        <v>#REF!</v>
      </c>
      <c r="O693">
        <v>0</v>
      </c>
      <c r="P693">
        <v>0</v>
      </c>
      <c r="Q693">
        <v>0</v>
      </c>
      <c r="R693">
        <v>0</v>
      </c>
      <c r="S693">
        <v>10</v>
      </c>
      <c r="T693">
        <v>5</v>
      </c>
      <c r="AB693" t="s">
        <v>735</v>
      </c>
      <c r="AC693" t="s">
        <v>1354</v>
      </c>
      <c r="AD693" t="str">
        <f t="shared" si="10"/>
        <v>Non-Gathering</v>
      </c>
      <c r="AE693" t="s">
        <v>72</v>
      </c>
      <c r="AF693" t="e">
        <f>VLOOKUP(A693,#REF!, 7, FALSE)</f>
        <v>#REF!</v>
      </c>
      <c r="AG693" t="e">
        <f>VLOOKUP(A693,#REF!, 8, FALSE)</f>
        <v>#REF!</v>
      </c>
      <c r="AI693" t="e">
        <f>VLOOKUP(A693,#REF!,40,FALSE)</f>
        <v>#REF!</v>
      </c>
    </row>
    <row r="694" spans="1:35" x14ac:dyDescent="0.25">
      <c r="A694">
        <v>401482939</v>
      </c>
      <c r="B694" t="s">
        <v>1320</v>
      </c>
      <c r="C694">
        <v>10454</v>
      </c>
      <c r="D694" s="1">
        <v>43076</v>
      </c>
      <c r="E694" t="s">
        <v>69</v>
      </c>
      <c r="F694" t="s">
        <v>1718</v>
      </c>
      <c r="G694" t="s">
        <v>112</v>
      </c>
      <c r="H694" t="s">
        <v>40</v>
      </c>
      <c r="I694" t="s">
        <v>40</v>
      </c>
      <c r="J694" t="s">
        <v>40</v>
      </c>
      <c r="K694" t="s">
        <v>72</v>
      </c>
      <c r="L694" t="s">
        <v>72</v>
      </c>
      <c r="M694" t="e">
        <f>VLOOKUP(A694,#REF!,50,FALSE)</f>
        <v>#REF!</v>
      </c>
      <c r="N694" t="e">
        <f>VLOOKUP(A694,#REF!,49,FALSE)</f>
        <v>#REF!</v>
      </c>
      <c r="O694" t="s">
        <v>40</v>
      </c>
      <c r="P694" t="s">
        <v>40</v>
      </c>
      <c r="Q694" t="s">
        <v>40</v>
      </c>
      <c r="R694" t="s">
        <v>40</v>
      </c>
      <c r="S694" t="s">
        <v>40</v>
      </c>
      <c r="T694" t="s">
        <v>40</v>
      </c>
      <c r="AB694" t="s">
        <v>746</v>
      </c>
      <c r="AC694" t="s">
        <v>1374</v>
      </c>
      <c r="AD694" t="str">
        <f t="shared" si="10"/>
        <v>Non-Gathering</v>
      </c>
      <c r="AE694" t="s">
        <v>72</v>
      </c>
      <c r="AF694" t="e">
        <f>VLOOKUP(A694,#REF!, 7, FALSE)</f>
        <v>#REF!</v>
      </c>
      <c r="AG694" t="e">
        <f>VLOOKUP(A694,#REF!, 8, FALSE)</f>
        <v>#REF!</v>
      </c>
      <c r="AI694" t="e">
        <f>VLOOKUP(A694,#REF!,40,FALSE)</f>
        <v>#REF!</v>
      </c>
    </row>
    <row r="695" spans="1:35" x14ac:dyDescent="0.25">
      <c r="A695">
        <v>401488587</v>
      </c>
      <c r="B695" t="s">
        <v>276</v>
      </c>
      <c r="C695">
        <v>96850</v>
      </c>
      <c r="D695" s="1">
        <v>43083</v>
      </c>
      <c r="E695" t="s">
        <v>69</v>
      </c>
      <c r="F695" t="s">
        <v>1719</v>
      </c>
      <c r="G695" t="s">
        <v>120</v>
      </c>
      <c r="H695">
        <v>0</v>
      </c>
      <c r="I695" t="s">
        <v>1720</v>
      </c>
      <c r="J695" t="s">
        <v>1777</v>
      </c>
      <c r="K695" t="s">
        <v>38</v>
      </c>
      <c r="L695" t="s">
        <v>72</v>
      </c>
      <c r="M695" t="e">
        <f>VLOOKUP(A695,#REF!,50,FALSE)</f>
        <v>#REF!</v>
      </c>
      <c r="N695" t="e">
        <f>VLOOKUP(A695,#REF!,49,FALSE)</f>
        <v>#REF!</v>
      </c>
      <c r="O695">
        <v>0</v>
      </c>
      <c r="P695">
        <v>0</v>
      </c>
      <c r="Q695">
        <v>0</v>
      </c>
      <c r="R695">
        <v>0</v>
      </c>
      <c r="S695">
        <v>80</v>
      </c>
      <c r="T695">
        <v>10</v>
      </c>
      <c r="AB695" t="s">
        <v>735</v>
      </c>
      <c r="AC695" t="s">
        <v>1355</v>
      </c>
      <c r="AD695" t="str">
        <f t="shared" si="10"/>
        <v>Non-Gathering</v>
      </c>
      <c r="AE695" t="s">
        <v>72</v>
      </c>
      <c r="AF695" t="e">
        <f>VLOOKUP(A695,#REF!, 7, FALSE)</f>
        <v>#REF!</v>
      </c>
      <c r="AG695" t="e">
        <f>VLOOKUP(A695,#REF!, 8, FALSE)</f>
        <v>#REF!</v>
      </c>
      <c r="AI695" t="e">
        <f>VLOOKUP(A695,#REF!,40,FALSE)</f>
        <v>#REF!</v>
      </c>
    </row>
    <row r="696" spans="1:35" x14ac:dyDescent="0.25">
      <c r="A696">
        <v>401493675</v>
      </c>
      <c r="B696" t="s">
        <v>82</v>
      </c>
      <c r="C696">
        <v>100322</v>
      </c>
      <c r="D696" s="1">
        <v>43090</v>
      </c>
      <c r="E696" t="s">
        <v>69</v>
      </c>
      <c r="F696" t="s">
        <v>1721</v>
      </c>
      <c r="G696" t="s">
        <v>51</v>
      </c>
      <c r="H696" t="s">
        <v>40</v>
      </c>
      <c r="I696" t="s">
        <v>40</v>
      </c>
      <c r="J696" t="s">
        <v>40</v>
      </c>
      <c r="K696" t="s">
        <v>72</v>
      </c>
      <c r="L696" t="s">
        <v>72</v>
      </c>
      <c r="M696" t="e">
        <f>VLOOKUP(A696,#REF!,50,FALSE)</f>
        <v>#REF!</v>
      </c>
      <c r="N696" t="e">
        <f>VLOOKUP(A696,#REF!,49,FALSE)</f>
        <v>#REF!</v>
      </c>
      <c r="O696">
        <v>0</v>
      </c>
      <c r="P696">
        <v>0</v>
      </c>
      <c r="Q696">
        <v>0</v>
      </c>
      <c r="R696">
        <v>0</v>
      </c>
      <c r="S696" t="s">
        <v>40</v>
      </c>
      <c r="T696" t="s">
        <v>40</v>
      </c>
      <c r="AB696" t="s">
        <v>746</v>
      </c>
      <c r="AC696" t="s">
        <v>1374</v>
      </c>
      <c r="AD696" t="str">
        <f t="shared" si="10"/>
        <v>Non-Gathering</v>
      </c>
      <c r="AE696" t="s">
        <v>72</v>
      </c>
      <c r="AF696" t="e">
        <f>VLOOKUP(A696,#REF!, 7, FALSE)</f>
        <v>#REF!</v>
      </c>
      <c r="AG696" t="e">
        <f>VLOOKUP(A696,#REF!, 8, FALSE)</f>
        <v>#REF!</v>
      </c>
      <c r="AI696" t="e">
        <f>VLOOKUP(A696,#REF!,40,FALSE)</f>
        <v>#REF!</v>
      </c>
    </row>
    <row r="697" spans="1:35" x14ac:dyDescent="0.25">
      <c r="A697">
        <v>401494998</v>
      </c>
      <c r="B697" t="s">
        <v>197</v>
      </c>
      <c r="C697">
        <v>10456</v>
      </c>
      <c r="D697" s="1">
        <v>43091</v>
      </c>
      <c r="E697" t="s">
        <v>69</v>
      </c>
      <c r="F697" t="s">
        <v>1722</v>
      </c>
      <c r="G697" t="s">
        <v>120</v>
      </c>
      <c r="H697">
        <v>0</v>
      </c>
      <c r="I697" t="s">
        <v>1723</v>
      </c>
      <c r="J697" t="s">
        <v>1778</v>
      </c>
      <c r="K697" t="s">
        <v>79</v>
      </c>
      <c r="L697" t="s">
        <v>491</v>
      </c>
      <c r="M697" t="e">
        <f>VLOOKUP(A697,#REF!,50,FALSE)</f>
        <v>#REF!</v>
      </c>
      <c r="N697" t="e">
        <f>VLOOKUP(A697,#REF!,49,FALSE)</f>
        <v>#REF!</v>
      </c>
      <c r="O697">
        <v>0</v>
      </c>
      <c r="P697">
        <v>0</v>
      </c>
      <c r="Q697">
        <v>0</v>
      </c>
      <c r="R697">
        <v>0</v>
      </c>
      <c r="S697">
        <v>50</v>
      </c>
      <c r="T697">
        <v>50</v>
      </c>
      <c r="AB697" t="s">
        <v>746</v>
      </c>
      <c r="AC697" t="s">
        <v>1355</v>
      </c>
      <c r="AD697" t="str">
        <f t="shared" si="10"/>
        <v>Non-Gathering</v>
      </c>
      <c r="AE697" t="s">
        <v>72</v>
      </c>
      <c r="AF697" t="e">
        <f>VLOOKUP(A697,#REF!, 7, FALSE)</f>
        <v>#REF!</v>
      </c>
      <c r="AG697" t="e">
        <f>VLOOKUP(A697,#REF!, 8, FALSE)</f>
        <v>#REF!</v>
      </c>
      <c r="AI697" t="e">
        <f>VLOOKUP(A697,#REF!,40,FALSE)</f>
        <v>#REF!</v>
      </c>
    </row>
    <row r="698" spans="1:35" x14ac:dyDescent="0.25">
      <c r="A698">
        <v>401495799</v>
      </c>
      <c r="B698" t="s">
        <v>41</v>
      </c>
      <c r="C698">
        <v>10084</v>
      </c>
      <c r="D698" s="1">
        <v>43095</v>
      </c>
      <c r="E698" t="s">
        <v>69</v>
      </c>
      <c r="F698" t="s">
        <v>1724</v>
      </c>
      <c r="G698" t="s">
        <v>44</v>
      </c>
      <c r="H698">
        <v>0</v>
      </c>
      <c r="I698" t="s">
        <v>1725</v>
      </c>
      <c r="J698" t="s">
        <v>1779</v>
      </c>
      <c r="K698" t="s">
        <v>79</v>
      </c>
      <c r="L698" t="s">
        <v>491</v>
      </c>
      <c r="M698" t="e">
        <f>VLOOKUP(A698,#REF!,50,FALSE)</f>
        <v>#REF!</v>
      </c>
      <c r="N698" t="e">
        <f>VLOOKUP(A698,#REF!,49,FALSE)</f>
        <v>#REF!</v>
      </c>
      <c r="O698">
        <v>0</v>
      </c>
      <c r="P698">
        <v>0</v>
      </c>
      <c r="Q698">
        <v>0</v>
      </c>
      <c r="R698">
        <v>0</v>
      </c>
      <c r="S698">
        <v>2</v>
      </c>
      <c r="T698">
        <v>0</v>
      </c>
      <c r="AB698" t="s">
        <v>735</v>
      </c>
      <c r="AC698" t="s">
        <v>1354</v>
      </c>
      <c r="AD698" t="str">
        <f t="shared" si="10"/>
        <v>Non-Gathering</v>
      </c>
      <c r="AE698" t="s">
        <v>72</v>
      </c>
      <c r="AF698" t="e">
        <f>VLOOKUP(A698,#REF!, 7, FALSE)</f>
        <v>#REF!</v>
      </c>
      <c r="AG698" t="e">
        <f>VLOOKUP(A698,#REF!, 8, FALSE)</f>
        <v>#REF!</v>
      </c>
      <c r="AI698" t="e">
        <f>VLOOKUP(A698,#REF!,40,FALSE)</f>
        <v>#REF!</v>
      </c>
    </row>
    <row r="699" spans="1:35" x14ac:dyDescent="0.25">
      <c r="A699">
        <v>401502093</v>
      </c>
      <c r="B699" t="s">
        <v>48</v>
      </c>
      <c r="C699">
        <v>4680</v>
      </c>
      <c r="D699" s="1">
        <v>43096</v>
      </c>
      <c r="E699" t="s">
        <v>49</v>
      </c>
      <c r="F699" t="s">
        <v>1726</v>
      </c>
      <c r="G699" t="s">
        <v>51</v>
      </c>
      <c r="H699" t="s">
        <v>40</v>
      </c>
      <c r="I699" t="s">
        <v>40</v>
      </c>
      <c r="J699" t="s">
        <v>40</v>
      </c>
      <c r="K699" t="s">
        <v>72</v>
      </c>
      <c r="L699" t="s">
        <v>72</v>
      </c>
      <c r="M699" t="e">
        <f>VLOOKUP(A699,#REF!,50,FALSE)</f>
        <v>#REF!</v>
      </c>
      <c r="N699" t="e">
        <f>VLOOKUP(A699,#REF!,49,FALSE)</f>
        <v>#REF!</v>
      </c>
      <c r="O699">
        <v>0</v>
      </c>
      <c r="P699">
        <v>0</v>
      </c>
      <c r="Q699" t="s">
        <v>40</v>
      </c>
      <c r="R699" t="s">
        <v>40</v>
      </c>
      <c r="S699">
        <v>0</v>
      </c>
      <c r="T699">
        <v>0</v>
      </c>
      <c r="AB699" t="s">
        <v>746</v>
      </c>
      <c r="AC699" t="s">
        <v>1374</v>
      </c>
      <c r="AD699" t="str">
        <f t="shared" si="10"/>
        <v>Non-Gathering</v>
      </c>
      <c r="AE699" t="s">
        <v>72</v>
      </c>
      <c r="AF699" t="e">
        <f>VLOOKUP(A699,#REF!, 7, FALSE)</f>
        <v>#REF!</v>
      </c>
      <c r="AG699" t="e">
        <f>VLOOKUP(A699,#REF!, 8, FALSE)</f>
        <v>#REF!</v>
      </c>
      <c r="AI699" t="e">
        <f>VLOOKUP(A699,#REF!,40,FALSE)</f>
        <v>#REF!</v>
      </c>
    </row>
    <row r="700" spans="1:35" x14ac:dyDescent="0.25">
      <c r="A700">
        <v>401501510</v>
      </c>
      <c r="B700" t="s">
        <v>41</v>
      </c>
      <c r="C700">
        <v>10084</v>
      </c>
      <c r="D700" s="1">
        <v>43102</v>
      </c>
      <c r="E700" t="s">
        <v>42</v>
      </c>
      <c r="F700" t="s">
        <v>1786</v>
      </c>
      <c r="G700" t="s">
        <v>44</v>
      </c>
      <c r="H700">
        <v>0</v>
      </c>
      <c r="I700" t="s">
        <v>1910</v>
      </c>
      <c r="J700" t="s">
        <v>1911</v>
      </c>
      <c r="K700" t="s">
        <v>38</v>
      </c>
      <c r="L700" t="s">
        <v>39</v>
      </c>
      <c r="M700">
        <v>-104.61696999999999</v>
      </c>
      <c r="N700">
        <v>37.091430000000003</v>
      </c>
      <c r="O700">
        <v>0</v>
      </c>
      <c r="P700">
        <v>0</v>
      </c>
      <c r="Q700">
        <v>0</v>
      </c>
      <c r="R700">
        <v>0</v>
      </c>
      <c r="S700">
        <v>3</v>
      </c>
      <c r="T700">
        <v>0</v>
      </c>
      <c r="U700">
        <v>0</v>
      </c>
      <c r="V700">
        <v>0</v>
      </c>
      <c r="W700">
        <v>0</v>
      </c>
      <c r="X700">
        <v>0</v>
      </c>
      <c r="Y700" t="s">
        <v>40</v>
      </c>
      <c r="Z700" t="s">
        <v>40</v>
      </c>
      <c r="AA700" t="s">
        <v>40</v>
      </c>
      <c r="AB700" t="s">
        <v>735</v>
      </c>
      <c r="AC700" t="s">
        <v>1354</v>
      </c>
      <c r="AD700" t="s">
        <v>2062</v>
      </c>
      <c r="AE700" t="s">
        <v>72</v>
      </c>
      <c r="AF700" t="e">
        <f>VLOOKUP(A700,#REF!, 7, FALSE)</f>
        <v>#REF!</v>
      </c>
      <c r="AG700" t="e">
        <f>VLOOKUP(A700,#REF!, 8, FALSE)</f>
        <v>#REF!</v>
      </c>
      <c r="AH700" t="s">
        <v>2066</v>
      </c>
      <c r="AI700" t="e">
        <f>VLOOKUP(A700,#REF!,40,FALSE)</f>
        <v>#REF!</v>
      </c>
    </row>
    <row r="701" spans="1:35" x14ac:dyDescent="0.25">
      <c r="A701">
        <v>401501797</v>
      </c>
      <c r="B701" t="s">
        <v>55</v>
      </c>
      <c r="C701">
        <v>10071</v>
      </c>
      <c r="D701" s="1">
        <v>43102</v>
      </c>
      <c r="E701" t="s">
        <v>69</v>
      </c>
      <c r="F701" t="s">
        <v>1787</v>
      </c>
      <c r="G701" t="s">
        <v>51</v>
      </c>
      <c r="H701" t="s">
        <v>40</v>
      </c>
      <c r="I701" t="s">
        <v>40</v>
      </c>
      <c r="J701" t="s">
        <v>40</v>
      </c>
      <c r="K701" t="s">
        <v>115</v>
      </c>
      <c r="L701" t="s">
        <v>226</v>
      </c>
      <c r="M701">
        <v>-104.299295</v>
      </c>
      <c r="N701">
        <v>40.372894000000002</v>
      </c>
      <c r="O701">
        <v>0</v>
      </c>
      <c r="P701">
        <v>0</v>
      </c>
      <c r="Q701">
        <v>0</v>
      </c>
      <c r="R701">
        <v>0</v>
      </c>
      <c r="S701">
        <v>9</v>
      </c>
      <c r="T701">
        <v>0</v>
      </c>
      <c r="U701">
        <v>0</v>
      </c>
      <c r="V701">
        <v>0</v>
      </c>
      <c r="W701">
        <v>0</v>
      </c>
      <c r="X701">
        <v>0</v>
      </c>
      <c r="Y701" t="s">
        <v>40</v>
      </c>
      <c r="Z701" t="s">
        <v>40</v>
      </c>
      <c r="AA701" t="s">
        <v>40</v>
      </c>
      <c r="AB701" t="s">
        <v>746</v>
      </c>
      <c r="AC701" t="s">
        <v>1374</v>
      </c>
      <c r="AD701" t="s">
        <v>2062</v>
      </c>
      <c r="AE701" t="s">
        <v>2063</v>
      </c>
      <c r="AF701" t="e">
        <f>VLOOKUP(A701,#REF!, 7, FALSE)</f>
        <v>#REF!</v>
      </c>
      <c r="AG701" t="e">
        <f>VLOOKUP(A701,#REF!, 8, FALSE)</f>
        <v>#REF!</v>
      </c>
      <c r="AH701" t="s">
        <v>2067</v>
      </c>
      <c r="AI701" t="e">
        <f>VLOOKUP(A701,#REF!,40,FALSE)</f>
        <v>#REF!</v>
      </c>
    </row>
    <row r="702" spans="1:35" x14ac:dyDescent="0.25">
      <c r="A702">
        <v>401505457</v>
      </c>
      <c r="B702" t="s">
        <v>73</v>
      </c>
      <c r="C702">
        <v>16700</v>
      </c>
      <c r="D702" s="1">
        <v>43106</v>
      </c>
      <c r="E702" t="s">
        <v>69</v>
      </c>
      <c r="F702" t="s">
        <v>1788</v>
      </c>
      <c r="G702" t="s">
        <v>75</v>
      </c>
      <c r="H702" t="s">
        <v>40</v>
      </c>
      <c r="I702" t="s">
        <v>40</v>
      </c>
      <c r="J702" t="s">
        <v>40</v>
      </c>
      <c r="K702" t="s">
        <v>115</v>
      </c>
      <c r="L702" t="s">
        <v>329</v>
      </c>
      <c r="M702">
        <v>-108.86016100000001</v>
      </c>
      <c r="N702">
        <v>40.097515000000001</v>
      </c>
      <c r="O702">
        <v>0</v>
      </c>
      <c r="P702">
        <v>0</v>
      </c>
      <c r="Q702">
        <v>0</v>
      </c>
      <c r="R702">
        <v>0</v>
      </c>
      <c r="S702">
        <v>183</v>
      </c>
      <c r="T702">
        <v>166</v>
      </c>
      <c r="U702">
        <v>0</v>
      </c>
      <c r="V702">
        <v>0</v>
      </c>
      <c r="W702">
        <v>0</v>
      </c>
      <c r="X702">
        <v>0</v>
      </c>
      <c r="Y702" t="s">
        <v>40</v>
      </c>
      <c r="Z702" t="s">
        <v>40</v>
      </c>
      <c r="AA702" t="s">
        <v>40</v>
      </c>
      <c r="AB702" t="s">
        <v>746</v>
      </c>
      <c r="AC702" t="s">
        <v>1371</v>
      </c>
      <c r="AD702" t="s">
        <v>2062</v>
      </c>
      <c r="AE702" t="s">
        <v>2063</v>
      </c>
      <c r="AF702" t="e">
        <f>VLOOKUP(A702,#REF!, 7, FALSE)</f>
        <v>#REF!</v>
      </c>
      <c r="AG702" t="e">
        <f>VLOOKUP(A702,#REF!, 8, FALSE)</f>
        <v>#REF!</v>
      </c>
      <c r="AH702" t="s">
        <v>2067</v>
      </c>
      <c r="AI702" t="e">
        <f>VLOOKUP(A702,#REF!,40,FALSE)</f>
        <v>#REF!</v>
      </c>
    </row>
    <row r="703" spans="1:35" x14ac:dyDescent="0.25">
      <c r="A703">
        <v>401509103</v>
      </c>
      <c r="B703" t="s">
        <v>207</v>
      </c>
      <c r="C703">
        <v>8960</v>
      </c>
      <c r="D703" s="1">
        <v>43109</v>
      </c>
      <c r="E703" t="s">
        <v>69</v>
      </c>
      <c r="F703" t="s">
        <v>1789</v>
      </c>
      <c r="G703" t="s">
        <v>51</v>
      </c>
      <c r="H703">
        <v>0</v>
      </c>
      <c r="I703" t="s">
        <v>1912</v>
      </c>
      <c r="J703" t="s">
        <v>1913</v>
      </c>
      <c r="K703" t="s">
        <v>79</v>
      </c>
      <c r="L703" t="s">
        <v>1914</v>
      </c>
      <c r="M703">
        <v>-104.23191</v>
      </c>
      <c r="N703">
        <v>40.436900000000001</v>
      </c>
      <c r="O703">
        <v>2</v>
      </c>
      <c r="P703">
        <v>0</v>
      </c>
      <c r="Q703">
        <v>0</v>
      </c>
      <c r="R703">
        <v>0</v>
      </c>
      <c r="S703">
        <v>0</v>
      </c>
      <c r="T703">
        <v>0</v>
      </c>
      <c r="U703">
        <v>0</v>
      </c>
      <c r="V703">
        <v>0</v>
      </c>
      <c r="W703">
        <v>0</v>
      </c>
      <c r="X703">
        <v>0</v>
      </c>
      <c r="Y703" t="s">
        <v>40</v>
      </c>
      <c r="Z703" t="s">
        <v>40</v>
      </c>
      <c r="AA703" t="s">
        <v>40</v>
      </c>
      <c r="AB703" t="s">
        <v>735</v>
      </c>
      <c r="AC703" t="s">
        <v>1374</v>
      </c>
      <c r="AD703" t="s">
        <v>2062</v>
      </c>
      <c r="AE703" t="s">
        <v>2063</v>
      </c>
      <c r="AF703" t="e">
        <f>VLOOKUP(A703,#REF!, 7, FALSE)</f>
        <v>#REF!</v>
      </c>
      <c r="AG703" t="e">
        <f>VLOOKUP(A703,#REF!, 8, FALSE)</f>
        <v>#REF!</v>
      </c>
      <c r="AH703" t="s">
        <v>2067</v>
      </c>
      <c r="AI703" t="e">
        <f>VLOOKUP(A703,#REF!,40,FALSE)</f>
        <v>#REF!</v>
      </c>
    </row>
    <row r="704" spans="1:35" x14ac:dyDescent="0.25">
      <c r="A704">
        <v>401509448</v>
      </c>
      <c r="B704" t="s">
        <v>336</v>
      </c>
      <c r="C704">
        <v>10433</v>
      </c>
      <c r="D704" s="1">
        <v>43109</v>
      </c>
      <c r="E704" t="s">
        <v>42</v>
      </c>
      <c r="F704" t="s">
        <v>1790</v>
      </c>
      <c r="G704" t="s">
        <v>338</v>
      </c>
      <c r="H704">
        <v>0</v>
      </c>
      <c r="I704" t="s">
        <v>1915</v>
      </c>
      <c r="J704" t="s">
        <v>1916</v>
      </c>
      <c r="K704" t="s">
        <v>133</v>
      </c>
      <c r="L704" t="s">
        <v>134</v>
      </c>
      <c r="M704">
        <v>-107.74488599999999</v>
      </c>
      <c r="N704">
        <v>39.264014000000003</v>
      </c>
      <c r="O704">
        <v>0</v>
      </c>
      <c r="P704">
        <v>0</v>
      </c>
      <c r="Q704">
        <v>0</v>
      </c>
      <c r="R704">
        <v>0</v>
      </c>
      <c r="S704">
        <v>2</v>
      </c>
      <c r="T704">
        <v>2</v>
      </c>
      <c r="U704">
        <v>0</v>
      </c>
      <c r="V704">
        <v>0</v>
      </c>
      <c r="W704">
        <v>0</v>
      </c>
      <c r="X704">
        <v>0</v>
      </c>
      <c r="Y704" t="s">
        <v>40</v>
      </c>
      <c r="Z704" t="s">
        <v>40</v>
      </c>
      <c r="AA704" t="s">
        <v>40</v>
      </c>
      <c r="AB704" t="s">
        <v>735</v>
      </c>
      <c r="AC704" t="s">
        <v>1355</v>
      </c>
      <c r="AD704" t="s">
        <v>2062</v>
      </c>
      <c r="AE704" t="s">
        <v>2063</v>
      </c>
      <c r="AF704" t="e">
        <f>VLOOKUP(A704,#REF!, 7, FALSE)</f>
        <v>#REF!</v>
      </c>
      <c r="AG704" t="e">
        <f>VLOOKUP(A704,#REF!, 8, FALSE)</f>
        <v>#REF!</v>
      </c>
      <c r="AH704" t="s">
        <v>2067</v>
      </c>
      <c r="AI704" t="e">
        <f>VLOOKUP(A704,#REF!,40,FALSE)</f>
        <v>#REF!</v>
      </c>
    </row>
    <row r="705" spans="1:35" x14ac:dyDescent="0.25">
      <c r="A705">
        <v>401509887</v>
      </c>
      <c r="B705" t="s">
        <v>73</v>
      </c>
      <c r="C705">
        <v>16700</v>
      </c>
      <c r="D705" s="1">
        <v>43110</v>
      </c>
      <c r="E705" t="s">
        <v>69</v>
      </c>
      <c r="F705" t="s">
        <v>1791</v>
      </c>
      <c r="G705" t="s">
        <v>75</v>
      </c>
      <c r="H705" t="s">
        <v>40</v>
      </c>
      <c r="I705" t="s">
        <v>40</v>
      </c>
      <c r="J705" t="s">
        <v>40</v>
      </c>
      <c r="K705" t="s">
        <v>133</v>
      </c>
      <c r="L705" t="s">
        <v>2078</v>
      </c>
      <c r="M705">
        <v>-108.8439</v>
      </c>
      <c r="N705">
        <v>40.125</v>
      </c>
      <c r="O705" t="s">
        <v>40</v>
      </c>
      <c r="P705" t="s">
        <v>40</v>
      </c>
      <c r="Q705" t="s">
        <v>40</v>
      </c>
      <c r="R705" t="s">
        <v>40</v>
      </c>
      <c r="S705" t="s">
        <v>40</v>
      </c>
      <c r="T705" t="s">
        <v>40</v>
      </c>
      <c r="U705" t="s">
        <v>40</v>
      </c>
      <c r="V705" t="s">
        <v>40</v>
      </c>
      <c r="W705" t="s">
        <v>40</v>
      </c>
      <c r="X705" t="s">
        <v>40</v>
      </c>
      <c r="Y705" t="s">
        <v>40</v>
      </c>
      <c r="Z705" t="s">
        <v>40</v>
      </c>
      <c r="AA705" t="s">
        <v>40</v>
      </c>
      <c r="AB705" t="s">
        <v>746</v>
      </c>
      <c r="AC705" t="s">
        <v>1371</v>
      </c>
      <c r="AD705" t="s">
        <v>2062</v>
      </c>
      <c r="AE705" t="s">
        <v>72</v>
      </c>
      <c r="AF705" t="e">
        <f>VLOOKUP(A705,#REF!, 7, FALSE)</f>
        <v>#REF!</v>
      </c>
      <c r="AG705" t="e">
        <f>VLOOKUP(A705,#REF!, 8, FALSE)</f>
        <v>#REF!</v>
      </c>
      <c r="AH705" t="s">
        <v>2067</v>
      </c>
      <c r="AI705" t="e">
        <f>VLOOKUP(A705,#REF!,40,FALSE)</f>
        <v>#REF!</v>
      </c>
    </row>
    <row r="706" spans="1:35" x14ac:dyDescent="0.25">
      <c r="A706">
        <v>401512213</v>
      </c>
      <c r="B706" t="s">
        <v>48</v>
      </c>
      <c r="C706">
        <v>4680</v>
      </c>
      <c r="D706" s="1">
        <v>43110</v>
      </c>
      <c r="E706" t="s">
        <v>49</v>
      </c>
      <c r="F706" t="s">
        <v>1793</v>
      </c>
      <c r="G706" t="s">
        <v>51</v>
      </c>
      <c r="H706" t="s">
        <v>40</v>
      </c>
      <c r="I706" t="s">
        <v>40</v>
      </c>
      <c r="J706" t="s">
        <v>40</v>
      </c>
      <c r="K706" t="s">
        <v>72</v>
      </c>
      <c r="L706" t="s">
        <v>72</v>
      </c>
      <c r="M706">
        <v>-104.46454799999999</v>
      </c>
      <c r="N706">
        <v>40.036785999999999</v>
      </c>
      <c r="O706" t="s">
        <v>40</v>
      </c>
      <c r="P706" t="s">
        <v>40</v>
      </c>
      <c r="Q706" t="s">
        <v>40</v>
      </c>
      <c r="R706" t="s">
        <v>40</v>
      </c>
      <c r="S706" t="s">
        <v>40</v>
      </c>
      <c r="T706" t="s">
        <v>40</v>
      </c>
      <c r="U706" t="s">
        <v>40</v>
      </c>
      <c r="V706" t="s">
        <v>40</v>
      </c>
      <c r="W706" t="s">
        <v>40</v>
      </c>
      <c r="X706" t="s">
        <v>40</v>
      </c>
      <c r="Y706" t="s">
        <v>40</v>
      </c>
      <c r="Z706" t="s">
        <v>40</v>
      </c>
      <c r="AA706" t="s">
        <v>40</v>
      </c>
      <c r="AB706" t="s">
        <v>746</v>
      </c>
      <c r="AC706" t="s">
        <v>1374</v>
      </c>
      <c r="AD706" t="s">
        <v>2065</v>
      </c>
      <c r="AE706" t="s">
        <v>72</v>
      </c>
      <c r="AF706" t="e">
        <f>VLOOKUP(A706,#REF!, 7, FALSE)</f>
        <v>#REF!</v>
      </c>
      <c r="AG706" t="e">
        <f>VLOOKUP(A706,#REF!, 8, FALSE)</f>
        <v>#REF!</v>
      </c>
      <c r="AH706" t="s">
        <v>2066</v>
      </c>
      <c r="AI706" t="e">
        <f>VLOOKUP(A706,#REF!,40,FALSE)</f>
        <v>#REF!</v>
      </c>
    </row>
    <row r="707" spans="1:35" x14ac:dyDescent="0.25">
      <c r="A707">
        <v>401530532</v>
      </c>
      <c r="B707" t="s">
        <v>129</v>
      </c>
      <c r="C707">
        <v>46290</v>
      </c>
      <c r="D707" s="1">
        <v>43110</v>
      </c>
      <c r="E707" t="s">
        <v>69</v>
      </c>
      <c r="F707" t="s">
        <v>1803</v>
      </c>
      <c r="G707" t="s">
        <v>51</v>
      </c>
      <c r="H707">
        <v>1</v>
      </c>
      <c r="I707" t="s">
        <v>1931</v>
      </c>
      <c r="J707" t="s">
        <v>1932</v>
      </c>
      <c r="K707" t="s">
        <v>72</v>
      </c>
      <c r="L707" t="s">
        <v>72</v>
      </c>
      <c r="M707">
        <v>-104.91418299999999</v>
      </c>
      <c r="N707">
        <v>40.019361000000004</v>
      </c>
      <c r="O707" t="s">
        <v>40</v>
      </c>
      <c r="P707" t="s">
        <v>40</v>
      </c>
      <c r="Q707">
        <v>0</v>
      </c>
      <c r="R707">
        <v>0</v>
      </c>
      <c r="S707">
        <v>0</v>
      </c>
      <c r="T707">
        <v>0</v>
      </c>
      <c r="U707">
        <v>0</v>
      </c>
      <c r="V707">
        <v>0</v>
      </c>
      <c r="W707">
        <v>0</v>
      </c>
      <c r="X707">
        <v>0</v>
      </c>
      <c r="Y707" t="s">
        <v>40</v>
      </c>
      <c r="Z707" t="s">
        <v>40</v>
      </c>
      <c r="AA707" t="s">
        <v>40</v>
      </c>
      <c r="AB707" t="s">
        <v>735</v>
      </c>
      <c r="AC707" t="s">
        <v>1374</v>
      </c>
      <c r="AD707" t="s">
        <v>341</v>
      </c>
      <c r="AE707" t="s">
        <v>72</v>
      </c>
      <c r="AF707" t="e">
        <f>VLOOKUP(A707,#REF!, 7, FALSE)</f>
        <v>#REF!</v>
      </c>
      <c r="AG707" t="e">
        <f>VLOOKUP(A707,#REF!, 8, FALSE)</f>
        <v>#REF!</v>
      </c>
      <c r="AH707" t="s">
        <v>2066</v>
      </c>
      <c r="AI707" t="e">
        <f>VLOOKUP(A707,#REF!,40,FALSE)</f>
        <v>#REF!</v>
      </c>
    </row>
    <row r="708" spans="1:35" x14ac:dyDescent="0.25">
      <c r="A708">
        <v>401512003</v>
      </c>
      <c r="B708" t="s">
        <v>41</v>
      </c>
      <c r="C708">
        <v>10084</v>
      </c>
      <c r="D708" s="1">
        <v>43111</v>
      </c>
      <c r="E708" t="s">
        <v>42</v>
      </c>
      <c r="F708" t="s">
        <v>1792</v>
      </c>
      <c r="G708" t="s">
        <v>44</v>
      </c>
      <c r="H708">
        <v>0</v>
      </c>
      <c r="I708" t="s">
        <v>1917</v>
      </c>
      <c r="J708" t="s">
        <v>1918</v>
      </c>
      <c r="K708" t="s">
        <v>38</v>
      </c>
      <c r="L708" t="s">
        <v>136</v>
      </c>
      <c r="M708">
        <v>-104.89333000000001</v>
      </c>
      <c r="N708">
        <v>37.244349999999997</v>
      </c>
      <c r="O708">
        <v>0</v>
      </c>
      <c r="P708">
        <v>0</v>
      </c>
      <c r="Q708">
        <v>0</v>
      </c>
      <c r="R708">
        <v>0</v>
      </c>
      <c r="S708">
        <v>5</v>
      </c>
      <c r="T708">
        <v>0</v>
      </c>
      <c r="U708">
        <v>0</v>
      </c>
      <c r="V708">
        <v>0</v>
      </c>
      <c r="W708">
        <v>0</v>
      </c>
      <c r="X708">
        <v>0</v>
      </c>
      <c r="Y708" t="s">
        <v>40</v>
      </c>
      <c r="Z708" t="s">
        <v>40</v>
      </c>
      <c r="AA708" t="s">
        <v>40</v>
      </c>
      <c r="AB708" t="s">
        <v>735</v>
      </c>
      <c r="AC708" t="s">
        <v>1354</v>
      </c>
      <c r="AD708" t="s">
        <v>2062</v>
      </c>
      <c r="AE708" t="s">
        <v>2064</v>
      </c>
      <c r="AF708" t="e">
        <f>VLOOKUP(A708,#REF!, 7, FALSE)</f>
        <v>#REF!</v>
      </c>
      <c r="AG708" t="e">
        <f>VLOOKUP(A708,#REF!, 8, FALSE)</f>
        <v>#REF!</v>
      </c>
      <c r="AH708" t="s">
        <v>2066</v>
      </c>
      <c r="AI708" t="e">
        <f>VLOOKUP(A708,#REF!,40,FALSE)</f>
        <v>#REF!</v>
      </c>
    </row>
    <row r="709" spans="1:35" x14ac:dyDescent="0.25">
      <c r="A709">
        <v>401543162</v>
      </c>
      <c r="B709" t="s">
        <v>48</v>
      </c>
      <c r="C709">
        <v>4680</v>
      </c>
      <c r="D709" s="1">
        <v>43117</v>
      </c>
      <c r="E709" t="s">
        <v>49</v>
      </c>
      <c r="F709" t="s">
        <v>1812</v>
      </c>
      <c r="G709" t="s">
        <v>51</v>
      </c>
      <c r="H709">
        <v>0</v>
      </c>
      <c r="I709" t="s">
        <v>1947</v>
      </c>
      <c r="J709" t="s">
        <v>1948</v>
      </c>
      <c r="K709" t="s">
        <v>46</v>
      </c>
      <c r="L709" t="s">
        <v>47</v>
      </c>
      <c r="M709">
        <v>-104.481763</v>
      </c>
      <c r="N709">
        <v>40.139152000000003</v>
      </c>
      <c r="O709">
        <v>0</v>
      </c>
      <c r="P709">
        <v>0</v>
      </c>
      <c r="Q709" t="s">
        <v>40</v>
      </c>
      <c r="R709" t="s">
        <v>40</v>
      </c>
      <c r="S709">
        <v>0</v>
      </c>
      <c r="T709">
        <v>0</v>
      </c>
      <c r="U709">
        <v>0</v>
      </c>
      <c r="V709">
        <v>0</v>
      </c>
      <c r="W709">
        <v>0</v>
      </c>
      <c r="X709">
        <v>0</v>
      </c>
      <c r="Y709" t="s">
        <v>40</v>
      </c>
      <c r="Z709" t="s">
        <v>40</v>
      </c>
      <c r="AA709" t="s">
        <v>40</v>
      </c>
      <c r="AB709" t="s">
        <v>746</v>
      </c>
      <c r="AC709" t="s">
        <v>1374</v>
      </c>
      <c r="AD709" t="s">
        <v>2065</v>
      </c>
      <c r="AE709" t="s">
        <v>72</v>
      </c>
      <c r="AF709" t="e">
        <f>VLOOKUP(A709,#REF!, 7, FALSE)</f>
        <v>#REF!</v>
      </c>
      <c r="AG709" t="e">
        <f>VLOOKUP(A709,#REF!, 8, FALSE)</f>
        <v>#REF!</v>
      </c>
      <c r="AH709" t="s">
        <v>2066</v>
      </c>
      <c r="AI709" t="e">
        <f>VLOOKUP(A709,#REF!,40,FALSE)</f>
        <v>#REF!</v>
      </c>
    </row>
    <row r="710" spans="1:35" x14ac:dyDescent="0.25">
      <c r="A710">
        <v>401544230</v>
      </c>
      <c r="B710" t="s">
        <v>48</v>
      </c>
      <c r="C710">
        <v>4680</v>
      </c>
      <c r="D710" s="1">
        <v>43117</v>
      </c>
      <c r="E710" t="s">
        <v>49</v>
      </c>
      <c r="F710" t="s">
        <v>1813</v>
      </c>
      <c r="G710" t="s">
        <v>51</v>
      </c>
      <c r="H710" t="s">
        <v>40</v>
      </c>
      <c r="I710" t="s">
        <v>40</v>
      </c>
      <c r="J710" t="s">
        <v>40</v>
      </c>
      <c r="K710" t="s">
        <v>46</v>
      </c>
      <c r="L710" t="s">
        <v>60</v>
      </c>
      <c r="M710">
        <v>-103.837102</v>
      </c>
      <c r="N710">
        <v>40.693086999999998</v>
      </c>
      <c r="O710">
        <v>0</v>
      </c>
      <c r="P710">
        <v>0</v>
      </c>
      <c r="Q710" t="s">
        <v>40</v>
      </c>
      <c r="R710" t="s">
        <v>40</v>
      </c>
      <c r="S710">
        <v>0</v>
      </c>
      <c r="T710">
        <v>0</v>
      </c>
      <c r="U710">
        <v>0</v>
      </c>
      <c r="V710">
        <v>0</v>
      </c>
      <c r="W710">
        <v>0</v>
      </c>
      <c r="X710">
        <v>0</v>
      </c>
      <c r="Y710" t="s">
        <v>40</v>
      </c>
      <c r="Z710" t="s">
        <v>40</v>
      </c>
      <c r="AA710" t="s">
        <v>40</v>
      </c>
      <c r="AB710" t="s">
        <v>746</v>
      </c>
      <c r="AC710" t="s">
        <v>1374</v>
      </c>
      <c r="AD710" t="s">
        <v>2065</v>
      </c>
      <c r="AE710" t="s">
        <v>72</v>
      </c>
      <c r="AF710" t="e">
        <f>VLOOKUP(A710,#REF!, 7, FALSE)</f>
        <v>#REF!</v>
      </c>
      <c r="AG710" t="e">
        <f>VLOOKUP(A710,#REF!, 8, FALSE)</f>
        <v>#REF!</v>
      </c>
      <c r="AH710" t="s">
        <v>2067</v>
      </c>
      <c r="AI710" t="e">
        <f>VLOOKUP(A710,#REF!,40,FALSE)</f>
        <v>#REF!</v>
      </c>
    </row>
    <row r="711" spans="1:35" x14ac:dyDescent="0.25">
      <c r="A711">
        <v>401520046</v>
      </c>
      <c r="B711" t="s">
        <v>48</v>
      </c>
      <c r="C711">
        <v>4680</v>
      </c>
      <c r="D711" s="1">
        <v>43119</v>
      </c>
      <c r="E711" t="s">
        <v>49</v>
      </c>
      <c r="F711" t="s">
        <v>1794</v>
      </c>
      <c r="G711" t="s">
        <v>51</v>
      </c>
      <c r="H711" t="s">
        <v>40</v>
      </c>
      <c r="I711" t="s">
        <v>40</v>
      </c>
      <c r="J711" t="s">
        <v>40</v>
      </c>
      <c r="K711" t="s">
        <v>72</v>
      </c>
      <c r="L711" t="s">
        <v>72</v>
      </c>
      <c r="M711">
        <v>-104.815083</v>
      </c>
      <c r="N711">
        <v>40.152408000000001</v>
      </c>
      <c r="O711" t="s">
        <v>40</v>
      </c>
      <c r="P711" t="s">
        <v>40</v>
      </c>
      <c r="Q711" t="s">
        <v>40</v>
      </c>
      <c r="R711" t="s">
        <v>40</v>
      </c>
      <c r="S711" t="s">
        <v>40</v>
      </c>
      <c r="T711" t="s">
        <v>40</v>
      </c>
      <c r="U711" t="s">
        <v>40</v>
      </c>
      <c r="V711" t="s">
        <v>40</v>
      </c>
      <c r="W711" t="s">
        <v>40</v>
      </c>
      <c r="X711" t="s">
        <v>40</v>
      </c>
      <c r="Y711" t="s">
        <v>40</v>
      </c>
      <c r="Z711" t="s">
        <v>40</v>
      </c>
      <c r="AA711" t="s">
        <v>40</v>
      </c>
      <c r="AB711" t="s">
        <v>746</v>
      </c>
      <c r="AC711" t="s">
        <v>1374</v>
      </c>
      <c r="AD711" t="s">
        <v>2065</v>
      </c>
      <c r="AE711" t="s">
        <v>72</v>
      </c>
      <c r="AF711" t="e">
        <f>VLOOKUP(A711,#REF!, 7, FALSE)</f>
        <v>#REF!</v>
      </c>
      <c r="AG711" t="e">
        <f>VLOOKUP(A711,#REF!, 8, FALSE)</f>
        <v>#REF!</v>
      </c>
      <c r="AH711" t="s">
        <v>2066</v>
      </c>
      <c r="AI711" t="e">
        <f>VLOOKUP(A711,#REF!,40,FALSE)</f>
        <v>#REF!</v>
      </c>
    </row>
    <row r="712" spans="1:35" x14ac:dyDescent="0.25">
      <c r="A712">
        <v>401521693</v>
      </c>
      <c r="B712" t="s">
        <v>207</v>
      </c>
      <c r="C712">
        <v>8960</v>
      </c>
      <c r="D712" s="1">
        <v>43122</v>
      </c>
      <c r="E712" t="s">
        <v>56</v>
      </c>
      <c r="F712" t="s">
        <v>1795</v>
      </c>
      <c r="G712" t="s">
        <v>51</v>
      </c>
      <c r="H712">
        <v>0</v>
      </c>
      <c r="I712" t="s">
        <v>1919</v>
      </c>
      <c r="J712" t="s">
        <v>1920</v>
      </c>
      <c r="K712" t="s">
        <v>115</v>
      </c>
      <c r="L712" t="s">
        <v>226</v>
      </c>
      <c r="M712">
        <v>-104.295896</v>
      </c>
      <c r="N712">
        <v>40.424872000000001</v>
      </c>
      <c r="O712">
        <v>0</v>
      </c>
      <c r="P712">
        <v>0</v>
      </c>
      <c r="Q712">
        <v>0</v>
      </c>
      <c r="R712">
        <v>0</v>
      </c>
      <c r="S712">
        <v>150</v>
      </c>
      <c r="T712">
        <v>20</v>
      </c>
      <c r="U712">
        <v>0</v>
      </c>
      <c r="V712">
        <v>0</v>
      </c>
      <c r="W712">
        <v>0</v>
      </c>
      <c r="X712">
        <v>0</v>
      </c>
      <c r="Y712" t="s">
        <v>40</v>
      </c>
      <c r="Z712" t="s">
        <v>40</v>
      </c>
      <c r="AA712" t="s">
        <v>40</v>
      </c>
      <c r="AB712" t="s">
        <v>735</v>
      </c>
      <c r="AC712" t="s">
        <v>1374</v>
      </c>
      <c r="AD712" t="s">
        <v>2062</v>
      </c>
      <c r="AE712" t="s">
        <v>2063</v>
      </c>
      <c r="AF712" t="e">
        <f>VLOOKUP(A712,#REF!, 7, FALSE)</f>
        <v>#REF!</v>
      </c>
      <c r="AG712" t="e">
        <f>VLOOKUP(A712,#REF!, 8, FALSE)</f>
        <v>#REF!</v>
      </c>
      <c r="AH712" t="s">
        <v>2067</v>
      </c>
      <c r="AI712" t="e">
        <f>VLOOKUP(A712,#REF!,40,FALSE)</f>
        <v>#REF!</v>
      </c>
    </row>
    <row r="713" spans="1:35" x14ac:dyDescent="0.25">
      <c r="A713">
        <v>401523524</v>
      </c>
      <c r="B713" t="s">
        <v>41</v>
      </c>
      <c r="C713">
        <v>10084</v>
      </c>
      <c r="D713" s="1">
        <v>43122</v>
      </c>
      <c r="E713" t="s">
        <v>33</v>
      </c>
      <c r="F713" t="s">
        <v>1796</v>
      </c>
      <c r="G713" t="s">
        <v>44</v>
      </c>
      <c r="H713">
        <v>0</v>
      </c>
      <c r="I713" t="s">
        <v>1921</v>
      </c>
      <c r="J713" t="s">
        <v>1922</v>
      </c>
      <c r="K713" t="s">
        <v>79</v>
      </c>
      <c r="L713" t="s">
        <v>491</v>
      </c>
      <c r="M713">
        <v>-104.78754000000001</v>
      </c>
      <c r="N713">
        <v>37.080710000000003</v>
      </c>
      <c r="O713">
        <v>0</v>
      </c>
      <c r="P713">
        <v>0</v>
      </c>
      <c r="Q713">
        <v>0</v>
      </c>
      <c r="R713">
        <v>0</v>
      </c>
      <c r="S713">
        <v>13</v>
      </c>
      <c r="T713">
        <v>0</v>
      </c>
      <c r="U713">
        <v>0</v>
      </c>
      <c r="V713">
        <v>0</v>
      </c>
      <c r="W713">
        <v>0</v>
      </c>
      <c r="X713">
        <v>0</v>
      </c>
      <c r="Y713" t="s">
        <v>40</v>
      </c>
      <c r="Z713" t="s">
        <v>40</v>
      </c>
      <c r="AA713" t="s">
        <v>40</v>
      </c>
      <c r="AB713" t="s">
        <v>735</v>
      </c>
      <c r="AC713" t="s">
        <v>1354</v>
      </c>
      <c r="AD713" t="s">
        <v>2065</v>
      </c>
      <c r="AE713" t="s">
        <v>72</v>
      </c>
      <c r="AF713" t="e">
        <f>VLOOKUP(A713,#REF!, 7, FALSE)</f>
        <v>#REF!</v>
      </c>
      <c r="AG713" t="e">
        <f>VLOOKUP(A713,#REF!, 8, FALSE)</f>
        <v>#REF!</v>
      </c>
      <c r="AH713" t="s">
        <v>2067</v>
      </c>
      <c r="AI713" t="e">
        <f>VLOOKUP(A713,#REF!,40,FALSE)</f>
        <v>#REF!</v>
      </c>
    </row>
    <row r="714" spans="1:35" x14ac:dyDescent="0.25">
      <c r="A714">
        <v>401523624</v>
      </c>
      <c r="B714" t="s">
        <v>766</v>
      </c>
      <c r="C714">
        <v>10575</v>
      </c>
      <c r="D714" s="1">
        <v>43123</v>
      </c>
      <c r="E714" t="s">
        <v>56</v>
      </c>
      <c r="F714" t="s">
        <v>1797</v>
      </c>
      <c r="G714" t="s">
        <v>248</v>
      </c>
      <c r="H714">
        <v>0</v>
      </c>
      <c r="I714" t="s">
        <v>1923</v>
      </c>
      <c r="J714" t="s">
        <v>1924</v>
      </c>
      <c r="K714" t="s">
        <v>38</v>
      </c>
      <c r="L714" t="s">
        <v>39</v>
      </c>
      <c r="M714">
        <v>-105.057433</v>
      </c>
      <c r="N714">
        <v>39.990459999999999</v>
      </c>
      <c r="O714" t="s">
        <v>40</v>
      </c>
      <c r="P714" t="s">
        <v>40</v>
      </c>
      <c r="Q714">
        <v>0</v>
      </c>
      <c r="R714">
        <v>0</v>
      </c>
      <c r="S714">
        <v>0</v>
      </c>
      <c r="T714">
        <v>0</v>
      </c>
      <c r="U714">
        <v>0</v>
      </c>
      <c r="V714">
        <v>0</v>
      </c>
      <c r="W714">
        <v>0</v>
      </c>
      <c r="X714">
        <v>0</v>
      </c>
      <c r="Y714" t="s">
        <v>40</v>
      </c>
      <c r="Z714" t="s">
        <v>40</v>
      </c>
      <c r="AA714" t="s">
        <v>40</v>
      </c>
      <c r="AB714" t="s">
        <v>735</v>
      </c>
      <c r="AC714" t="s">
        <v>1374</v>
      </c>
      <c r="AD714" t="s">
        <v>2062</v>
      </c>
      <c r="AE714" t="s">
        <v>72</v>
      </c>
      <c r="AF714" t="e">
        <f>VLOOKUP(A714,#REF!, 7, FALSE)</f>
        <v>#REF!</v>
      </c>
      <c r="AG714" t="e">
        <f>VLOOKUP(A714,#REF!, 8, FALSE)</f>
        <v>#REF!</v>
      </c>
      <c r="AH714" t="s">
        <v>2067</v>
      </c>
      <c r="AI714" t="e">
        <f>VLOOKUP(A714,#REF!,40,FALSE)</f>
        <v>#REF!</v>
      </c>
    </row>
    <row r="715" spans="1:35" x14ac:dyDescent="0.25">
      <c r="A715">
        <v>401524345</v>
      </c>
      <c r="B715" t="s">
        <v>137</v>
      </c>
      <c r="C715">
        <v>10110</v>
      </c>
      <c r="D715" s="1">
        <v>43123</v>
      </c>
      <c r="E715" t="s">
        <v>56</v>
      </c>
      <c r="F715" t="s">
        <v>1798</v>
      </c>
      <c r="G715" t="s">
        <v>443</v>
      </c>
      <c r="H715">
        <v>1</v>
      </c>
      <c r="I715" t="s">
        <v>72</v>
      </c>
      <c r="J715" t="s">
        <v>40</v>
      </c>
      <c r="K715" t="s">
        <v>72</v>
      </c>
      <c r="L715" t="s">
        <v>72</v>
      </c>
      <c r="M715">
        <v>-104.46774600000001</v>
      </c>
      <c r="N715">
        <v>39.602612999999998</v>
      </c>
      <c r="O715" t="s">
        <v>40</v>
      </c>
      <c r="P715" t="s">
        <v>40</v>
      </c>
      <c r="Q715" t="s">
        <v>40</v>
      </c>
      <c r="R715" t="s">
        <v>40</v>
      </c>
      <c r="S715" t="s">
        <v>40</v>
      </c>
      <c r="T715" t="s">
        <v>40</v>
      </c>
      <c r="U715" t="s">
        <v>40</v>
      </c>
      <c r="V715" t="s">
        <v>40</v>
      </c>
      <c r="W715" t="s">
        <v>40</v>
      </c>
      <c r="X715" t="s">
        <v>40</v>
      </c>
      <c r="Y715" t="s">
        <v>40</v>
      </c>
      <c r="Z715" t="s">
        <v>40</v>
      </c>
      <c r="AA715" t="s">
        <v>40</v>
      </c>
      <c r="AB715" t="s">
        <v>746</v>
      </c>
      <c r="AC715" t="s">
        <v>1374</v>
      </c>
      <c r="AD715" t="s">
        <v>341</v>
      </c>
      <c r="AE715" t="s">
        <v>72</v>
      </c>
      <c r="AF715" t="e">
        <f>VLOOKUP(A715,#REF!, 7, FALSE)</f>
        <v>#REF!</v>
      </c>
      <c r="AG715" t="e">
        <f>VLOOKUP(A715,#REF!, 8, FALSE)</f>
        <v>#REF!</v>
      </c>
      <c r="AH715" t="s">
        <v>2066</v>
      </c>
      <c r="AI715" t="e">
        <f>VLOOKUP(A715,#REF!,40,FALSE)</f>
        <v>#REF!</v>
      </c>
    </row>
    <row r="716" spans="1:35" x14ac:dyDescent="0.25">
      <c r="A716">
        <v>401527755</v>
      </c>
      <c r="B716" t="s">
        <v>968</v>
      </c>
      <c r="C716">
        <v>10608</v>
      </c>
      <c r="D716" s="1">
        <v>43125</v>
      </c>
      <c r="E716" t="s">
        <v>481</v>
      </c>
      <c r="F716" t="s">
        <v>1799</v>
      </c>
      <c r="G716" t="s">
        <v>51</v>
      </c>
      <c r="H716">
        <v>0</v>
      </c>
      <c r="I716" t="s">
        <v>1925</v>
      </c>
      <c r="J716" t="s">
        <v>1926</v>
      </c>
      <c r="K716" t="s">
        <v>79</v>
      </c>
      <c r="L716" t="s">
        <v>491</v>
      </c>
      <c r="M716">
        <v>-103.79409200000001</v>
      </c>
      <c r="N716">
        <v>40.818862000000003</v>
      </c>
      <c r="O716">
        <v>1</v>
      </c>
      <c r="P716">
        <v>0</v>
      </c>
      <c r="Q716">
        <v>0</v>
      </c>
      <c r="R716">
        <v>0</v>
      </c>
      <c r="S716">
        <v>100</v>
      </c>
      <c r="T716">
        <v>80</v>
      </c>
      <c r="U716">
        <v>0</v>
      </c>
      <c r="V716">
        <v>0</v>
      </c>
      <c r="W716">
        <v>0</v>
      </c>
      <c r="X716">
        <v>0</v>
      </c>
      <c r="Y716" t="s">
        <v>40</v>
      </c>
      <c r="Z716" t="s">
        <v>40</v>
      </c>
      <c r="AA716" t="s">
        <v>40</v>
      </c>
      <c r="AB716" t="s">
        <v>746</v>
      </c>
      <c r="AC716" t="s">
        <v>1374</v>
      </c>
      <c r="AD716" t="s">
        <v>2065</v>
      </c>
      <c r="AE716" t="s">
        <v>2064</v>
      </c>
      <c r="AF716" t="e">
        <f>VLOOKUP(A716,#REF!, 7, FALSE)</f>
        <v>#REF!</v>
      </c>
      <c r="AG716" t="e">
        <f>VLOOKUP(A716,#REF!, 8, FALSE)</f>
        <v>#REF!</v>
      </c>
      <c r="AH716" t="s">
        <v>2067</v>
      </c>
      <c r="AI716" t="e">
        <f>VLOOKUP(A716,#REF!,40,FALSE)</f>
        <v>#REF!</v>
      </c>
    </row>
    <row r="717" spans="1:35" x14ac:dyDescent="0.25">
      <c r="A717">
        <v>401528349</v>
      </c>
      <c r="B717" t="s">
        <v>336</v>
      </c>
      <c r="C717">
        <v>10433</v>
      </c>
      <c r="D717" s="1">
        <v>43127</v>
      </c>
      <c r="E717" t="s">
        <v>118</v>
      </c>
      <c r="F717" t="s">
        <v>1800</v>
      </c>
      <c r="G717" t="s">
        <v>338</v>
      </c>
      <c r="H717">
        <v>0</v>
      </c>
      <c r="I717" t="s">
        <v>1927</v>
      </c>
      <c r="J717" t="s">
        <v>1928</v>
      </c>
      <c r="K717" t="s">
        <v>79</v>
      </c>
      <c r="L717" t="s">
        <v>491</v>
      </c>
      <c r="M717">
        <v>-107.814347</v>
      </c>
      <c r="N717">
        <v>39.252530999999998</v>
      </c>
      <c r="O717">
        <v>0</v>
      </c>
      <c r="P717">
        <v>0</v>
      </c>
      <c r="Q717">
        <v>0</v>
      </c>
      <c r="R717">
        <v>0</v>
      </c>
      <c r="S717">
        <v>0</v>
      </c>
      <c r="T717">
        <v>0</v>
      </c>
      <c r="U717">
        <v>0</v>
      </c>
      <c r="V717">
        <v>0</v>
      </c>
      <c r="W717">
        <v>1</v>
      </c>
      <c r="X717">
        <v>13</v>
      </c>
      <c r="Y717" t="s">
        <v>40</v>
      </c>
      <c r="Z717" t="s">
        <v>40</v>
      </c>
      <c r="AA717" t="s">
        <v>40</v>
      </c>
      <c r="AB717" t="s">
        <v>746</v>
      </c>
      <c r="AC717" t="s">
        <v>1355</v>
      </c>
      <c r="AD717" t="s">
        <v>2062</v>
      </c>
      <c r="AE717" t="s">
        <v>72</v>
      </c>
      <c r="AF717" t="e">
        <f>VLOOKUP(A717,#REF!, 7, FALSE)</f>
        <v>#REF!</v>
      </c>
      <c r="AG717" t="e">
        <f>VLOOKUP(A717,#REF!, 8, FALSE)</f>
        <v>#REF!</v>
      </c>
      <c r="AH717" t="s">
        <v>2067</v>
      </c>
      <c r="AI717" t="e">
        <f>VLOOKUP(A717,#REF!,40,FALSE)</f>
        <v>#REF!</v>
      </c>
    </row>
    <row r="718" spans="1:35" x14ac:dyDescent="0.25">
      <c r="A718">
        <v>401544523</v>
      </c>
      <c r="B718" t="s">
        <v>48</v>
      </c>
      <c r="C718">
        <v>4680</v>
      </c>
      <c r="D718" s="1">
        <v>43128</v>
      </c>
      <c r="E718" t="s">
        <v>49</v>
      </c>
      <c r="F718" t="s">
        <v>1814</v>
      </c>
      <c r="G718" t="s">
        <v>51</v>
      </c>
      <c r="H718" t="s">
        <v>40</v>
      </c>
      <c r="I718" t="s">
        <v>40</v>
      </c>
      <c r="J718" t="s">
        <v>40</v>
      </c>
      <c r="K718" t="s">
        <v>79</v>
      </c>
      <c r="L718" t="s">
        <v>80</v>
      </c>
      <c r="M718">
        <v>-104.39941</v>
      </c>
      <c r="N718">
        <v>40.410249999999998</v>
      </c>
      <c r="O718">
        <v>0</v>
      </c>
      <c r="P718">
        <v>0</v>
      </c>
      <c r="Q718" t="s">
        <v>40</v>
      </c>
      <c r="R718" t="s">
        <v>40</v>
      </c>
      <c r="S718">
        <v>0</v>
      </c>
      <c r="T718">
        <v>0</v>
      </c>
      <c r="U718">
        <v>0</v>
      </c>
      <c r="V718">
        <v>0</v>
      </c>
      <c r="W718">
        <v>0</v>
      </c>
      <c r="X718">
        <v>0</v>
      </c>
      <c r="Y718" t="s">
        <v>40</v>
      </c>
      <c r="Z718" t="s">
        <v>40</v>
      </c>
      <c r="AA718" t="s">
        <v>40</v>
      </c>
      <c r="AB718" t="s">
        <v>746</v>
      </c>
      <c r="AC718" t="s">
        <v>1374</v>
      </c>
      <c r="AD718" t="s">
        <v>2065</v>
      </c>
      <c r="AE718" t="s">
        <v>72</v>
      </c>
      <c r="AF718" t="e">
        <f>VLOOKUP(A718,#REF!, 7, FALSE)</f>
        <v>#REF!</v>
      </c>
      <c r="AG718" t="e">
        <f>VLOOKUP(A718,#REF!, 8, FALSE)</f>
        <v>#REF!</v>
      </c>
      <c r="AH718" t="s">
        <v>2067</v>
      </c>
      <c r="AI718" t="e">
        <f>VLOOKUP(A718,#REF!,40,FALSE)</f>
        <v>#REF!</v>
      </c>
    </row>
    <row r="719" spans="1:35" x14ac:dyDescent="0.25">
      <c r="A719">
        <v>401529963</v>
      </c>
      <c r="B719" t="s">
        <v>82</v>
      </c>
      <c r="C719">
        <v>100322</v>
      </c>
      <c r="D719" s="1">
        <v>43129</v>
      </c>
      <c r="E719" t="s">
        <v>69</v>
      </c>
      <c r="F719" t="s">
        <v>1801</v>
      </c>
      <c r="G719" t="s">
        <v>51</v>
      </c>
      <c r="H719">
        <v>0</v>
      </c>
      <c r="I719" t="s">
        <v>1929</v>
      </c>
      <c r="J719" t="s">
        <v>1930</v>
      </c>
      <c r="K719" t="s">
        <v>115</v>
      </c>
      <c r="L719" t="s">
        <v>226</v>
      </c>
      <c r="M719">
        <v>-104.53145000000001</v>
      </c>
      <c r="N719">
        <v>40.410556</v>
      </c>
      <c r="O719" t="s">
        <v>40</v>
      </c>
      <c r="P719" t="s">
        <v>40</v>
      </c>
      <c r="Q719" t="s">
        <v>40</v>
      </c>
      <c r="R719" t="s">
        <v>40</v>
      </c>
      <c r="S719" t="s">
        <v>40</v>
      </c>
      <c r="T719" t="s">
        <v>40</v>
      </c>
      <c r="U719" t="s">
        <v>40</v>
      </c>
      <c r="V719" t="s">
        <v>40</v>
      </c>
      <c r="W719" t="s">
        <v>40</v>
      </c>
      <c r="X719" t="s">
        <v>40</v>
      </c>
      <c r="Y719" t="s">
        <v>40</v>
      </c>
      <c r="Z719" t="s">
        <v>40</v>
      </c>
      <c r="AA719" t="s">
        <v>40</v>
      </c>
      <c r="AB719" t="s">
        <v>735</v>
      </c>
      <c r="AC719" t="s">
        <v>1374</v>
      </c>
      <c r="AD719" t="s">
        <v>2062</v>
      </c>
      <c r="AE719" t="s">
        <v>2063</v>
      </c>
      <c r="AF719" t="e">
        <f>VLOOKUP(A719,#REF!, 7, FALSE)</f>
        <v>#REF!</v>
      </c>
      <c r="AG719" t="e">
        <f>VLOOKUP(A719,#REF!, 8, FALSE)</f>
        <v>#REF!</v>
      </c>
      <c r="AH719" t="s">
        <v>2067</v>
      </c>
      <c r="AI719" t="e">
        <f>VLOOKUP(A719,#REF!,40,FALSE)</f>
        <v>#REF!</v>
      </c>
    </row>
    <row r="720" spans="1:35" x14ac:dyDescent="0.25">
      <c r="A720">
        <v>401530398</v>
      </c>
      <c r="B720" t="s">
        <v>73</v>
      </c>
      <c r="C720">
        <v>16700</v>
      </c>
      <c r="D720" s="1">
        <v>43129</v>
      </c>
      <c r="E720" t="s">
        <v>69</v>
      </c>
      <c r="F720" t="s">
        <v>1802</v>
      </c>
      <c r="G720" t="s">
        <v>75</v>
      </c>
      <c r="H720" t="s">
        <v>40</v>
      </c>
      <c r="I720" t="s">
        <v>40</v>
      </c>
      <c r="J720" t="s">
        <v>40</v>
      </c>
      <c r="K720" t="s">
        <v>115</v>
      </c>
      <c r="L720" t="s">
        <v>226</v>
      </c>
      <c r="M720">
        <v>-108.8445</v>
      </c>
      <c r="N720">
        <v>40.119399999999999</v>
      </c>
      <c r="O720">
        <v>0</v>
      </c>
      <c r="P720">
        <v>0</v>
      </c>
      <c r="Q720">
        <v>0</v>
      </c>
      <c r="R720">
        <v>0</v>
      </c>
      <c r="S720">
        <v>97</v>
      </c>
      <c r="T720">
        <v>10</v>
      </c>
      <c r="U720">
        <v>0</v>
      </c>
      <c r="V720">
        <v>0</v>
      </c>
      <c r="W720">
        <v>0</v>
      </c>
      <c r="X720">
        <v>0</v>
      </c>
      <c r="Y720" t="s">
        <v>40</v>
      </c>
      <c r="Z720" t="s">
        <v>40</v>
      </c>
      <c r="AA720" t="s">
        <v>40</v>
      </c>
      <c r="AB720" t="s">
        <v>746</v>
      </c>
      <c r="AC720" t="s">
        <v>1371</v>
      </c>
      <c r="AD720" t="s">
        <v>2062</v>
      </c>
      <c r="AE720" t="s">
        <v>2063</v>
      </c>
      <c r="AF720" t="e">
        <f>VLOOKUP(A720,#REF!, 7, FALSE)</f>
        <v>#REF!</v>
      </c>
      <c r="AG720" t="e">
        <f>VLOOKUP(A720,#REF!, 8, FALSE)</f>
        <v>#REF!</v>
      </c>
      <c r="AH720" t="s">
        <v>2066</v>
      </c>
      <c r="AI720" t="e">
        <f>VLOOKUP(A720,#REF!,40,FALSE)</f>
        <v>#REF!</v>
      </c>
    </row>
    <row r="721" spans="1:35" x14ac:dyDescent="0.25">
      <c r="A721">
        <v>401530665</v>
      </c>
      <c r="B721" t="s">
        <v>276</v>
      </c>
      <c r="C721">
        <v>96850</v>
      </c>
      <c r="D721" s="1">
        <v>43130</v>
      </c>
      <c r="E721" t="s">
        <v>42</v>
      </c>
      <c r="F721" t="s">
        <v>1804</v>
      </c>
      <c r="G721" t="s">
        <v>120</v>
      </c>
      <c r="H721">
        <v>0</v>
      </c>
      <c r="I721" t="s">
        <v>1933</v>
      </c>
      <c r="J721" t="s">
        <v>1934</v>
      </c>
      <c r="K721" t="s">
        <v>133</v>
      </c>
      <c r="L721" t="s">
        <v>134</v>
      </c>
      <c r="M721">
        <v>-107.85928</v>
      </c>
      <c r="N721">
        <v>39.49118</v>
      </c>
      <c r="O721">
        <v>0</v>
      </c>
      <c r="P721">
        <v>0</v>
      </c>
      <c r="Q721">
        <v>0</v>
      </c>
      <c r="R721">
        <v>0</v>
      </c>
      <c r="S721">
        <v>0</v>
      </c>
      <c r="T721">
        <v>0</v>
      </c>
      <c r="U721">
        <v>0</v>
      </c>
      <c r="V721">
        <v>0</v>
      </c>
      <c r="W721">
        <v>75</v>
      </c>
      <c r="X721">
        <v>57</v>
      </c>
      <c r="Y721" t="s">
        <v>40</v>
      </c>
      <c r="Z721" t="s">
        <v>40</v>
      </c>
      <c r="AA721" t="s">
        <v>40</v>
      </c>
      <c r="AB721" t="s">
        <v>735</v>
      </c>
      <c r="AC721" t="s">
        <v>1355</v>
      </c>
      <c r="AD721" t="s">
        <v>2065</v>
      </c>
      <c r="AE721" t="s">
        <v>72</v>
      </c>
      <c r="AF721" t="e">
        <f>VLOOKUP(A721,#REF!, 7, FALSE)</f>
        <v>#REF!</v>
      </c>
      <c r="AG721" t="e">
        <f>VLOOKUP(A721,#REF!, 8, FALSE)</f>
        <v>#REF!</v>
      </c>
      <c r="AH721" t="s">
        <v>2067</v>
      </c>
      <c r="AI721" t="e">
        <f>VLOOKUP(A721,#REF!,40,FALSE)</f>
        <v>#REF!</v>
      </c>
    </row>
    <row r="722" spans="1:35" x14ac:dyDescent="0.25">
      <c r="A722">
        <v>401530675</v>
      </c>
      <c r="B722" t="s">
        <v>73</v>
      </c>
      <c r="C722">
        <v>16700</v>
      </c>
      <c r="D722" s="1">
        <v>43130</v>
      </c>
      <c r="E722" t="s">
        <v>69</v>
      </c>
      <c r="F722" t="s">
        <v>1805</v>
      </c>
      <c r="G722" t="s">
        <v>75</v>
      </c>
      <c r="H722" t="s">
        <v>40</v>
      </c>
      <c r="I722" t="s">
        <v>40</v>
      </c>
      <c r="J722" t="s">
        <v>40</v>
      </c>
      <c r="K722" t="s">
        <v>115</v>
      </c>
      <c r="L722" t="s">
        <v>226</v>
      </c>
      <c r="M722">
        <v>-108.8047</v>
      </c>
      <c r="N722">
        <v>40.091900000000003</v>
      </c>
      <c r="O722">
        <v>0</v>
      </c>
      <c r="P722">
        <v>0</v>
      </c>
      <c r="Q722">
        <v>0</v>
      </c>
      <c r="R722">
        <v>0</v>
      </c>
      <c r="S722">
        <v>90</v>
      </c>
      <c r="T722">
        <v>90</v>
      </c>
      <c r="U722">
        <v>0</v>
      </c>
      <c r="V722">
        <v>0</v>
      </c>
      <c r="W722">
        <v>0</v>
      </c>
      <c r="X722">
        <v>0</v>
      </c>
      <c r="Y722" t="s">
        <v>40</v>
      </c>
      <c r="Z722" t="s">
        <v>40</v>
      </c>
      <c r="AA722" t="s">
        <v>40</v>
      </c>
      <c r="AB722" t="s">
        <v>735</v>
      </c>
      <c r="AC722" t="s">
        <v>1371</v>
      </c>
      <c r="AD722" t="s">
        <v>2065</v>
      </c>
      <c r="AE722" t="s">
        <v>2063</v>
      </c>
      <c r="AF722" t="e">
        <f>VLOOKUP(A722,#REF!, 7, FALSE)</f>
        <v>#REF!</v>
      </c>
      <c r="AG722" t="e">
        <f>VLOOKUP(A722,#REF!, 8, FALSE)</f>
        <v>#REF!</v>
      </c>
      <c r="AH722" t="s">
        <v>2066</v>
      </c>
      <c r="AI722" t="e">
        <f>VLOOKUP(A722,#REF!,40,FALSE)</f>
        <v>#REF!</v>
      </c>
    </row>
    <row r="723" spans="1:35" x14ac:dyDescent="0.25">
      <c r="A723">
        <v>401532545</v>
      </c>
      <c r="B723" t="s">
        <v>41</v>
      </c>
      <c r="C723">
        <v>10084</v>
      </c>
      <c r="D723" s="1">
        <v>43131</v>
      </c>
      <c r="E723" t="s">
        <v>42</v>
      </c>
      <c r="F723" t="s">
        <v>1806</v>
      </c>
      <c r="G723" t="s">
        <v>44</v>
      </c>
      <c r="H723">
        <v>0</v>
      </c>
      <c r="I723" t="s">
        <v>1935</v>
      </c>
      <c r="J723" t="s">
        <v>1936</v>
      </c>
      <c r="K723" t="s">
        <v>38</v>
      </c>
      <c r="L723" t="s">
        <v>136</v>
      </c>
      <c r="M723">
        <v>-104.66670000000001</v>
      </c>
      <c r="N723">
        <v>37.20382</v>
      </c>
      <c r="O723">
        <v>0</v>
      </c>
      <c r="P723">
        <v>0</v>
      </c>
      <c r="Q723">
        <v>0</v>
      </c>
      <c r="R723">
        <v>0</v>
      </c>
      <c r="S723">
        <v>2</v>
      </c>
      <c r="T723">
        <v>0</v>
      </c>
      <c r="U723">
        <v>0</v>
      </c>
      <c r="V723">
        <v>0</v>
      </c>
      <c r="W723">
        <v>0</v>
      </c>
      <c r="X723">
        <v>0</v>
      </c>
      <c r="Y723" t="s">
        <v>40</v>
      </c>
      <c r="Z723" t="s">
        <v>40</v>
      </c>
      <c r="AA723" t="s">
        <v>40</v>
      </c>
      <c r="AB723" t="s">
        <v>735</v>
      </c>
      <c r="AC723" t="s">
        <v>1354</v>
      </c>
      <c r="AD723" t="s">
        <v>2065</v>
      </c>
      <c r="AE723" t="s">
        <v>2064</v>
      </c>
      <c r="AF723" t="e">
        <f>VLOOKUP(A723,#REF!, 7, FALSE)</f>
        <v>#REF!</v>
      </c>
      <c r="AG723" t="e">
        <f>VLOOKUP(A723,#REF!, 8, FALSE)</f>
        <v>#REF!</v>
      </c>
      <c r="AH723" t="s">
        <v>2066</v>
      </c>
      <c r="AI723" t="e">
        <f>VLOOKUP(A723,#REF!,40,FALSE)</f>
        <v>#REF!</v>
      </c>
    </row>
    <row r="724" spans="1:35" x14ac:dyDescent="0.25">
      <c r="A724">
        <v>401532671</v>
      </c>
      <c r="B724" t="s">
        <v>221</v>
      </c>
      <c r="C724">
        <v>96155</v>
      </c>
      <c r="D724" s="1">
        <v>43132</v>
      </c>
      <c r="E724" t="s">
        <v>69</v>
      </c>
      <c r="F724" t="s">
        <v>1807</v>
      </c>
      <c r="G724" t="s">
        <v>51</v>
      </c>
      <c r="H724">
        <v>0</v>
      </c>
      <c r="I724" t="s">
        <v>1937</v>
      </c>
      <c r="J724" t="s">
        <v>1938</v>
      </c>
      <c r="K724" t="s">
        <v>115</v>
      </c>
      <c r="L724" t="s">
        <v>226</v>
      </c>
      <c r="M724">
        <v>-103.8104</v>
      </c>
      <c r="N724">
        <v>40.815497000000001</v>
      </c>
      <c r="O724">
        <v>0</v>
      </c>
      <c r="P724">
        <v>0</v>
      </c>
      <c r="Q724">
        <v>0</v>
      </c>
      <c r="R724">
        <v>0</v>
      </c>
      <c r="S724">
        <v>15</v>
      </c>
      <c r="T724">
        <v>5</v>
      </c>
      <c r="U724">
        <v>0</v>
      </c>
      <c r="V724">
        <v>0</v>
      </c>
      <c r="W724">
        <v>0</v>
      </c>
      <c r="X724">
        <v>0</v>
      </c>
      <c r="Y724" t="s">
        <v>40</v>
      </c>
      <c r="Z724" t="s">
        <v>40</v>
      </c>
      <c r="AA724" t="s">
        <v>40</v>
      </c>
      <c r="AB724" t="s">
        <v>735</v>
      </c>
      <c r="AC724" t="s">
        <v>1374</v>
      </c>
      <c r="AD724" t="s">
        <v>2062</v>
      </c>
      <c r="AE724" t="s">
        <v>2063</v>
      </c>
      <c r="AF724" t="e">
        <f>VLOOKUP(A724,#REF!, 7, FALSE)</f>
        <v>#REF!</v>
      </c>
      <c r="AG724" t="e">
        <f>VLOOKUP(A724,#REF!, 8, FALSE)</f>
        <v>#REF!</v>
      </c>
      <c r="AH724" t="s">
        <v>2067</v>
      </c>
      <c r="AI724" t="e">
        <f>VLOOKUP(A724,#REF!,40,FALSE)</f>
        <v>#REF!</v>
      </c>
    </row>
    <row r="725" spans="1:35" x14ac:dyDescent="0.25">
      <c r="A725">
        <v>401537090</v>
      </c>
      <c r="B725" t="s">
        <v>55</v>
      </c>
      <c r="C725">
        <v>10071</v>
      </c>
      <c r="D725" s="1">
        <v>43137</v>
      </c>
      <c r="E725" t="s">
        <v>69</v>
      </c>
      <c r="F725" t="s">
        <v>1808</v>
      </c>
      <c r="G725" t="s">
        <v>51</v>
      </c>
      <c r="H725" t="s">
        <v>40</v>
      </c>
      <c r="I725" t="s">
        <v>40</v>
      </c>
      <c r="J725" t="s">
        <v>40</v>
      </c>
      <c r="K725" t="s">
        <v>72</v>
      </c>
      <c r="L725" t="s">
        <v>72</v>
      </c>
      <c r="M725">
        <v>-104.33929999999999</v>
      </c>
      <c r="N725">
        <v>40.326900000000002</v>
      </c>
      <c r="O725" t="s">
        <v>40</v>
      </c>
      <c r="P725" t="s">
        <v>40</v>
      </c>
      <c r="Q725" t="s">
        <v>40</v>
      </c>
      <c r="R725" t="s">
        <v>40</v>
      </c>
      <c r="S725" t="s">
        <v>40</v>
      </c>
      <c r="T725" t="s">
        <v>40</v>
      </c>
      <c r="U725" t="s">
        <v>40</v>
      </c>
      <c r="V725" t="s">
        <v>40</v>
      </c>
      <c r="W725" t="s">
        <v>40</v>
      </c>
      <c r="X725" t="s">
        <v>40</v>
      </c>
      <c r="Y725" t="s">
        <v>40</v>
      </c>
      <c r="Z725" t="s">
        <v>40</v>
      </c>
      <c r="AA725" t="s">
        <v>40</v>
      </c>
      <c r="AB725" t="s">
        <v>746</v>
      </c>
      <c r="AC725" t="s">
        <v>1374</v>
      </c>
      <c r="AD725" t="s">
        <v>2062</v>
      </c>
      <c r="AE725" t="s">
        <v>72</v>
      </c>
      <c r="AF725" t="e">
        <f>VLOOKUP(A725,#REF!, 7, FALSE)</f>
        <v>#REF!</v>
      </c>
      <c r="AG725" t="e">
        <f>VLOOKUP(A725,#REF!, 8, FALSE)</f>
        <v>#REF!</v>
      </c>
      <c r="AH725" t="s">
        <v>2066</v>
      </c>
      <c r="AI725" t="e">
        <f>VLOOKUP(A725,#REF!,40,FALSE)</f>
        <v>#REF!</v>
      </c>
    </row>
    <row r="726" spans="1:35" x14ac:dyDescent="0.25">
      <c r="A726">
        <v>401541390</v>
      </c>
      <c r="B726" t="s">
        <v>1944</v>
      </c>
      <c r="C726">
        <v>10311</v>
      </c>
      <c r="D726" s="1">
        <v>43137</v>
      </c>
      <c r="E726" t="s">
        <v>69</v>
      </c>
      <c r="F726" t="s">
        <v>1811</v>
      </c>
      <c r="G726" t="s">
        <v>51</v>
      </c>
      <c r="H726">
        <v>0</v>
      </c>
      <c r="I726" t="s">
        <v>1945</v>
      </c>
      <c r="J726" t="s">
        <v>1946</v>
      </c>
      <c r="K726" t="s">
        <v>115</v>
      </c>
      <c r="L726" t="s">
        <v>329</v>
      </c>
      <c r="M726">
        <v>-104.762612</v>
      </c>
      <c r="N726">
        <v>40.441788000000003</v>
      </c>
      <c r="O726" t="s">
        <v>40</v>
      </c>
      <c r="P726" t="s">
        <v>40</v>
      </c>
      <c r="Q726" t="s">
        <v>40</v>
      </c>
      <c r="R726" t="s">
        <v>40</v>
      </c>
      <c r="S726" t="s">
        <v>40</v>
      </c>
      <c r="T726" t="s">
        <v>40</v>
      </c>
      <c r="U726">
        <v>0</v>
      </c>
      <c r="V726">
        <v>0</v>
      </c>
      <c r="W726">
        <v>0</v>
      </c>
      <c r="X726">
        <v>0</v>
      </c>
      <c r="Y726" t="s">
        <v>40</v>
      </c>
      <c r="Z726" t="s">
        <v>40</v>
      </c>
      <c r="AA726" t="s">
        <v>40</v>
      </c>
      <c r="AB726" t="s">
        <v>735</v>
      </c>
      <c r="AC726" t="s">
        <v>1374</v>
      </c>
      <c r="AD726" t="s">
        <v>2062</v>
      </c>
      <c r="AE726" t="s">
        <v>2063</v>
      </c>
      <c r="AF726" t="e">
        <f>VLOOKUP(A726,#REF!, 7, FALSE)</f>
        <v>#REF!</v>
      </c>
      <c r="AG726" t="e">
        <f>VLOOKUP(A726,#REF!, 8, FALSE)</f>
        <v>#REF!</v>
      </c>
      <c r="AH726" t="s">
        <v>2066</v>
      </c>
      <c r="AI726" t="e">
        <f>VLOOKUP(A726,#REF!,40,FALSE)</f>
        <v>#REF!</v>
      </c>
    </row>
    <row r="727" spans="1:35" x14ac:dyDescent="0.25">
      <c r="A727">
        <v>401540996</v>
      </c>
      <c r="B727" t="s">
        <v>1939</v>
      </c>
      <c r="C727">
        <v>36200</v>
      </c>
      <c r="D727" s="1">
        <v>43138</v>
      </c>
      <c r="E727" t="s">
        <v>69</v>
      </c>
      <c r="F727" t="s">
        <v>1809</v>
      </c>
      <c r="G727" t="s">
        <v>51</v>
      </c>
      <c r="H727">
        <v>1</v>
      </c>
      <c r="I727" t="s">
        <v>1940</v>
      </c>
      <c r="J727" t="s">
        <v>1941</v>
      </c>
      <c r="K727" t="s">
        <v>72</v>
      </c>
      <c r="L727" t="s">
        <v>72</v>
      </c>
      <c r="M727">
        <v>-104.294</v>
      </c>
      <c r="N727">
        <v>40.723999999999997</v>
      </c>
      <c r="O727">
        <v>0</v>
      </c>
      <c r="P727">
        <v>0</v>
      </c>
      <c r="Q727" t="s">
        <v>40</v>
      </c>
      <c r="R727" t="s">
        <v>40</v>
      </c>
      <c r="S727" t="s">
        <v>40</v>
      </c>
      <c r="T727" t="s">
        <v>40</v>
      </c>
      <c r="U727">
        <v>0</v>
      </c>
      <c r="V727">
        <v>0</v>
      </c>
      <c r="W727">
        <v>0</v>
      </c>
      <c r="X727">
        <v>0</v>
      </c>
      <c r="Y727" t="s">
        <v>40</v>
      </c>
      <c r="Z727" t="s">
        <v>40</v>
      </c>
      <c r="AA727" t="s">
        <v>40</v>
      </c>
      <c r="AB727" t="s">
        <v>746</v>
      </c>
      <c r="AC727" t="s">
        <v>1374</v>
      </c>
      <c r="AD727" t="s">
        <v>341</v>
      </c>
      <c r="AE727" t="s">
        <v>72</v>
      </c>
      <c r="AF727" t="e">
        <f>VLOOKUP(A727,#REF!, 7, FALSE)</f>
        <v>#REF!</v>
      </c>
      <c r="AG727" t="e">
        <f>VLOOKUP(A727,#REF!, 8, FALSE)</f>
        <v>#REF!</v>
      </c>
      <c r="AH727" t="s">
        <v>2067</v>
      </c>
      <c r="AI727" t="e">
        <f>VLOOKUP(A727,#REF!,40,FALSE)</f>
        <v>#REF!</v>
      </c>
    </row>
    <row r="728" spans="1:35" x14ac:dyDescent="0.25">
      <c r="A728">
        <v>401541267</v>
      </c>
      <c r="B728" t="s">
        <v>157</v>
      </c>
      <c r="C728">
        <v>69175</v>
      </c>
      <c r="D728" s="1">
        <v>43139</v>
      </c>
      <c r="E728" t="s">
        <v>69</v>
      </c>
      <c r="F728" t="s">
        <v>1810</v>
      </c>
      <c r="G728" t="s">
        <v>51</v>
      </c>
      <c r="H728">
        <v>1</v>
      </c>
      <c r="I728" t="s">
        <v>1942</v>
      </c>
      <c r="J728" t="s">
        <v>1943</v>
      </c>
      <c r="K728" t="s">
        <v>72</v>
      </c>
      <c r="L728" t="s">
        <v>72</v>
      </c>
      <c r="M728">
        <v>-104.67431999999999</v>
      </c>
      <c r="N728">
        <v>40.38597</v>
      </c>
      <c r="O728" t="s">
        <v>40</v>
      </c>
      <c r="P728" t="s">
        <v>40</v>
      </c>
      <c r="Q728">
        <v>0</v>
      </c>
      <c r="R728">
        <v>0</v>
      </c>
      <c r="S728">
        <v>0</v>
      </c>
      <c r="T728">
        <v>0</v>
      </c>
      <c r="U728">
        <v>0</v>
      </c>
      <c r="V728">
        <v>0</v>
      </c>
      <c r="W728">
        <v>0</v>
      </c>
      <c r="X728">
        <v>0</v>
      </c>
      <c r="Y728" t="s">
        <v>40</v>
      </c>
      <c r="Z728" t="s">
        <v>40</v>
      </c>
      <c r="AA728" t="s">
        <v>40</v>
      </c>
      <c r="AB728" t="s">
        <v>735</v>
      </c>
      <c r="AC728" t="s">
        <v>1374</v>
      </c>
      <c r="AD728" t="s">
        <v>341</v>
      </c>
      <c r="AE728" t="s">
        <v>72</v>
      </c>
      <c r="AF728" t="e">
        <f>VLOOKUP(A728,#REF!, 7, FALSE)</f>
        <v>#REF!</v>
      </c>
      <c r="AG728" t="e">
        <f>VLOOKUP(A728,#REF!, 8, FALSE)</f>
        <v>#REF!</v>
      </c>
      <c r="AH728" t="s">
        <v>2067</v>
      </c>
      <c r="AI728" t="e">
        <f>VLOOKUP(A728,#REF!,40,FALSE)</f>
        <v>#REF!</v>
      </c>
    </row>
    <row r="729" spans="1:35" x14ac:dyDescent="0.25">
      <c r="A729">
        <v>401546313</v>
      </c>
      <c r="B729" t="s">
        <v>1944</v>
      </c>
      <c r="C729">
        <v>10311</v>
      </c>
      <c r="D729" s="1">
        <v>43145</v>
      </c>
      <c r="E729" t="s">
        <v>69</v>
      </c>
      <c r="F729" t="s">
        <v>1815</v>
      </c>
      <c r="G729" t="s">
        <v>51</v>
      </c>
      <c r="H729">
        <v>0</v>
      </c>
      <c r="I729" t="s">
        <v>1945</v>
      </c>
      <c r="J729" t="s">
        <v>1949</v>
      </c>
      <c r="K729" t="s">
        <v>115</v>
      </c>
      <c r="L729" t="s">
        <v>329</v>
      </c>
      <c r="M729">
        <v>-104.762158</v>
      </c>
      <c r="N729">
        <v>40.442047000000002</v>
      </c>
      <c r="O729" t="s">
        <v>40</v>
      </c>
      <c r="P729" t="s">
        <v>40</v>
      </c>
      <c r="Q729" t="s">
        <v>40</v>
      </c>
      <c r="R729" t="s">
        <v>40</v>
      </c>
      <c r="S729" t="s">
        <v>40</v>
      </c>
      <c r="T729" t="s">
        <v>40</v>
      </c>
      <c r="U729">
        <v>0</v>
      </c>
      <c r="V729">
        <v>0</v>
      </c>
      <c r="W729">
        <v>0</v>
      </c>
      <c r="X729">
        <v>0</v>
      </c>
      <c r="Y729" t="s">
        <v>40</v>
      </c>
      <c r="Z729" t="s">
        <v>40</v>
      </c>
      <c r="AA729" t="s">
        <v>40</v>
      </c>
      <c r="AB729" t="s">
        <v>735</v>
      </c>
      <c r="AC729" t="s">
        <v>1374</v>
      </c>
      <c r="AD729" t="s">
        <v>2062</v>
      </c>
      <c r="AE729" t="s">
        <v>2063</v>
      </c>
      <c r="AF729" t="e">
        <f>VLOOKUP(A729,#REF!, 7, FALSE)</f>
        <v>#REF!</v>
      </c>
      <c r="AG729" t="e">
        <f>VLOOKUP(A729,#REF!, 8, FALSE)</f>
        <v>#REF!</v>
      </c>
      <c r="AH729" t="s">
        <v>2066</v>
      </c>
      <c r="AI729" t="e">
        <f>VLOOKUP(A729,#REF!,40,FALSE)</f>
        <v>#REF!</v>
      </c>
    </row>
    <row r="730" spans="1:35" x14ac:dyDescent="0.25">
      <c r="A730">
        <v>401548360</v>
      </c>
      <c r="B730" t="s">
        <v>1617</v>
      </c>
      <c r="C730">
        <v>10459</v>
      </c>
      <c r="D730" s="1">
        <v>43147</v>
      </c>
      <c r="E730" t="s">
        <v>56</v>
      </c>
      <c r="F730" t="s">
        <v>1816</v>
      </c>
      <c r="G730" t="s">
        <v>51</v>
      </c>
      <c r="H730">
        <v>0</v>
      </c>
      <c r="I730" t="s">
        <v>1950</v>
      </c>
      <c r="J730" t="s">
        <v>1951</v>
      </c>
      <c r="K730" t="s">
        <v>79</v>
      </c>
      <c r="L730" t="s">
        <v>491</v>
      </c>
      <c r="M730">
        <v>-104.996668</v>
      </c>
      <c r="N730">
        <v>40.303970999999997</v>
      </c>
      <c r="O730">
        <v>0</v>
      </c>
      <c r="P730">
        <v>0</v>
      </c>
      <c r="Q730">
        <v>0</v>
      </c>
      <c r="R730">
        <v>0</v>
      </c>
      <c r="S730" t="s">
        <v>40</v>
      </c>
      <c r="T730" t="s">
        <v>40</v>
      </c>
      <c r="U730">
        <v>0</v>
      </c>
      <c r="V730">
        <v>0</v>
      </c>
      <c r="W730">
        <v>0</v>
      </c>
      <c r="X730">
        <v>0</v>
      </c>
      <c r="Y730" t="s">
        <v>40</v>
      </c>
      <c r="Z730" t="s">
        <v>40</v>
      </c>
      <c r="AA730" t="s">
        <v>40</v>
      </c>
      <c r="AB730" t="s">
        <v>735</v>
      </c>
      <c r="AC730" t="s">
        <v>1374</v>
      </c>
      <c r="AD730" t="s">
        <v>2062</v>
      </c>
      <c r="AE730" t="s">
        <v>72</v>
      </c>
      <c r="AF730" t="e">
        <f>VLOOKUP(A730,#REF!, 7, FALSE)</f>
        <v>#REF!</v>
      </c>
      <c r="AG730" t="e">
        <f>VLOOKUP(A730,#REF!, 8, FALSE)</f>
        <v>#REF!</v>
      </c>
      <c r="AH730" t="s">
        <v>2067</v>
      </c>
      <c r="AI730" t="e">
        <f>VLOOKUP(A730,#REF!,40,FALSE)</f>
        <v>#REF!</v>
      </c>
    </row>
    <row r="731" spans="1:35" x14ac:dyDescent="0.25">
      <c r="A731">
        <v>401554774</v>
      </c>
      <c r="B731" t="s">
        <v>174</v>
      </c>
      <c r="C731">
        <v>61250</v>
      </c>
      <c r="D731" s="1">
        <v>43147</v>
      </c>
      <c r="E731" t="s">
        <v>69</v>
      </c>
      <c r="F731" t="s">
        <v>1823</v>
      </c>
      <c r="G731" t="s">
        <v>176</v>
      </c>
      <c r="H731">
        <v>0</v>
      </c>
      <c r="I731" t="s">
        <v>1965</v>
      </c>
      <c r="J731" t="s">
        <v>1966</v>
      </c>
      <c r="K731" t="s">
        <v>38</v>
      </c>
      <c r="L731" t="s">
        <v>1149</v>
      </c>
      <c r="M731">
        <v>-102.912926</v>
      </c>
      <c r="N731">
        <v>38.872888000000003</v>
      </c>
      <c r="O731">
        <v>3</v>
      </c>
      <c r="P731">
        <v>0</v>
      </c>
      <c r="Q731">
        <v>0</v>
      </c>
      <c r="R731">
        <v>0</v>
      </c>
      <c r="S731">
        <v>3</v>
      </c>
      <c r="T731">
        <v>0</v>
      </c>
      <c r="U731">
        <v>0</v>
      </c>
      <c r="V731">
        <v>0</v>
      </c>
      <c r="W731">
        <v>0</v>
      </c>
      <c r="X731">
        <v>0</v>
      </c>
      <c r="Y731" t="s">
        <v>40</v>
      </c>
      <c r="Z731" t="s">
        <v>40</v>
      </c>
      <c r="AA731" t="s">
        <v>40</v>
      </c>
      <c r="AB731" t="s">
        <v>735</v>
      </c>
      <c r="AC731" t="s">
        <v>1780</v>
      </c>
      <c r="AD731" t="s">
        <v>2062</v>
      </c>
      <c r="AE731" t="s">
        <v>2064</v>
      </c>
      <c r="AF731" t="e">
        <f>VLOOKUP(A731,#REF!, 7, FALSE)</f>
        <v>#REF!</v>
      </c>
      <c r="AG731" t="e">
        <f>VLOOKUP(A731,#REF!, 8, FALSE)</f>
        <v>#REF!</v>
      </c>
      <c r="AH731" t="s">
        <v>2066</v>
      </c>
      <c r="AI731" t="e">
        <f>VLOOKUP(A731,#REF!,40,FALSE)</f>
        <v>#REF!</v>
      </c>
    </row>
    <row r="732" spans="1:35" x14ac:dyDescent="0.25">
      <c r="A732">
        <v>401551788</v>
      </c>
      <c r="B732" t="s">
        <v>207</v>
      </c>
      <c r="C732">
        <v>8960</v>
      </c>
      <c r="D732" s="1">
        <v>43148</v>
      </c>
      <c r="E732" t="s">
        <v>69</v>
      </c>
      <c r="F732" t="s">
        <v>1817</v>
      </c>
      <c r="G732" t="s">
        <v>51</v>
      </c>
      <c r="H732">
        <v>0</v>
      </c>
      <c r="I732" t="s">
        <v>1952</v>
      </c>
      <c r="J732" t="s">
        <v>1953</v>
      </c>
      <c r="K732" t="s">
        <v>115</v>
      </c>
      <c r="L732" t="s">
        <v>226</v>
      </c>
      <c r="M732">
        <v>-104.270589</v>
      </c>
      <c r="N732">
        <v>40.423495000000003</v>
      </c>
      <c r="O732">
        <v>0</v>
      </c>
      <c r="P732">
        <v>0</v>
      </c>
      <c r="Q732">
        <v>0</v>
      </c>
      <c r="R732">
        <v>0</v>
      </c>
      <c r="S732">
        <v>22</v>
      </c>
      <c r="T732">
        <v>0</v>
      </c>
      <c r="U732">
        <v>0</v>
      </c>
      <c r="V732">
        <v>0</v>
      </c>
      <c r="W732">
        <v>0</v>
      </c>
      <c r="X732">
        <v>0</v>
      </c>
      <c r="Y732" t="s">
        <v>40</v>
      </c>
      <c r="Z732" t="s">
        <v>40</v>
      </c>
      <c r="AA732" t="s">
        <v>40</v>
      </c>
      <c r="AB732" t="s">
        <v>735</v>
      </c>
      <c r="AC732" t="s">
        <v>1374</v>
      </c>
      <c r="AD732" t="s">
        <v>2062</v>
      </c>
      <c r="AE732" t="s">
        <v>2063</v>
      </c>
      <c r="AF732" t="e">
        <f>VLOOKUP(A732,#REF!, 7, FALSE)</f>
        <v>#REF!</v>
      </c>
      <c r="AG732" t="e">
        <f>VLOOKUP(A732,#REF!, 8, FALSE)</f>
        <v>#REF!</v>
      </c>
      <c r="AH732" t="s">
        <v>2067</v>
      </c>
      <c r="AI732" t="e">
        <f>VLOOKUP(A732,#REF!,40,FALSE)</f>
        <v>#REF!</v>
      </c>
    </row>
    <row r="733" spans="1:35" x14ac:dyDescent="0.25">
      <c r="A733">
        <v>401552036</v>
      </c>
      <c r="B733" t="s">
        <v>41</v>
      </c>
      <c r="C733">
        <v>10084</v>
      </c>
      <c r="D733" s="1">
        <v>43151</v>
      </c>
      <c r="E733" t="s">
        <v>42</v>
      </c>
      <c r="F733" t="s">
        <v>1818</v>
      </c>
      <c r="G733" t="s">
        <v>44</v>
      </c>
      <c r="H733">
        <v>0</v>
      </c>
      <c r="I733" t="s">
        <v>1954</v>
      </c>
      <c r="J733" t="s">
        <v>1955</v>
      </c>
      <c r="K733" t="s">
        <v>79</v>
      </c>
      <c r="L733" t="s">
        <v>491</v>
      </c>
      <c r="M733">
        <v>-104.6628</v>
      </c>
      <c r="N733">
        <v>37.206420000000001</v>
      </c>
      <c r="O733">
        <v>0</v>
      </c>
      <c r="P733">
        <v>0</v>
      </c>
      <c r="Q733">
        <v>0</v>
      </c>
      <c r="R733">
        <v>0</v>
      </c>
      <c r="S733">
        <v>15</v>
      </c>
      <c r="T733">
        <v>0</v>
      </c>
      <c r="U733">
        <v>0</v>
      </c>
      <c r="V733">
        <v>0</v>
      </c>
      <c r="W733">
        <v>0</v>
      </c>
      <c r="X733">
        <v>0</v>
      </c>
      <c r="Y733" t="s">
        <v>40</v>
      </c>
      <c r="Z733" t="s">
        <v>40</v>
      </c>
      <c r="AA733" t="s">
        <v>40</v>
      </c>
      <c r="AB733" t="s">
        <v>735</v>
      </c>
      <c r="AC733" t="s">
        <v>1354</v>
      </c>
      <c r="AD733" t="s">
        <v>2065</v>
      </c>
      <c r="AE733" t="s">
        <v>72</v>
      </c>
      <c r="AF733" t="e">
        <f>VLOOKUP(A733,#REF!, 7, FALSE)</f>
        <v>#REF!</v>
      </c>
      <c r="AG733" t="e">
        <f>VLOOKUP(A733,#REF!, 8, FALSE)</f>
        <v>#REF!</v>
      </c>
      <c r="AH733" t="s">
        <v>2067</v>
      </c>
      <c r="AI733" t="e">
        <f>VLOOKUP(A733,#REF!,40,FALSE)</f>
        <v>#REF!</v>
      </c>
    </row>
    <row r="734" spans="1:35" x14ac:dyDescent="0.25">
      <c r="A734">
        <v>401552673</v>
      </c>
      <c r="B734" t="s">
        <v>197</v>
      </c>
      <c r="C734">
        <v>10456</v>
      </c>
      <c r="D734" s="1">
        <v>43152</v>
      </c>
      <c r="E734" t="s">
        <v>49</v>
      </c>
      <c r="F734" t="s">
        <v>1819</v>
      </c>
      <c r="G734" t="s">
        <v>338</v>
      </c>
      <c r="H734">
        <v>0</v>
      </c>
      <c r="I734" t="s">
        <v>1956</v>
      </c>
      <c r="J734" t="s">
        <v>1957</v>
      </c>
      <c r="K734" t="s">
        <v>115</v>
      </c>
      <c r="L734" t="s">
        <v>226</v>
      </c>
      <c r="M734">
        <v>-108.099765</v>
      </c>
      <c r="N734">
        <v>39.160454000000001</v>
      </c>
      <c r="O734">
        <v>0</v>
      </c>
      <c r="P734">
        <v>0</v>
      </c>
      <c r="Q734" t="s">
        <v>40</v>
      </c>
      <c r="R734">
        <v>0</v>
      </c>
      <c r="S734" t="s">
        <v>40</v>
      </c>
      <c r="T734">
        <v>0</v>
      </c>
      <c r="U734">
        <v>0</v>
      </c>
      <c r="V734">
        <v>0</v>
      </c>
      <c r="W734">
        <v>0</v>
      </c>
      <c r="X734">
        <v>0</v>
      </c>
      <c r="Y734" t="s">
        <v>40</v>
      </c>
      <c r="Z734" t="s">
        <v>40</v>
      </c>
      <c r="AA734" t="s">
        <v>40</v>
      </c>
      <c r="AB734" t="s">
        <v>735</v>
      </c>
      <c r="AC734" t="s">
        <v>1355</v>
      </c>
      <c r="AD734" t="s">
        <v>2062</v>
      </c>
      <c r="AE734" t="s">
        <v>2063</v>
      </c>
      <c r="AF734" t="e">
        <f>VLOOKUP(A734,#REF!, 7, FALSE)</f>
        <v>#REF!</v>
      </c>
      <c r="AG734" t="e">
        <f>VLOOKUP(A734,#REF!, 8, FALSE)</f>
        <v>#REF!</v>
      </c>
      <c r="AH734" t="s">
        <v>2066</v>
      </c>
      <c r="AI734" t="e">
        <f>VLOOKUP(A734,#REF!,40,FALSE)</f>
        <v>#REF!</v>
      </c>
    </row>
    <row r="735" spans="1:35" x14ac:dyDescent="0.25">
      <c r="A735">
        <v>401553368</v>
      </c>
      <c r="B735" t="s">
        <v>1944</v>
      </c>
      <c r="C735">
        <v>10311</v>
      </c>
      <c r="D735" s="1">
        <v>43153</v>
      </c>
      <c r="E735" t="s">
        <v>56</v>
      </c>
      <c r="F735" t="s">
        <v>1820</v>
      </c>
      <c r="G735" t="s">
        <v>51</v>
      </c>
      <c r="H735">
        <v>0</v>
      </c>
      <c r="I735" t="s">
        <v>1958</v>
      </c>
      <c r="J735" t="s">
        <v>1959</v>
      </c>
      <c r="K735" t="s">
        <v>46</v>
      </c>
      <c r="L735" t="s">
        <v>60</v>
      </c>
      <c r="M735">
        <v>-104.883403</v>
      </c>
      <c r="N735">
        <v>40.502097999999997</v>
      </c>
      <c r="O735">
        <v>2</v>
      </c>
      <c r="P735">
        <v>2</v>
      </c>
      <c r="Q735">
        <v>0</v>
      </c>
      <c r="R735">
        <v>0</v>
      </c>
      <c r="S735">
        <v>90</v>
      </c>
      <c r="T735">
        <v>90</v>
      </c>
      <c r="U735">
        <v>0</v>
      </c>
      <c r="V735">
        <v>0</v>
      </c>
      <c r="W735">
        <v>0</v>
      </c>
      <c r="X735">
        <v>0</v>
      </c>
      <c r="Y735" t="s">
        <v>40</v>
      </c>
      <c r="Z735" t="s">
        <v>40</v>
      </c>
      <c r="AA735" t="s">
        <v>40</v>
      </c>
      <c r="AB735" t="s">
        <v>746</v>
      </c>
      <c r="AC735" t="s">
        <v>1374</v>
      </c>
      <c r="AD735" t="s">
        <v>2062</v>
      </c>
      <c r="AE735" t="s">
        <v>2063</v>
      </c>
      <c r="AF735" t="e">
        <f>VLOOKUP(A735,#REF!, 7, FALSE)</f>
        <v>#REF!</v>
      </c>
      <c r="AG735" t="e">
        <f>VLOOKUP(A735,#REF!, 8, FALSE)</f>
        <v>#REF!</v>
      </c>
      <c r="AH735" t="s">
        <v>2067</v>
      </c>
      <c r="AI735" t="e">
        <f>VLOOKUP(A735,#REF!,40,FALSE)</f>
        <v>#REF!</v>
      </c>
    </row>
    <row r="736" spans="1:35" x14ac:dyDescent="0.25">
      <c r="A736">
        <v>401554470</v>
      </c>
      <c r="B736" t="s">
        <v>1657</v>
      </c>
      <c r="C736">
        <v>24320</v>
      </c>
      <c r="D736" s="1">
        <v>43154</v>
      </c>
      <c r="E736" t="s">
        <v>69</v>
      </c>
      <c r="F736" t="s">
        <v>1821</v>
      </c>
      <c r="G736" t="s">
        <v>35</v>
      </c>
      <c r="H736">
        <v>0</v>
      </c>
      <c r="I736" t="s">
        <v>1960</v>
      </c>
      <c r="J736" t="s">
        <v>1961</v>
      </c>
      <c r="K736" t="s">
        <v>115</v>
      </c>
      <c r="L736" t="s">
        <v>116</v>
      </c>
      <c r="M736">
        <v>-103.409092</v>
      </c>
      <c r="N736">
        <v>39.896413000000003</v>
      </c>
      <c r="O736" t="s">
        <v>40</v>
      </c>
      <c r="P736" t="s">
        <v>40</v>
      </c>
      <c r="Q736" t="s">
        <v>40</v>
      </c>
      <c r="R736" t="s">
        <v>40</v>
      </c>
      <c r="S736" t="s">
        <v>40</v>
      </c>
      <c r="T736" t="s">
        <v>40</v>
      </c>
      <c r="U736" t="s">
        <v>40</v>
      </c>
      <c r="V736" t="s">
        <v>40</v>
      </c>
      <c r="W736" t="s">
        <v>40</v>
      </c>
      <c r="X736" t="s">
        <v>40</v>
      </c>
      <c r="Y736" t="s">
        <v>40</v>
      </c>
      <c r="Z736" t="s">
        <v>40</v>
      </c>
      <c r="AA736" t="s">
        <v>40</v>
      </c>
      <c r="AB736" t="s">
        <v>746</v>
      </c>
      <c r="AC736" t="s">
        <v>1374</v>
      </c>
      <c r="AD736" t="s">
        <v>2062</v>
      </c>
      <c r="AE736" t="s">
        <v>2063</v>
      </c>
      <c r="AF736" t="e">
        <f>VLOOKUP(A736,#REF!, 7, FALSE)</f>
        <v>#REF!</v>
      </c>
      <c r="AG736" t="e">
        <f>VLOOKUP(A736,#REF!, 8, FALSE)</f>
        <v>#REF!</v>
      </c>
      <c r="AH736" t="s">
        <v>2066</v>
      </c>
      <c r="AI736" t="e">
        <f>VLOOKUP(A736,#REF!,40,FALSE)</f>
        <v>#REF!</v>
      </c>
    </row>
    <row r="737" spans="1:35" x14ac:dyDescent="0.25">
      <c r="A737">
        <v>401554665</v>
      </c>
      <c r="B737" t="s">
        <v>1962</v>
      </c>
      <c r="C737">
        <v>10672</v>
      </c>
      <c r="D737" s="1">
        <v>43156</v>
      </c>
      <c r="E737" t="s">
        <v>42</v>
      </c>
      <c r="F737" t="s">
        <v>1822</v>
      </c>
      <c r="G737" t="s">
        <v>44</v>
      </c>
      <c r="H737">
        <v>0</v>
      </c>
      <c r="I737" t="s">
        <v>1963</v>
      </c>
      <c r="J737" t="s">
        <v>1964</v>
      </c>
      <c r="K737" t="s">
        <v>46</v>
      </c>
      <c r="L737" t="s">
        <v>60</v>
      </c>
      <c r="M737">
        <v>-104.919149</v>
      </c>
      <c r="N737">
        <v>37.126435000000001</v>
      </c>
      <c r="O737">
        <v>0</v>
      </c>
      <c r="P737">
        <v>0</v>
      </c>
      <c r="Q737">
        <v>0</v>
      </c>
      <c r="R737">
        <v>0</v>
      </c>
      <c r="S737">
        <v>18</v>
      </c>
      <c r="T737">
        <v>0</v>
      </c>
      <c r="U737">
        <v>0</v>
      </c>
      <c r="V737">
        <v>0</v>
      </c>
      <c r="W737">
        <v>0</v>
      </c>
      <c r="X737">
        <v>0</v>
      </c>
      <c r="Y737" t="s">
        <v>40</v>
      </c>
      <c r="Z737" t="s">
        <v>40</v>
      </c>
      <c r="AA737" t="s">
        <v>40</v>
      </c>
      <c r="AB737" t="s">
        <v>735</v>
      </c>
      <c r="AC737" t="s">
        <v>1354</v>
      </c>
      <c r="AD737" t="s">
        <v>2065</v>
      </c>
      <c r="AE737" t="s">
        <v>72</v>
      </c>
      <c r="AF737" t="e">
        <f>VLOOKUP(A737,#REF!, 7, FALSE)</f>
        <v>#REF!</v>
      </c>
      <c r="AG737" t="e">
        <f>VLOOKUP(A737,#REF!, 8, FALSE)</f>
        <v>#REF!</v>
      </c>
      <c r="AH737" t="s">
        <v>2067</v>
      </c>
      <c r="AI737" t="e">
        <f>VLOOKUP(A737,#REF!,40,FALSE)</f>
        <v>#REF!</v>
      </c>
    </row>
    <row r="738" spans="1:35" x14ac:dyDescent="0.25">
      <c r="A738">
        <v>401556526</v>
      </c>
      <c r="B738" t="s">
        <v>221</v>
      </c>
      <c r="C738">
        <v>96155</v>
      </c>
      <c r="D738" s="1">
        <v>43157</v>
      </c>
      <c r="E738" t="s">
        <v>69</v>
      </c>
      <c r="F738" t="s">
        <v>1824</v>
      </c>
      <c r="G738" t="s">
        <v>51</v>
      </c>
      <c r="H738">
        <v>0</v>
      </c>
      <c r="I738" t="s">
        <v>1967</v>
      </c>
      <c r="J738" t="s">
        <v>1968</v>
      </c>
      <c r="K738" t="s">
        <v>115</v>
      </c>
      <c r="L738" t="s">
        <v>116</v>
      </c>
      <c r="M738">
        <v>-103.810687</v>
      </c>
      <c r="N738">
        <v>40.815455999999998</v>
      </c>
      <c r="O738">
        <v>0</v>
      </c>
      <c r="P738">
        <v>0</v>
      </c>
      <c r="Q738">
        <v>0</v>
      </c>
      <c r="R738">
        <v>0</v>
      </c>
      <c r="S738">
        <v>15</v>
      </c>
      <c r="T738">
        <v>5</v>
      </c>
      <c r="U738">
        <v>0</v>
      </c>
      <c r="V738">
        <v>0</v>
      </c>
      <c r="W738">
        <v>0</v>
      </c>
      <c r="X738">
        <v>0</v>
      </c>
      <c r="Y738" t="s">
        <v>40</v>
      </c>
      <c r="Z738" t="s">
        <v>40</v>
      </c>
      <c r="AA738" t="s">
        <v>40</v>
      </c>
      <c r="AB738" t="s">
        <v>735</v>
      </c>
      <c r="AC738" t="s">
        <v>1374</v>
      </c>
      <c r="AD738" t="s">
        <v>2062</v>
      </c>
      <c r="AE738" t="s">
        <v>2063</v>
      </c>
      <c r="AF738" t="e">
        <f>VLOOKUP(A738,#REF!, 7, FALSE)</f>
        <v>#REF!</v>
      </c>
      <c r="AG738" t="e">
        <f>VLOOKUP(A738,#REF!, 8, FALSE)</f>
        <v>#REF!</v>
      </c>
      <c r="AH738" t="s">
        <v>2067</v>
      </c>
      <c r="AI738" t="e">
        <f>VLOOKUP(A738,#REF!,40,FALSE)</f>
        <v>#REF!</v>
      </c>
    </row>
    <row r="739" spans="1:35" x14ac:dyDescent="0.25">
      <c r="A739">
        <v>401557355</v>
      </c>
      <c r="B739" t="s">
        <v>73</v>
      </c>
      <c r="C739">
        <v>16700</v>
      </c>
      <c r="D739" s="1">
        <v>43157</v>
      </c>
      <c r="E739" t="s">
        <v>69</v>
      </c>
      <c r="F739" t="s">
        <v>1826</v>
      </c>
      <c r="G739" t="s">
        <v>75</v>
      </c>
      <c r="H739" t="s">
        <v>40</v>
      </c>
      <c r="I739" t="s">
        <v>40</v>
      </c>
      <c r="J739" t="s">
        <v>40</v>
      </c>
      <c r="K739" t="s">
        <v>115</v>
      </c>
      <c r="L739" t="s">
        <v>226</v>
      </c>
      <c r="M739">
        <v>-108.81570000000001</v>
      </c>
      <c r="N739">
        <v>40.103200000000001</v>
      </c>
      <c r="O739">
        <v>0</v>
      </c>
      <c r="P739">
        <v>0</v>
      </c>
      <c r="Q739">
        <v>0</v>
      </c>
      <c r="R739">
        <v>0</v>
      </c>
      <c r="S739">
        <v>58</v>
      </c>
      <c r="T739">
        <v>50</v>
      </c>
      <c r="U739">
        <v>0</v>
      </c>
      <c r="V739">
        <v>0</v>
      </c>
      <c r="W739">
        <v>0</v>
      </c>
      <c r="X739">
        <v>0</v>
      </c>
      <c r="Y739" t="s">
        <v>40</v>
      </c>
      <c r="Z739" t="s">
        <v>40</v>
      </c>
      <c r="AA739" t="s">
        <v>40</v>
      </c>
      <c r="AB739" t="s">
        <v>746</v>
      </c>
      <c r="AC739" t="s">
        <v>1371</v>
      </c>
      <c r="AD739" t="s">
        <v>2062</v>
      </c>
      <c r="AE739" t="s">
        <v>2063</v>
      </c>
      <c r="AF739" t="e">
        <f>VLOOKUP(A739,#REF!, 7, FALSE)</f>
        <v>#REF!</v>
      </c>
      <c r="AG739" t="e">
        <f>VLOOKUP(A739,#REF!, 8, FALSE)</f>
        <v>#REF!</v>
      </c>
      <c r="AH739" t="s">
        <v>2067</v>
      </c>
      <c r="AI739" t="e">
        <f>VLOOKUP(A739,#REF!,40,FALSE)</f>
        <v>#REF!</v>
      </c>
    </row>
    <row r="740" spans="1:35" x14ac:dyDescent="0.25">
      <c r="A740">
        <v>401557646</v>
      </c>
      <c r="B740" t="s">
        <v>1962</v>
      </c>
      <c r="C740">
        <v>10672</v>
      </c>
      <c r="D740" s="1">
        <v>43157</v>
      </c>
      <c r="E740" t="s">
        <v>42</v>
      </c>
      <c r="F740" t="s">
        <v>1827</v>
      </c>
      <c r="G740" t="s">
        <v>44</v>
      </c>
      <c r="H740">
        <v>0</v>
      </c>
      <c r="I740" t="s">
        <v>1971</v>
      </c>
      <c r="J740" t="s">
        <v>1972</v>
      </c>
      <c r="K740" t="s">
        <v>79</v>
      </c>
      <c r="L740" t="s">
        <v>1914</v>
      </c>
      <c r="M740">
        <v>-104.902793</v>
      </c>
      <c r="N740">
        <v>37.024196000000003</v>
      </c>
      <c r="O740">
        <v>0</v>
      </c>
      <c r="P740">
        <v>0</v>
      </c>
      <c r="Q740">
        <v>0</v>
      </c>
      <c r="R740">
        <v>0</v>
      </c>
      <c r="S740">
        <v>16</v>
      </c>
      <c r="T740">
        <v>0</v>
      </c>
      <c r="U740">
        <v>0</v>
      </c>
      <c r="V740">
        <v>0</v>
      </c>
      <c r="W740">
        <v>0</v>
      </c>
      <c r="X740">
        <v>0</v>
      </c>
      <c r="Y740" t="s">
        <v>40</v>
      </c>
      <c r="Z740" t="s">
        <v>40</v>
      </c>
      <c r="AA740" t="s">
        <v>40</v>
      </c>
      <c r="AB740" t="s">
        <v>735</v>
      </c>
      <c r="AC740" t="s">
        <v>1354</v>
      </c>
      <c r="AD740" t="s">
        <v>2065</v>
      </c>
      <c r="AE740" t="s">
        <v>72</v>
      </c>
      <c r="AF740" t="e">
        <f>VLOOKUP(A740,#REF!, 7, FALSE)</f>
        <v>#REF!</v>
      </c>
      <c r="AG740" t="e">
        <f>VLOOKUP(A740,#REF!, 8, FALSE)</f>
        <v>#REF!</v>
      </c>
      <c r="AH740" t="s">
        <v>2067</v>
      </c>
      <c r="AI740" t="e">
        <f>VLOOKUP(A740,#REF!,40,FALSE)</f>
        <v>#REF!</v>
      </c>
    </row>
    <row r="741" spans="1:35" x14ac:dyDescent="0.25">
      <c r="A741">
        <v>401557126</v>
      </c>
      <c r="B741" t="s">
        <v>221</v>
      </c>
      <c r="C741">
        <v>96155</v>
      </c>
      <c r="D741" s="1">
        <v>43158</v>
      </c>
      <c r="E741" t="s">
        <v>69</v>
      </c>
      <c r="F741" t="s">
        <v>1825</v>
      </c>
      <c r="G741" t="s">
        <v>51</v>
      </c>
      <c r="H741">
        <v>0</v>
      </c>
      <c r="I741" t="s">
        <v>1969</v>
      </c>
      <c r="J741" t="s">
        <v>1970</v>
      </c>
      <c r="K741" t="s">
        <v>38</v>
      </c>
      <c r="L741" t="s">
        <v>136</v>
      </c>
      <c r="M741">
        <v>-103.75469</v>
      </c>
      <c r="N741">
        <v>40.844717000000003</v>
      </c>
      <c r="O741">
        <v>0</v>
      </c>
      <c r="P741">
        <v>0</v>
      </c>
      <c r="Q741">
        <v>0</v>
      </c>
      <c r="R741">
        <v>0</v>
      </c>
      <c r="S741">
        <v>13</v>
      </c>
      <c r="T741">
        <v>4</v>
      </c>
      <c r="U741">
        <v>0</v>
      </c>
      <c r="V741">
        <v>0</v>
      </c>
      <c r="W741">
        <v>0</v>
      </c>
      <c r="X741">
        <v>0</v>
      </c>
      <c r="Y741" t="s">
        <v>40</v>
      </c>
      <c r="Z741" t="s">
        <v>40</v>
      </c>
      <c r="AA741" t="s">
        <v>40</v>
      </c>
      <c r="AB741" t="s">
        <v>735</v>
      </c>
      <c r="AC741" t="s">
        <v>1374</v>
      </c>
      <c r="AD741" t="s">
        <v>2062</v>
      </c>
      <c r="AE741" t="s">
        <v>2064</v>
      </c>
      <c r="AF741" t="e">
        <f>VLOOKUP(A741,#REF!, 7, FALSE)</f>
        <v>#REF!</v>
      </c>
      <c r="AG741" t="e">
        <f>VLOOKUP(A741,#REF!, 8, FALSE)</f>
        <v>#REF!</v>
      </c>
      <c r="AH741" t="s">
        <v>2067</v>
      </c>
      <c r="AI741" t="e">
        <f>VLOOKUP(A741,#REF!,40,FALSE)</f>
        <v>#REF!</v>
      </c>
    </row>
    <row r="742" spans="1:35" x14ac:dyDescent="0.25">
      <c r="A742">
        <v>401561126</v>
      </c>
      <c r="B742" t="s">
        <v>41</v>
      </c>
      <c r="C742">
        <v>10084</v>
      </c>
      <c r="D742" s="1">
        <v>43160</v>
      </c>
      <c r="E742" t="s">
        <v>42</v>
      </c>
      <c r="F742" t="s">
        <v>1828</v>
      </c>
      <c r="G742" t="s">
        <v>44</v>
      </c>
      <c r="H742">
        <v>0</v>
      </c>
      <c r="I742" t="s">
        <v>1973</v>
      </c>
      <c r="J742" t="s">
        <v>1974</v>
      </c>
      <c r="K742" t="s">
        <v>38</v>
      </c>
      <c r="L742" t="s">
        <v>39</v>
      </c>
      <c r="M742">
        <v>-104.72962</v>
      </c>
      <c r="N742">
        <v>37.262779999999999</v>
      </c>
      <c r="O742">
        <v>0</v>
      </c>
      <c r="P742">
        <v>0</v>
      </c>
      <c r="Q742">
        <v>0</v>
      </c>
      <c r="R742">
        <v>0</v>
      </c>
      <c r="S742">
        <v>2</v>
      </c>
      <c r="T742">
        <v>0</v>
      </c>
      <c r="U742">
        <v>0</v>
      </c>
      <c r="V742">
        <v>0</v>
      </c>
      <c r="W742">
        <v>0</v>
      </c>
      <c r="X742">
        <v>0</v>
      </c>
      <c r="Y742" t="s">
        <v>40</v>
      </c>
      <c r="Z742" t="s">
        <v>40</v>
      </c>
      <c r="AA742" t="s">
        <v>40</v>
      </c>
      <c r="AB742" t="s">
        <v>735</v>
      </c>
      <c r="AC742" t="s">
        <v>1354</v>
      </c>
      <c r="AD742" t="s">
        <v>2065</v>
      </c>
      <c r="AE742" t="s">
        <v>72</v>
      </c>
      <c r="AF742" t="e">
        <f>VLOOKUP(A742,#REF!, 7, FALSE)</f>
        <v>#REF!</v>
      </c>
      <c r="AG742" t="e">
        <f>VLOOKUP(A742,#REF!, 8, FALSE)</f>
        <v>#REF!</v>
      </c>
      <c r="AH742" t="s">
        <v>2066</v>
      </c>
      <c r="AI742" t="e">
        <f>VLOOKUP(A742,#REF!,40,FALSE)</f>
        <v>#REF!</v>
      </c>
    </row>
    <row r="743" spans="1:35" x14ac:dyDescent="0.25">
      <c r="A743">
        <v>401561718</v>
      </c>
      <c r="B743" t="s">
        <v>82</v>
      </c>
      <c r="C743">
        <v>100322</v>
      </c>
      <c r="D743" s="1">
        <v>43160</v>
      </c>
      <c r="E743" t="s">
        <v>69</v>
      </c>
      <c r="F743" t="s">
        <v>1829</v>
      </c>
      <c r="G743" t="s">
        <v>51</v>
      </c>
      <c r="H743">
        <v>0</v>
      </c>
      <c r="I743" t="s">
        <v>1975</v>
      </c>
      <c r="J743" t="s">
        <v>1976</v>
      </c>
      <c r="K743" t="s">
        <v>115</v>
      </c>
      <c r="L743" t="s">
        <v>226</v>
      </c>
      <c r="M743">
        <v>-104.531434</v>
      </c>
      <c r="N743">
        <v>40.410615999999997</v>
      </c>
      <c r="O743" t="s">
        <v>40</v>
      </c>
      <c r="P743" t="s">
        <v>40</v>
      </c>
      <c r="Q743" t="s">
        <v>40</v>
      </c>
      <c r="R743" t="s">
        <v>40</v>
      </c>
      <c r="S743" t="s">
        <v>40</v>
      </c>
      <c r="T743" t="s">
        <v>40</v>
      </c>
      <c r="U743" t="s">
        <v>40</v>
      </c>
      <c r="V743" t="s">
        <v>40</v>
      </c>
      <c r="W743" t="s">
        <v>40</v>
      </c>
      <c r="X743" t="s">
        <v>40</v>
      </c>
      <c r="Y743" t="s">
        <v>40</v>
      </c>
      <c r="Z743" t="s">
        <v>40</v>
      </c>
      <c r="AA743" t="s">
        <v>40</v>
      </c>
      <c r="AB743" t="s">
        <v>735</v>
      </c>
      <c r="AC743" t="s">
        <v>1374</v>
      </c>
      <c r="AD743" t="s">
        <v>2062</v>
      </c>
      <c r="AE743" t="s">
        <v>2063</v>
      </c>
      <c r="AF743" t="e">
        <f>VLOOKUP(A743,#REF!, 7, FALSE)</f>
        <v>#REF!</v>
      </c>
      <c r="AG743" t="e">
        <f>VLOOKUP(A743,#REF!, 8, FALSE)</f>
        <v>#REF!</v>
      </c>
      <c r="AH743" t="s">
        <v>2067</v>
      </c>
      <c r="AI743" t="e">
        <f>VLOOKUP(A743,#REF!,40,FALSE)</f>
        <v>#REF!</v>
      </c>
    </row>
    <row r="744" spans="1:35" x14ac:dyDescent="0.25">
      <c r="A744">
        <v>401561909</v>
      </c>
      <c r="B744" t="s">
        <v>141</v>
      </c>
      <c r="C744">
        <v>47120</v>
      </c>
      <c r="D744" s="1">
        <v>43161</v>
      </c>
      <c r="E744" t="s">
        <v>69</v>
      </c>
      <c r="F744" t="s">
        <v>1830</v>
      </c>
      <c r="G744" t="s">
        <v>51</v>
      </c>
      <c r="H744">
        <v>0</v>
      </c>
      <c r="I744" t="s">
        <v>1977</v>
      </c>
      <c r="J744" t="s">
        <v>1978</v>
      </c>
      <c r="K744" t="s">
        <v>72</v>
      </c>
      <c r="L744" t="s">
        <v>72</v>
      </c>
      <c r="M744">
        <v>-104.956076</v>
      </c>
      <c r="N744">
        <v>40.033037</v>
      </c>
      <c r="O744" t="s">
        <v>40</v>
      </c>
      <c r="P744" t="s">
        <v>40</v>
      </c>
      <c r="Q744" t="s">
        <v>40</v>
      </c>
      <c r="R744" t="s">
        <v>40</v>
      </c>
      <c r="S744" t="s">
        <v>40</v>
      </c>
      <c r="T744" t="s">
        <v>40</v>
      </c>
      <c r="U744">
        <v>0</v>
      </c>
      <c r="V744">
        <v>0</v>
      </c>
      <c r="W744">
        <v>0</v>
      </c>
      <c r="X744">
        <v>0</v>
      </c>
      <c r="Y744" t="s">
        <v>40</v>
      </c>
      <c r="Z744" t="s">
        <v>40</v>
      </c>
      <c r="AA744" t="s">
        <v>40</v>
      </c>
      <c r="AB744" t="s">
        <v>735</v>
      </c>
      <c r="AC744" t="s">
        <v>1374</v>
      </c>
      <c r="AD744" t="s">
        <v>2062</v>
      </c>
      <c r="AE744" t="s">
        <v>72</v>
      </c>
      <c r="AF744" t="e">
        <f>VLOOKUP(A744,#REF!, 7, FALSE)</f>
        <v>#REF!</v>
      </c>
      <c r="AG744" t="e">
        <f>VLOOKUP(A744,#REF!, 8, FALSE)</f>
        <v>#REF!</v>
      </c>
      <c r="AH744" t="s">
        <v>2066</v>
      </c>
      <c r="AI744" t="e">
        <f>VLOOKUP(A744,#REF!,40,FALSE)</f>
        <v>#REF!</v>
      </c>
    </row>
    <row r="745" spans="1:35" x14ac:dyDescent="0.25">
      <c r="A745">
        <v>401562312</v>
      </c>
      <c r="B745" t="s">
        <v>73</v>
      </c>
      <c r="C745">
        <v>16700</v>
      </c>
      <c r="D745" s="1">
        <v>43162</v>
      </c>
      <c r="E745" t="s">
        <v>69</v>
      </c>
      <c r="F745" t="s">
        <v>1831</v>
      </c>
      <c r="G745" t="s">
        <v>75</v>
      </c>
      <c r="H745" t="s">
        <v>40</v>
      </c>
      <c r="I745" t="s">
        <v>40</v>
      </c>
      <c r="J745" t="s">
        <v>40</v>
      </c>
      <c r="K745" t="s">
        <v>115</v>
      </c>
      <c r="L745" t="s">
        <v>226</v>
      </c>
      <c r="M745">
        <v>-108.9147</v>
      </c>
      <c r="N745">
        <v>40.147500000000001</v>
      </c>
      <c r="O745">
        <v>0</v>
      </c>
      <c r="P745">
        <v>0</v>
      </c>
      <c r="Q745">
        <v>0</v>
      </c>
      <c r="R745">
        <v>0</v>
      </c>
      <c r="S745">
        <v>3</v>
      </c>
      <c r="T745">
        <v>3</v>
      </c>
      <c r="U745">
        <v>0</v>
      </c>
      <c r="V745">
        <v>0</v>
      </c>
      <c r="W745">
        <v>0</v>
      </c>
      <c r="X745">
        <v>0</v>
      </c>
      <c r="Y745" t="s">
        <v>40</v>
      </c>
      <c r="Z745" t="s">
        <v>40</v>
      </c>
      <c r="AA745" t="s">
        <v>40</v>
      </c>
      <c r="AB745" t="s">
        <v>735</v>
      </c>
      <c r="AC745" t="s">
        <v>1371</v>
      </c>
      <c r="AD745" t="s">
        <v>2062</v>
      </c>
      <c r="AE745" t="s">
        <v>2063</v>
      </c>
      <c r="AF745" t="e">
        <f>VLOOKUP(A745,#REF!, 7, FALSE)</f>
        <v>#REF!</v>
      </c>
      <c r="AG745" t="e">
        <f>VLOOKUP(A745,#REF!, 8, FALSE)</f>
        <v>#REF!</v>
      </c>
      <c r="AH745" t="s">
        <v>2067</v>
      </c>
      <c r="AI745" t="e">
        <f>VLOOKUP(A745,#REF!,40,FALSE)</f>
        <v>#REF!</v>
      </c>
    </row>
    <row r="746" spans="1:35" x14ac:dyDescent="0.25">
      <c r="A746">
        <v>401563951</v>
      </c>
      <c r="B746" t="s">
        <v>41</v>
      </c>
      <c r="C746">
        <v>10084</v>
      </c>
      <c r="D746" s="1">
        <v>43164</v>
      </c>
      <c r="E746" t="s">
        <v>42</v>
      </c>
      <c r="F746" t="s">
        <v>1832</v>
      </c>
      <c r="G746" t="s">
        <v>44</v>
      </c>
      <c r="H746">
        <v>0</v>
      </c>
      <c r="I746" t="s">
        <v>1979</v>
      </c>
      <c r="J746" t="s">
        <v>1980</v>
      </c>
      <c r="K746" t="s">
        <v>79</v>
      </c>
      <c r="L746" t="s">
        <v>1914</v>
      </c>
      <c r="M746">
        <v>-104.67816000000001</v>
      </c>
      <c r="N746">
        <v>37.041159999999998</v>
      </c>
      <c r="O746">
        <v>0</v>
      </c>
      <c r="P746">
        <v>0</v>
      </c>
      <c r="Q746">
        <v>0</v>
      </c>
      <c r="R746">
        <v>0</v>
      </c>
      <c r="S746">
        <v>2</v>
      </c>
      <c r="T746">
        <v>0</v>
      </c>
      <c r="U746">
        <v>0</v>
      </c>
      <c r="V746">
        <v>0</v>
      </c>
      <c r="W746">
        <v>0</v>
      </c>
      <c r="X746">
        <v>0</v>
      </c>
      <c r="Y746" t="s">
        <v>40</v>
      </c>
      <c r="Z746" t="s">
        <v>40</v>
      </c>
      <c r="AA746" t="s">
        <v>40</v>
      </c>
      <c r="AB746" t="s">
        <v>735</v>
      </c>
      <c r="AC746" t="s">
        <v>1354</v>
      </c>
      <c r="AD746" t="s">
        <v>2065</v>
      </c>
      <c r="AE746" t="s">
        <v>72</v>
      </c>
      <c r="AF746" t="e">
        <f>VLOOKUP(A746,#REF!, 7, FALSE)</f>
        <v>#REF!</v>
      </c>
      <c r="AG746" t="e">
        <f>VLOOKUP(A746,#REF!, 8, FALSE)</f>
        <v>#REF!</v>
      </c>
      <c r="AH746" t="s">
        <v>2066</v>
      </c>
      <c r="AI746" t="e">
        <f>VLOOKUP(A746,#REF!,40,FALSE)</f>
        <v>#REF!</v>
      </c>
    </row>
    <row r="747" spans="1:35" x14ac:dyDescent="0.25">
      <c r="A747">
        <v>401566567</v>
      </c>
      <c r="B747" t="s">
        <v>1944</v>
      </c>
      <c r="C747">
        <v>10311</v>
      </c>
      <c r="D747" s="1">
        <v>43166</v>
      </c>
      <c r="E747" t="s">
        <v>924</v>
      </c>
      <c r="F747" t="s">
        <v>1833</v>
      </c>
      <c r="G747" t="s">
        <v>51</v>
      </c>
      <c r="H747">
        <v>0</v>
      </c>
      <c r="I747" t="s">
        <v>1981</v>
      </c>
      <c r="J747" t="s">
        <v>1982</v>
      </c>
      <c r="K747" t="s">
        <v>72</v>
      </c>
      <c r="L747" t="s">
        <v>72</v>
      </c>
      <c r="M747">
        <v>-104.678504</v>
      </c>
      <c r="N747">
        <v>40.368988999999999</v>
      </c>
      <c r="O747">
        <v>0</v>
      </c>
      <c r="P747">
        <v>0</v>
      </c>
      <c r="Q747">
        <v>0</v>
      </c>
      <c r="R747">
        <v>0</v>
      </c>
      <c r="S747" t="s">
        <v>40</v>
      </c>
      <c r="T747" t="s">
        <v>40</v>
      </c>
      <c r="U747">
        <v>0</v>
      </c>
      <c r="V747">
        <v>0</v>
      </c>
      <c r="W747">
        <v>0</v>
      </c>
      <c r="X747">
        <v>0</v>
      </c>
      <c r="Y747" t="s">
        <v>40</v>
      </c>
      <c r="Z747" t="s">
        <v>40</v>
      </c>
      <c r="AA747" t="s">
        <v>40</v>
      </c>
      <c r="AB747" t="s">
        <v>735</v>
      </c>
      <c r="AC747" t="s">
        <v>1374</v>
      </c>
      <c r="AD747" t="s">
        <v>2062</v>
      </c>
      <c r="AE747" t="s">
        <v>72</v>
      </c>
      <c r="AF747" t="e">
        <f>VLOOKUP(A747,#REF!, 7, FALSE)</f>
        <v>#REF!</v>
      </c>
      <c r="AG747" t="e">
        <f>VLOOKUP(A747,#REF!, 8, FALSE)</f>
        <v>#REF!</v>
      </c>
      <c r="AH747" t="s">
        <v>2066</v>
      </c>
      <c r="AI747" t="e">
        <f>VLOOKUP(A747,#REF!,40,FALSE)</f>
        <v>#REF!</v>
      </c>
    </row>
    <row r="748" spans="1:35" x14ac:dyDescent="0.25">
      <c r="A748">
        <v>401567017</v>
      </c>
      <c r="B748" t="s">
        <v>207</v>
      </c>
      <c r="C748">
        <v>8960</v>
      </c>
      <c r="D748" s="1">
        <v>43166</v>
      </c>
      <c r="E748" t="s">
        <v>56</v>
      </c>
      <c r="F748" t="s">
        <v>1834</v>
      </c>
      <c r="G748" t="s">
        <v>51</v>
      </c>
      <c r="H748">
        <v>0</v>
      </c>
      <c r="I748" t="s">
        <v>1983</v>
      </c>
      <c r="J748" t="s">
        <v>1984</v>
      </c>
      <c r="K748" t="s">
        <v>133</v>
      </c>
      <c r="L748" t="s">
        <v>1985</v>
      </c>
      <c r="M748">
        <v>-104.44542199999999</v>
      </c>
      <c r="N748">
        <v>40.367885000000001</v>
      </c>
      <c r="O748">
        <v>15</v>
      </c>
      <c r="P748">
        <v>0</v>
      </c>
      <c r="Q748">
        <v>0</v>
      </c>
      <c r="R748">
        <v>0</v>
      </c>
      <c r="S748">
        <v>41</v>
      </c>
      <c r="T748">
        <v>0</v>
      </c>
      <c r="U748">
        <v>0</v>
      </c>
      <c r="V748">
        <v>0</v>
      </c>
      <c r="W748">
        <v>0</v>
      </c>
      <c r="X748">
        <v>0</v>
      </c>
      <c r="Y748" t="s">
        <v>40</v>
      </c>
      <c r="Z748" t="s">
        <v>40</v>
      </c>
      <c r="AA748" t="s">
        <v>40</v>
      </c>
      <c r="AB748" t="s">
        <v>735</v>
      </c>
      <c r="AC748" t="s">
        <v>1374</v>
      </c>
      <c r="AD748" t="s">
        <v>2062</v>
      </c>
      <c r="AE748" t="s">
        <v>72</v>
      </c>
      <c r="AF748" t="e">
        <f>VLOOKUP(A748,#REF!, 7, FALSE)</f>
        <v>#REF!</v>
      </c>
      <c r="AG748" t="e">
        <f>VLOOKUP(A748,#REF!, 8, FALSE)</f>
        <v>#REF!</v>
      </c>
      <c r="AH748" t="s">
        <v>2067</v>
      </c>
      <c r="AI748" t="e">
        <f>VLOOKUP(A748,#REF!,40,FALSE)</f>
        <v>#REF!</v>
      </c>
    </row>
    <row r="749" spans="1:35" x14ac:dyDescent="0.25">
      <c r="A749">
        <v>401569431</v>
      </c>
      <c r="B749" t="s">
        <v>73</v>
      </c>
      <c r="C749">
        <v>16700</v>
      </c>
      <c r="D749" s="1">
        <v>43167</v>
      </c>
      <c r="E749" t="s">
        <v>69</v>
      </c>
      <c r="F749" t="s">
        <v>1836</v>
      </c>
      <c r="G749" t="s">
        <v>75</v>
      </c>
      <c r="H749" t="s">
        <v>40</v>
      </c>
      <c r="I749" t="s">
        <v>40</v>
      </c>
      <c r="J749" t="s">
        <v>40</v>
      </c>
      <c r="K749" t="s">
        <v>79</v>
      </c>
      <c r="L749" t="s">
        <v>1914</v>
      </c>
      <c r="M749">
        <v>-108.82769999999999</v>
      </c>
      <c r="N749">
        <v>40.094900000000003</v>
      </c>
      <c r="O749">
        <v>1</v>
      </c>
      <c r="P749">
        <v>1</v>
      </c>
      <c r="Q749">
        <v>0</v>
      </c>
      <c r="R749">
        <v>0</v>
      </c>
      <c r="S749">
        <v>23</v>
      </c>
      <c r="T749">
        <v>23</v>
      </c>
      <c r="U749">
        <v>0</v>
      </c>
      <c r="V749">
        <v>0</v>
      </c>
      <c r="W749">
        <v>0</v>
      </c>
      <c r="X749">
        <v>0</v>
      </c>
      <c r="Y749" t="s">
        <v>40</v>
      </c>
      <c r="Z749" t="s">
        <v>40</v>
      </c>
      <c r="AA749" t="s">
        <v>40</v>
      </c>
      <c r="AB749" t="s">
        <v>746</v>
      </c>
      <c r="AC749" t="s">
        <v>1371</v>
      </c>
      <c r="AD749" t="s">
        <v>2062</v>
      </c>
      <c r="AE749" t="s">
        <v>72</v>
      </c>
      <c r="AF749" t="e">
        <f>VLOOKUP(A749,#REF!, 7, FALSE)</f>
        <v>#REF!</v>
      </c>
      <c r="AG749" t="e">
        <f>VLOOKUP(A749,#REF!, 8, FALSE)</f>
        <v>#REF!</v>
      </c>
      <c r="AH749" t="s">
        <v>2066</v>
      </c>
      <c r="AI749" t="e">
        <f>VLOOKUP(A749,#REF!,40,FALSE)</f>
        <v>#REF!</v>
      </c>
    </row>
    <row r="750" spans="1:35" x14ac:dyDescent="0.25">
      <c r="A750">
        <v>401570138</v>
      </c>
      <c r="B750" t="s">
        <v>1249</v>
      </c>
      <c r="C750">
        <v>94300</v>
      </c>
      <c r="D750" s="1">
        <v>43167</v>
      </c>
      <c r="E750" t="s">
        <v>56</v>
      </c>
      <c r="F750" t="s">
        <v>1837</v>
      </c>
      <c r="G750" t="s">
        <v>35</v>
      </c>
      <c r="H750" t="s">
        <v>40</v>
      </c>
      <c r="I750" t="s">
        <v>40</v>
      </c>
      <c r="J750" t="s">
        <v>40</v>
      </c>
      <c r="K750" t="s">
        <v>46</v>
      </c>
      <c r="L750" t="s">
        <v>60</v>
      </c>
      <c r="M750">
        <v>-103.19381199999999</v>
      </c>
      <c r="N750">
        <v>39.814039999999999</v>
      </c>
      <c r="O750" t="s">
        <v>40</v>
      </c>
      <c r="P750" t="s">
        <v>40</v>
      </c>
      <c r="Q750" t="s">
        <v>40</v>
      </c>
      <c r="R750" t="s">
        <v>40</v>
      </c>
      <c r="S750" t="s">
        <v>40</v>
      </c>
      <c r="T750" t="s">
        <v>40</v>
      </c>
      <c r="U750" t="s">
        <v>40</v>
      </c>
      <c r="V750" t="s">
        <v>40</v>
      </c>
      <c r="W750" t="s">
        <v>40</v>
      </c>
      <c r="X750" t="s">
        <v>40</v>
      </c>
      <c r="Y750" t="s">
        <v>40</v>
      </c>
      <c r="Z750" t="s">
        <v>40</v>
      </c>
      <c r="AA750" t="s">
        <v>40</v>
      </c>
      <c r="AB750" t="s">
        <v>746</v>
      </c>
      <c r="AC750" t="s">
        <v>1374</v>
      </c>
      <c r="AD750" t="s">
        <v>2062</v>
      </c>
      <c r="AE750" t="s">
        <v>2064</v>
      </c>
      <c r="AF750" t="e">
        <f>VLOOKUP(A750,#REF!, 7, FALSE)</f>
        <v>#REF!</v>
      </c>
      <c r="AG750" t="e">
        <f>VLOOKUP(A750,#REF!, 8, FALSE)</f>
        <v>#REF!</v>
      </c>
      <c r="AH750" t="s">
        <v>2067</v>
      </c>
      <c r="AI750" t="e">
        <f>VLOOKUP(A750,#REF!,40,FALSE)</f>
        <v>#REF!</v>
      </c>
    </row>
    <row r="751" spans="1:35" x14ac:dyDescent="0.25">
      <c r="A751">
        <v>401569119</v>
      </c>
      <c r="B751" t="s">
        <v>141</v>
      </c>
      <c r="C751">
        <v>47120</v>
      </c>
      <c r="D751" s="1">
        <v>43168</v>
      </c>
      <c r="E751" t="s">
        <v>56</v>
      </c>
      <c r="F751" t="s">
        <v>1835</v>
      </c>
      <c r="G751" t="s">
        <v>51</v>
      </c>
      <c r="H751">
        <v>1</v>
      </c>
      <c r="I751" t="s">
        <v>1986</v>
      </c>
      <c r="J751" t="s">
        <v>1987</v>
      </c>
      <c r="K751" t="s">
        <v>72</v>
      </c>
      <c r="L751" t="s">
        <v>72</v>
      </c>
      <c r="M751">
        <v>-104.631328</v>
      </c>
      <c r="N751">
        <v>40.132392000000003</v>
      </c>
      <c r="O751" t="s">
        <v>40</v>
      </c>
      <c r="P751" t="s">
        <v>40</v>
      </c>
      <c r="Q751" t="s">
        <v>40</v>
      </c>
      <c r="R751" t="s">
        <v>40</v>
      </c>
      <c r="S751" t="s">
        <v>40</v>
      </c>
      <c r="T751" t="s">
        <v>40</v>
      </c>
      <c r="U751">
        <v>0</v>
      </c>
      <c r="V751">
        <v>0</v>
      </c>
      <c r="W751">
        <v>0</v>
      </c>
      <c r="X751">
        <v>0</v>
      </c>
      <c r="Y751" t="s">
        <v>40</v>
      </c>
      <c r="Z751" t="s">
        <v>40</v>
      </c>
      <c r="AA751" t="s">
        <v>40</v>
      </c>
      <c r="AB751" t="s">
        <v>735</v>
      </c>
      <c r="AC751" t="s">
        <v>1374</v>
      </c>
      <c r="AD751" t="s">
        <v>341</v>
      </c>
      <c r="AE751" t="s">
        <v>72</v>
      </c>
      <c r="AF751" t="e">
        <f>VLOOKUP(A751,#REF!, 7, FALSE)</f>
        <v>#REF!</v>
      </c>
      <c r="AG751" t="e">
        <f>VLOOKUP(A751,#REF!, 8, FALSE)</f>
        <v>#REF!</v>
      </c>
      <c r="AH751" t="s">
        <v>2066</v>
      </c>
      <c r="AI751" t="e">
        <f>VLOOKUP(A751,#REF!,40,FALSE)</f>
        <v>#REF!</v>
      </c>
    </row>
    <row r="752" spans="1:35" x14ac:dyDescent="0.25">
      <c r="A752">
        <v>401575420</v>
      </c>
      <c r="B752" t="s">
        <v>73</v>
      </c>
      <c r="C752">
        <v>16700</v>
      </c>
      <c r="D752" s="1">
        <v>43171</v>
      </c>
      <c r="E752" t="s">
        <v>69</v>
      </c>
      <c r="F752" t="s">
        <v>1839</v>
      </c>
      <c r="G752" t="s">
        <v>75</v>
      </c>
      <c r="H752" t="s">
        <v>40</v>
      </c>
      <c r="I752" t="s">
        <v>40</v>
      </c>
      <c r="J752" t="s">
        <v>40</v>
      </c>
      <c r="K752" t="s">
        <v>79</v>
      </c>
      <c r="L752" t="s">
        <v>72</v>
      </c>
      <c r="M752">
        <v>-108.8242</v>
      </c>
      <c r="N752">
        <v>40.094299999999997</v>
      </c>
      <c r="O752">
        <v>0</v>
      </c>
      <c r="P752">
        <v>0</v>
      </c>
      <c r="Q752">
        <v>0</v>
      </c>
      <c r="R752">
        <v>0</v>
      </c>
      <c r="S752">
        <v>2</v>
      </c>
      <c r="T752">
        <v>2</v>
      </c>
      <c r="U752">
        <v>0</v>
      </c>
      <c r="V752">
        <v>0</v>
      </c>
      <c r="W752">
        <v>0</v>
      </c>
      <c r="X752">
        <v>0</v>
      </c>
      <c r="Y752" t="s">
        <v>40</v>
      </c>
      <c r="Z752" t="s">
        <v>40</v>
      </c>
      <c r="AA752" t="s">
        <v>40</v>
      </c>
      <c r="AB752" t="s">
        <v>746</v>
      </c>
      <c r="AC752" t="s">
        <v>1371</v>
      </c>
      <c r="AD752" t="s">
        <v>2062</v>
      </c>
      <c r="AE752" t="s">
        <v>72</v>
      </c>
      <c r="AF752" t="e">
        <f>VLOOKUP(A752,#REF!, 7, FALSE)</f>
        <v>#REF!</v>
      </c>
      <c r="AG752" t="e">
        <f>VLOOKUP(A752,#REF!, 8, FALSE)</f>
        <v>#REF!</v>
      </c>
      <c r="AH752" t="s">
        <v>2066</v>
      </c>
      <c r="AI752" t="e">
        <f>VLOOKUP(A752,#REF!,40,FALSE)</f>
        <v>#REF!</v>
      </c>
    </row>
    <row r="753" spans="1:35" x14ac:dyDescent="0.25">
      <c r="A753">
        <v>401577949</v>
      </c>
      <c r="B753" t="s">
        <v>410</v>
      </c>
      <c r="C753">
        <v>10548</v>
      </c>
      <c r="D753" s="1">
        <v>43171</v>
      </c>
      <c r="E753" t="s">
        <v>69</v>
      </c>
      <c r="F753" t="s">
        <v>1841</v>
      </c>
      <c r="G753" t="s">
        <v>2396</v>
      </c>
      <c r="H753" t="s">
        <v>40</v>
      </c>
      <c r="I753" t="s">
        <v>40</v>
      </c>
      <c r="J753" t="s">
        <v>40</v>
      </c>
      <c r="K753" t="s">
        <v>72</v>
      </c>
      <c r="L753" t="s">
        <v>72</v>
      </c>
      <c r="M753">
        <v>-104.120672</v>
      </c>
      <c r="N753">
        <v>40.508146000000004</v>
      </c>
      <c r="O753" t="s">
        <v>40</v>
      </c>
      <c r="P753" t="s">
        <v>40</v>
      </c>
      <c r="Q753" t="s">
        <v>40</v>
      </c>
      <c r="R753" t="s">
        <v>40</v>
      </c>
      <c r="S753" t="s">
        <v>40</v>
      </c>
      <c r="T753" t="s">
        <v>40</v>
      </c>
      <c r="U753">
        <v>0</v>
      </c>
      <c r="V753">
        <v>0</v>
      </c>
      <c r="W753">
        <v>0</v>
      </c>
      <c r="X753">
        <v>0</v>
      </c>
      <c r="Y753" t="s">
        <v>40</v>
      </c>
      <c r="Z753" t="s">
        <v>40</v>
      </c>
      <c r="AA753" t="s">
        <v>40</v>
      </c>
      <c r="AB753" t="s">
        <v>746</v>
      </c>
      <c r="AC753" t="s">
        <v>1374</v>
      </c>
      <c r="AD753" t="s">
        <v>2062</v>
      </c>
      <c r="AE753" t="s">
        <v>72</v>
      </c>
      <c r="AF753" t="e">
        <f>VLOOKUP(A753,#REF!, 7, FALSE)</f>
        <v>#REF!</v>
      </c>
      <c r="AG753" t="e">
        <f>VLOOKUP(A753,#REF!, 8, FALSE)</f>
        <v>#REF!</v>
      </c>
      <c r="AH753" t="s">
        <v>2067</v>
      </c>
      <c r="AI753" t="e">
        <f>VLOOKUP(A753,#REF!,40,FALSE)</f>
        <v>#REF!</v>
      </c>
    </row>
    <row r="754" spans="1:35" x14ac:dyDescent="0.25">
      <c r="A754">
        <v>401574351</v>
      </c>
      <c r="B754" t="s">
        <v>207</v>
      </c>
      <c r="C754">
        <v>8960</v>
      </c>
      <c r="D754" s="1">
        <v>43172</v>
      </c>
      <c r="E754" t="s">
        <v>69</v>
      </c>
      <c r="F754" t="s">
        <v>1838</v>
      </c>
      <c r="G754" t="s">
        <v>51</v>
      </c>
      <c r="H754" t="s">
        <v>40</v>
      </c>
      <c r="I754" t="s">
        <v>40</v>
      </c>
      <c r="J754" t="s">
        <v>40</v>
      </c>
      <c r="K754" t="s">
        <v>72</v>
      </c>
      <c r="L754" t="s">
        <v>72</v>
      </c>
      <c r="M754">
        <v>-104.39713500000001</v>
      </c>
      <c r="N754">
        <v>40.372293999999997</v>
      </c>
      <c r="O754">
        <v>5</v>
      </c>
      <c r="P754">
        <v>2</v>
      </c>
      <c r="Q754">
        <v>0</v>
      </c>
      <c r="R754">
        <v>0</v>
      </c>
      <c r="S754">
        <v>15</v>
      </c>
      <c r="T754">
        <v>10</v>
      </c>
      <c r="U754">
        <v>0</v>
      </c>
      <c r="V754">
        <v>0</v>
      </c>
      <c r="W754">
        <v>0</v>
      </c>
      <c r="X754">
        <v>0</v>
      </c>
      <c r="Y754" t="s">
        <v>40</v>
      </c>
      <c r="Z754" t="s">
        <v>40</v>
      </c>
      <c r="AA754" t="s">
        <v>40</v>
      </c>
      <c r="AB754" t="s">
        <v>746</v>
      </c>
      <c r="AC754" t="s">
        <v>1374</v>
      </c>
      <c r="AD754" t="s">
        <v>2062</v>
      </c>
      <c r="AE754" t="s">
        <v>72</v>
      </c>
      <c r="AF754" t="e">
        <f>VLOOKUP(A754,#REF!, 7, FALSE)</f>
        <v>#REF!</v>
      </c>
      <c r="AG754" t="e">
        <f>VLOOKUP(A754,#REF!, 8, FALSE)</f>
        <v>#REF!</v>
      </c>
      <c r="AH754" t="s">
        <v>2067</v>
      </c>
      <c r="AI754" t="e">
        <f>VLOOKUP(A754,#REF!,40,FALSE)</f>
        <v>#REF!</v>
      </c>
    </row>
    <row r="755" spans="1:35" x14ac:dyDescent="0.25">
      <c r="A755">
        <v>401576719</v>
      </c>
      <c r="B755" t="s">
        <v>82</v>
      </c>
      <c r="C755">
        <v>100322</v>
      </c>
      <c r="D755" s="1">
        <v>43174</v>
      </c>
      <c r="E755" t="s">
        <v>56</v>
      </c>
      <c r="F755" t="s">
        <v>1840</v>
      </c>
      <c r="G755" t="s">
        <v>51</v>
      </c>
      <c r="H755">
        <v>1</v>
      </c>
      <c r="I755" t="s">
        <v>1988</v>
      </c>
      <c r="J755" t="s">
        <v>1989</v>
      </c>
      <c r="K755" t="s">
        <v>72</v>
      </c>
      <c r="L755" t="s">
        <v>72</v>
      </c>
      <c r="M755">
        <v>-104.602541</v>
      </c>
      <c r="N755">
        <v>40.319665999999998</v>
      </c>
      <c r="O755" t="s">
        <v>40</v>
      </c>
      <c r="P755" t="s">
        <v>40</v>
      </c>
      <c r="Q755" t="s">
        <v>40</v>
      </c>
      <c r="R755" t="s">
        <v>40</v>
      </c>
      <c r="S755" t="s">
        <v>40</v>
      </c>
      <c r="T755" t="s">
        <v>40</v>
      </c>
      <c r="U755" t="s">
        <v>40</v>
      </c>
      <c r="V755" t="s">
        <v>40</v>
      </c>
      <c r="W755" t="s">
        <v>40</v>
      </c>
      <c r="X755" t="s">
        <v>40</v>
      </c>
      <c r="Y755" t="s">
        <v>40</v>
      </c>
      <c r="Z755" t="s">
        <v>40</v>
      </c>
      <c r="AA755" t="s">
        <v>40</v>
      </c>
      <c r="AB755" t="s">
        <v>735</v>
      </c>
      <c r="AC755" t="s">
        <v>1374</v>
      </c>
      <c r="AD755" t="s">
        <v>341</v>
      </c>
      <c r="AE755" t="s">
        <v>72</v>
      </c>
      <c r="AF755" t="e">
        <f>VLOOKUP(A755,#REF!, 7, FALSE)</f>
        <v>#REF!</v>
      </c>
      <c r="AG755" t="e">
        <f>VLOOKUP(A755,#REF!, 8, FALSE)</f>
        <v>#REF!</v>
      </c>
      <c r="AH755" t="s">
        <v>2066</v>
      </c>
      <c r="AI755" t="e">
        <f>VLOOKUP(A755,#REF!,40,FALSE)</f>
        <v>#REF!</v>
      </c>
    </row>
    <row r="756" spans="1:35" x14ac:dyDescent="0.25">
      <c r="A756">
        <v>401579636</v>
      </c>
      <c r="B756" t="s">
        <v>129</v>
      </c>
      <c r="C756">
        <v>46290</v>
      </c>
      <c r="D756" s="1">
        <v>43175</v>
      </c>
      <c r="E756" t="s">
        <v>69</v>
      </c>
      <c r="F756" t="s">
        <v>1842</v>
      </c>
      <c r="G756" t="s">
        <v>51</v>
      </c>
      <c r="H756">
        <v>0</v>
      </c>
      <c r="I756" t="s">
        <v>1990</v>
      </c>
      <c r="J756" t="s">
        <v>1991</v>
      </c>
      <c r="K756" t="s">
        <v>72</v>
      </c>
      <c r="L756" t="s">
        <v>72</v>
      </c>
      <c r="M756">
        <v>-104.998949</v>
      </c>
      <c r="N756">
        <v>40.117019999999997</v>
      </c>
      <c r="O756" t="s">
        <v>40</v>
      </c>
      <c r="P756" t="s">
        <v>40</v>
      </c>
      <c r="Q756">
        <v>0</v>
      </c>
      <c r="R756">
        <v>0</v>
      </c>
      <c r="S756">
        <v>0</v>
      </c>
      <c r="T756">
        <v>0</v>
      </c>
      <c r="U756">
        <v>0</v>
      </c>
      <c r="V756">
        <v>0</v>
      </c>
      <c r="W756">
        <v>0</v>
      </c>
      <c r="X756">
        <v>0</v>
      </c>
      <c r="Y756" t="s">
        <v>40</v>
      </c>
      <c r="Z756" t="s">
        <v>40</v>
      </c>
      <c r="AA756" t="s">
        <v>40</v>
      </c>
      <c r="AB756" t="s">
        <v>735</v>
      </c>
      <c r="AC756" t="s">
        <v>1374</v>
      </c>
      <c r="AD756" t="s">
        <v>2062</v>
      </c>
      <c r="AE756" t="s">
        <v>72</v>
      </c>
      <c r="AF756" t="e">
        <f>VLOOKUP(A756,#REF!, 7, FALSE)</f>
        <v>#REF!</v>
      </c>
      <c r="AG756" t="e">
        <f>VLOOKUP(A756,#REF!, 8, FALSE)</f>
        <v>#REF!</v>
      </c>
      <c r="AH756" t="s">
        <v>2066</v>
      </c>
      <c r="AI756" t="e">
        <f>VLOOKUP(A756,#REF!,40,FALSE)</f>
        <v>#REF!</v>
      </c>
    </row>
    <row r="757" spans="1:35" x14ac:dyDescent="0.25">
      <c r="A757">
        <v>401585308</v>
      </c>
      <c r="B757" t="s">
        <v>73</v>
      </c>
      <c r="C757">
        <v>16700</v>
      </c>
      <c r="D757" s="1">
        <v>43180</v>
      </c>
      <c r="E757" t="s">
        <v>69</v>
      </c>
      <c r="F757" t="s">
        <v>1844</v>
      </c>
      <c r="G757" t="s">
        <v>75</v>
      </c>
      <c r="H757" t="s">
        <v>40</v>
      </c>
      <c r="I757" t="s">
        <v>40</v>
      </c>
      <c r="J757" t="s">
        <v>40</v>
      </c>
      <c r="K757" t="s">
        <v>115</v>
      </c>
      <c r="L757" t="s">
        <v>226</v>
      </c>
      <c r="M757">
        <v>-108.9448</v>
      </c>
      <c r="N757">
        <v>40.148899999999998</v>
      </c>
      <c r="O757">
        <v>0</v>
      </c>
      <c r="P757">
        <v>0</v>
      </c>
      <c r="Q757">
        <v>0</v>
      </c>
      <c r="R757">
        <v>0</v>
      </c>
      <c r="S757">
        <v>255</v>
      </c>
      <c r="T757">
        <v>240</v>
      </c>
      <c r="U757">
        <v>0</v>
      </c>
      <c r="V757">
        <v>0</v>
      </c>
      <c r="W757">
        <v>0</v>
      </c>
      <c r="X757">
        <v>0</v>
      </c>
      <c r="Y757" t="s">
        <v>40</v>
      </c>
      <c r="Z757" t="s">
        <v>40</v>
      </c>
      <c r="AA757" t="s">
        <v>40</v>
      </c>
      <c r="AB757" t="s">
        <v>746</v>
      </c>
      <c r="AC757" t="s">
        <v>1371</v>
      </c>
      <c r="AD757" t="s">
        <v>2062</v>
      </c>
      <c r="AE757" t="s">
        <v>2063</v>
      </c>
      <c r="AF757" t="e">
        <f>VLOOKUP(A757,#REF!, 7, FALSE)</f>
        <v>#REF!</v>
      </c>
      <c r="AG757" t="e">
        <f>VLOOKUP(A757,#REF!, 8, FALSE)</f>
        <v>#REF!</v>
      </c>
      <c r="AH757" t="s">
        <v>2066</v>
      </c>
      <c r="AI757" t="e">
        <f>VLOOKUP(A757,#REF!,40,FALSE)</f>
        <v>#REF!</v>
      </c>
    </row>
    <row r="758" spans="1:35" x14ac:dyDescent="0.25">
      <c r="A758">
        <v>401585074</v>
      </c>
      <c r="B758" t="s">
        <v>82</v>
      </c>
      <c r="C758">
        <v>100322</v>
      </c>
      <c r="D758" s="1">
        <v>43181</v>
      </c>
      <c r="E758" t="s">
        <v>56</v>
      </c>
      <c r="F758" t="s">
        <v>1843</v>
      </c>
      <c r="G758" t="s">
        <v>51</v>
      </c>
      <c r="H758">
        <v>1</v>
      </c>
      <c r="I758" t="s">
        <v>1992</v>
      </c>
      <c r="J758" t="s">
        <v>1993</v>
      </c>
      <c r="K758" t="s">
        <v>72</v>
      </c>
      <c r="L758" t="s">
        <v>72</v>
      </c>
      <c r="M758">
        <v>-104.754486</v>
      </c>
      <c r="N758">
        <v>40.484583000000001</v>
      </c>
      <c r="O758" t="s">
        <v>40</v>
      </c>
      <c r="P758" t="s">
        <v>40</v>
      </c>
      <c r="Q758" t="s">
        <v>40</v>
      </c>
      <c r="R758" t="s">
        <v>40</v>
      </c>
      <c r="S758" t="s">
        <v>40</v>
      </c>
      <c r="T758" t="s">
        <v>40</v>
      </c>
      <c r="U758" t="s">
        <v>40</v>
      </c>
      <c r="V758" t="s">
        <v>40</v>
      </c>
      <c r="W758" t="s">
        <v>40</v>
      </c>
      <c r="X758" t="s">
        <v>40</v>
      </c>
      <c r="Y758" t="s">
        <v>40</v>
      </c>
      <c r="Z758" t="s">
        <v>40</v>
      </c>
      <c r="AA758" t="s">
        <v>40</v>
      </c>
      <c r="AB758" t="s">
        <v>735</v>
      </c>
      <c r="AC758" t="s">
        <v>1374</v>
      </c>
      <c r="AD758" t="s">
        <v>341</v>
      </c>
      <c r="AE758" t="s">
        <v>72</v>
      </c>
      <c r="AF758" t="e">
        <f>VLOOKUP(A758,#REF!, 7, FALSE)</f>
        <v>#REF!</v>
      </c>
      <c r="AG758" t="e">
        <f>VLOOKUP(A758,#REF!, 8, FALSE)</f>
        <v>#REF!</v>
      </c>
      <c r="AH758" t="s">
        <v>2066</v>
      </c>
      <c r="AI758" t="e">
        <f>VLOOKUP(A758,#REF!,40,FALSE)</f>
        <v>#REF!</v>
      </c>
    </row>
    <row r="759" spans="1:35" x14ac:dyDescent="0.25">
      <c r="A759">
        <v>401593204</v>
      </c>
      <c r="B759" t="s">
        <v>137</v>
      </c>
      <c r="C759">
        <v>10110</v>
      </c>
      <c r="D759" s="1">
        <v>43182</v>
      </c>
      <c r="E759" t="s">
        <v>69</v>
      </c>
      <c r="F759" t="s">
        <v>1849</v>
      </c>
      <c r="G759" t="s">
        <v>51</v>
      </c>
      <c r="H759">
        <v>0</v>
      </c>
      <c r="I759" t="s">
        <v>2000</v>
      </c>
      <c r="J759" t="s">
        <v>2001</v>
      </c>
      <c r="K759" t="s">
        <v>115</v>
      </c>
      <c r="L759" t="s">
        <v>116</v>
      </c>
      <c r="M759">
        <v>-104.751406</v>
      </c>
      <c r="N759">
        <v>40.645397000000003</v>
      </c>
      <c r="O759" t="s">
        <v>40</v>
      </c>
      <c r="P759" t="s">
        <v>40</v>
      </c>
      <c r="Q759" t="s">
        <v>40</v>
      </c>
      <c r="R759" t="s">
        <v>40</v>
      </c>
      <c r="S759" t="s">
        <v>40</v>
      </c>
      <c r="T759" t="s">
        <v>40</v>
      </c>
      <c r="U759">
        <v>0</v>
      </c>
      <c r="V759">
        <v>0</v>
      </c>
      <c r="W759">
        <v>0</v>
      </c>
      <c r="X759">
        <v>0</v>
      </c>
      <c r="Y759" t="s">
        <v>40</v>
      </c>
      <c r="Z759" t="s">
        <v>40</v>
      </c>
      <c r="AA759" t="s">
        <v>40</v>
      </c>
      <c r="AB759" t="s">
        <v>735</v>
      </c>
      <c r="AC759" t="s">
        <v>1374</v>
      </c>
      <c r="AD759" t="s">
        <v>2062</v>
      </c>
      <c r="AE759" t="s">
        <v>2063</v>
      </c>
      <c r="AF759" t="e">
        <f>VLOOKUP(A759,#REF!, 7, FALSE)</f>
        <v>#REF!</v>
      </c>
      <c r="AG759" t="e">
        <f>VLOOKUP(A759,#REF!, 8, FALSE)</f>
        <v>#REF!</v>
      </c>
      <c r="AH759" t="s">
        <v>2067</v>
      </c>
      <c r="AI759" t="e">
        <f>VLOOKUP(A759,#REF!,40,FALSE)</f>
        <v>#REF!</v>
      </c>
    </row>
    <row r="760" spans="1:35" x14ac:dyDescent="0.25">
      <c r="A760">
        <v>401589961</v>
      </c>
      <c r="B760" t="s">
        <v>1617</v>
      </c>
      <c r="C760">
        <v>10459</v>
      </c>
      <c r="D760" s="1">
        <v>43185</v>
      </c>
      <c r="E760" t="s">
        <v>69</v>
      </c>
      <c r="F760" t="s">
        <v>1845</v>
      </c>
      <c r="G760" t="s">
        <v>112</v>
      </c>
      <c r="H760">
        <v>1</v>
      </c>
      <c r="I760" t="s">
        <v>1994</v>
      </c>
      <c r="J760" t="s">
        <v>1995</v>
      </c>
      <c r="K760" t="s">
        <v>115</v>
      </c>
      <c r="L760" t="s">
        <v>116</v>
      </c>
      <c r="M760">
        <v>-104.787102</v>
      </c>
      <c r="N760">
        <v>39.862115000000003</v>
      </c>
      <c r="O760" t="s">
        <v>40</v>
      </c>
      <c r="P760" t="s">
        <v>40</v>
      </c>
      <c r="Q760">
        <v>0</v>
      </c>
      <c r="R760">
        <v>0</v>
      </c>
      <c r="S760" t="s">
        <v>40</v>
      </c>
      <c r="T760" t="s">
        <v>40</v>
      </c>
      <c r="U760">
        <v>0</v>
      </c>
      <c r="V760">
        <v>0</v>
      </c>
      <c r="W760">
        <v>0</v>
      </c>
      <c r="X760">
        <v>0</v>
      </c>
      <c r="Y760" t="s">
        <v>40</v>
      </c>
      <c r="Z760" t="s">
        <v>40</v>
      </c>
      <c r="AA760" t="s">
        <v>40</v>
      </c>
      <c r="AB760" t="s">
        <v>735</v>
      </c>
      <c r="AC760" t="s">
        <v>1374</v>
      </c>
      <c r="AD760" t="s">
        <v>341</v>
      </c>
      <c r="AE760" t="s">
        <v>72</v>
      </c>
      <c r="AF760" t="e">
        <f>VLOOKUP(A760,#REF!, 7, FALSE)</f>
        <v>#REF!</v>
      </c>
      <c r="AG760" t="e">
        <f>VLOOKUP(A760,#REF!, 8, FALSE)</f>
        <v>#REF!</v>
      </c>
      <c r="AH760" t="s">
        <v>2066</v>
      </c>
      <c r="AI760" t="e">
        <f>VLOOKUP(A760,#REF!,40,FALSE)</f>
        <v>#REF!</v>
      </c>
    </row>
    <row r="761" spans="1:35" x14ac:dyDescent="0.25">
      <c r="A761">
        <v>401590325</v>
      </c>
      <c r="B761" t="s">
        <v>141</v>
      </c>
      <c r="C761">
        <v>47120</v>
      </c>
      <c r="D761" s="1">
        <v>43186</v>
      </c>
      <c r="E761" t="s">
        <v>69</v>
      </c>
      <c r="F761" t="s">
        <v>1846</v>
      </c>
      <c r="G761" t="s">
        <v>51</v>
      </c>
      <c r="H761">
        <v>1</v>
      </c>
      <c r="I761" t="s">
        <v>1996</v>
      </c>
      <c r="J761" t="s">
        <v>1997</v>
      </c>
      <c r="K761" t="s">
        <v>72</v>
      </c>
      <c r="L761" t="s">
        <v>72</v>
      </c>
      <c r="M761">
        <v>-105.00115700000001</v>
      </c>
      <c r="N761">
        <v>40.100504000000001</v>
      </c>
      <c r="O761" t="s">
        <v>40</v>
      </c>
      <c r="P761" t="s">
        <v>40</v>
      </c>
      <c r="Q761" t="s">
        <v>40</v>
      </c>
      <c r="R761" t="s">
        <v>40</v>
      </c>
      <c r="S761" t="s">
        <v>40</v>
      </c>
      <c r="T761" t="s">
        <v>40</v>
      </c>
      <c r="U761">
        <v>0</v>
      </c>
      <c r="V761">
        <v>0</v>
      </c>
      <c r="W761">
        <v>0</v>
      </c>
      <c r="X761">
        <v>0</v>
      </c>
      <c r="Y761" t="s">
        <v>40</v>
      </c>
      <c r="Z761" t="s">
        <v>40</v>
      </c>
      <c r="AA761" t="s">
        <v>40</v>
      </c>
      <c r="AB761" t="s">
        <v>735</v>
      </c>
      <c r="AC761" t="s">
        <v>1374</v>
      </c>
      <c r="AD761" t="s">
        <v>341</v>
      </c>
      <c r="AE761" t="s">
        <v>72</v>
      </c>
      <c r="AF761" t="e">
        <f>VLOOKUP(A761,#REF!, 7, FALSE)</f>
        <v>#REF!</v>
      </c>
      <c r="AG761" t="e">
        <f>VLOOKUP(A761,#REF!, 8, FALSE)</f>
        <v>#REF!</v>
      </c>
      <c r="AH761" t="s">
        <v>2067</v>
      </c>
      <c r="AI761" t="e">
        <f>VLOOKUP(A761,#REF!,40,FALSE)</f>
        <v>#REF!</v>
      </c>
    </row>
    <row r="762" spans="1:35" x14ac:dyDescent="0.25">
      <c r="A762">
        <v>401590524</v>
      </c>
      <c r="B762" t="s">
        <v>141</v>
      </c>
      <c r="C762">
        <v>47120</v>
      </c>
      <c r="D762" s="1">
        <v>43186</v>
      </c>
      <c r="E762" t="s">
        <v>69</v>
      </c>
      <c r="F762" t="s">
        <v>1848</v>
      </c>
      <c r="G762" t="s">
        <v>51</v>
      </c>
      <c r="H762">
        <v>1</v>
      </c>
      <c r="I762" t="s">
        <v>1998</v>
      </c>
      <c r="J762" t="s">
        <v>1999</v>
      </c>
      <c r="K762" t="s">
        <v>72</v>
      </c>
      <c r="L762" t="s">
        <v>72</v>
      </c>
      <c r="M762">
        <v>-104.974768</v>
      </c>
      <c r="N762">
        <v>40.106095000000003</v>
      </c>
      <c r="O762" t="s">
        <v>40</v>
      </c>
      <c r="P762" t="s">
        <v>40</v>
      </c>
      <c r="Q762" t="s">
        <v>40</v>
      </c>
      <c r="R762" t="s">
        <v>40</v>
      </c>
      <c r="S762" t="s">
        <v>40</v>
      </c>
      <c r="T762" t="s">
        <v>40</v>
      </c>
      <c r="U762">
        <v>0</v>
      </c>
      <c r="V762">
        <v>0</v>
      </c>
      <c r="W762">
        <v>0</v>
      </c>
      <c r="X762">
        <v>0</v>
      </c>
      <c r="Y762" t="s">
        <v>40</v>
      </c>
      <c r="Z762" t="s">
        <v>40</v>
      </c>
      <c r="AA762" t="s">
        <v>40</v>
      </c>
      <c r="AB762" t="s">
        <v>746</v>
      </c>
      <c r="AC762" t="s">
        <v>1374</v>
      </c>
      <c r="AD762" t="s">
        <v>341</v>
      </c>
      <c r="AE762" t="s">
        <v>72</v>
      </c>
      <c r="AF762" t="e">
        <f>VLOOKUP(A762,#REF!, 7, FALSE)</f>
        <v>#REF!</v>
      </c>
      <c r="AG762" t="e">
        <f>VLOOKUP(A762,#REF!, 8, FALSE)</f>
        <v>#REF!</v>
      </c>
      <c r="AH762" t="s">
        <v>2066</v>
      </c>
      <c r="AI762" t="e">
        <f>VLOOKUP(A762,#REF!,40,FALSE)</f>
        <v>#REF!</v>
      </c>
    </row>
    <row r="763" spans="1:35" x14ac:dyDescent="0.25">
      <c r="A763">
        <v>401590427</v>
      </c>
      <c r="B763" t="s">
        <v>1460</v>
      </c>
      <c r="C763">
        <v>10633</v>
      </c>
      <c r="D763" s="1">
        <v>43187</v>
      </c>
      <c r="E763" t="s">
        <v>118</v>
      </c>
      <c r="F763" t="s">
        <v>1847</v>
      </c>
      <c r="G763" t="s">
        <v>51</v>
      </c>
      <c r="H763" t="s">
        <v>40</v>
      </c>
      <c r="I763" t="s">
        <v>40</v>
      </c>
      <c r="J763" t="s">
        <v>40</v>
      </c>
      <c r="K763" t="s">
        <v>79</v>
      </c>
      <c r="L763" t="s">
        <v>431</v>
      </c>
      <c r="M763">
        <v>-104.96659</v>
      </c>
      <c r="N763">
        <v>40.139279999999999</v>
      </c>
      <c r="O763" t="s">
        <v>40</v>
      </c>
      <c r="P763" t="s">
        <v>40</v>
      </c>
      <c r="Q763" t="s">
        <v>40</v>
      </c>
      <c r="R763" t="s">
        <v>40</v>
      </c>
      <c r="S763" t="s">
        <v>40</v>
      </c>
      <c r="T763" t="s">
        <v>40</v>
      </c>
      <c r="U763" t="s">
        <v>40</v>
      </c>
      <c r="V763" t="s">
        <v>40</v>
      </c>
      <c r="W763" t="s">
        <v>40</v>
      </c>
      <c r="X763" t="s">
        <v>40</v>
      </c>
      <c r="Y763" t="s">
        <v>40</v>
      </c>
      <c r="Z763" t="s">
        <v>40</v>
      </c>
      <c r="AA763" t="s">
        <v>40</v>
      </c>
      <c r="AB763" t="s">
        <v>746</v>
      </c>
      <c r="AC763" t="s">
        <v>1374</v>
      </c>
      <c r="AD763" t="s">
        <v>2062</v>
      </c>
      <c r="AE763" t="s">
        <v>72</v>
      </c>
      <c r="AF763" t="e">
        <f>VLOOKUP(A763,#REF!, 7, FALSE)</f>
        <v>#REF!</v>
      </c>
      <c r="AG763" t="e">
        <f>VLOOKUP(A763,#REF!, 8, FALSE)</f>
        <v>#REF!</v>
      </c>
      <c r="AH763" t="s">
        <v>2067</v>
      </c>
      <c r="AI763" t="e">
        <f>VLOOKUP(A763,#REF!,40,FALSE)</f>
        <v>#REF!</v>
      </c>
    </row>
    <row r="764" spans="1:35" x14ac:dyDescent="0.25">
      <c r="A764">
        <v>401596770</v>
      </c>
      <c r="B764" t="s">
        <v>1588</v>
      </c>
      <c r="C764">
        <v>10515</v>
      </c>
      <c r="D764" s="1">
        <v>43188</v>
      </c>
      <c r="E764" t="s">
        <v>33</v>
      </c>
      <c r="F764" t="s">
        <v>1855</v>
      </c>
      <c r="G764" t="s">
        <v>2397</v>
      </c>
      <c r="H764">
        <v>0</v>
      </c>
      <c r="I764" t="s">
        <v>2004</v>
      </c>
      <c r="J764" t="s">
        <v>2005</v>
      </c>
      <c r="K764" t="s">
        <v>46</v>
      </c>
      <c r="L764" t="s">
        <v>60</v>
      </c>
      <c r="M764">
        <v>-107.392596</v>
      </c>
      <c r="N764">
        <v>39.038041</v>
      </c>
      <c r="O764">
        <v>0</v>
      </c>
      <c r="P764">
        <v>0</v>
      </c>
      <c r="Q764">
        <v>0</v>
      </c>
      <c r="R764">
        <v>0</v>
      </c>
      <c r="S764" t="s">
        <v>40</v>
      </c>
      <c r="T764">
        <v>1</v>
      </c>
      <c r="U764">
        <v>0</v>
      </c>
      <c r="V764">
        <v>0</v>
      </c>
      <c r="W764">
        <v>0</v>
      </c>
      <c r="X764">
        <v>0</v>
      </c>
      <c r="Y764" t="s">
        <v>40</v>
      </c>
      <c r="Z764" t="s">
        <v>40</v>
      </c>
      <c r="AA764" t="s">
        <v>40</v>
      </c>
      <c r="AB764" t="s">
        <v>735</v>
      </c>
      <c r="AC764" t="s">
        <v>1355</v>
      </c>
      <c r="AD764" t="s">
        <v>2062</v>
      </c>
      <c r="AE764" t="s">
        <v>72</v>
      </c>
      <c r="AF764" t="e">
        <f>VLOOKUP(A764,#REF!, 7, FALSE)</f>
        <v>#REF!</v>
      </c>
      <c r="AG764" t="e">
        <f>VLOOKUP(A764,#REF!, 8, FALSE)</f>
        <v>#REF!</v>
      </c>
      <c r="AH764" t="s">
        <v>2067</v>
      </c>
      <c r="AI764" t="e">
        <f>VLOOKUP(A764,#REF!,40,FALSE)</f>
        <v>#REF!</v>
      </c>
    </row>
    <row r="765" spans="1:35" x14ac:dyDescent="0.25">
      <c r="A765">
        <v>401593480</v>
      </c>
      <c r="B765" t="s">
        <v>197</v>
      </c>
      <c r="C765">
        <v>10456</v>
      </c>
      <c r="D765" s="1">
        <v>43189</v>
      </c>
      <c r="E765" t="s">
        <v>42</v>
      </c>
      <c r="F765" t="s">
        <v>1850</v>
      </c>
      <c r="G765" t="s">
        <v>120</v>
      </c>
      <c r="H765" t="s">
        <v>40</v>
      </c>
      <c r="I765" t="s">
        <v>40</v>
      </c>
      <c r="J765" t="s">
        <v>40</v>
      </c>
      <c r="K765" t="s">
        <v>79</v>
      </c>
      <c r="L765" t="s">
        <v>1914</v>
      </c>
      <c r="M765">
        <v>-107.71926999999999</v>
      </c>
      <c r="N765">
        <v>39.398989999999998</v>
      </c>
      <c r="O765">
        <v>0</v>
      </c>
      <c r="P765">
        <v>0</v>
      </c>
      <c r="Q765">
        <v>0</v>
      </c>
      <c r="R765">
        <v>0</v>
      </c>
      <c r="S765">
        <v>27</v>
      </c>
      <c r="T765">
        <v>27</v>
      </c>
      <c r="U765">
        <v>0</v>
      </c>
      <c r="V765">
        <v>0</v>
      </c>
      <c r="W765">
        <v>0</v>
      </c>
      <c r="X765">
        <v>0</v>
      </c>
      <c r="Y765" t="s">
        <v>40</v>
      </c>
      <c r="Z765" t="s">
        <v>40</v>
      </c>
      <c r="AA765" t="s">
        <v>40</v>
      </c>
      <c r="AB765" t="s">
        <v>735</v>
      </c>
      <c r="AC765" t="s">
        <v>1355</v>
      </c>
      <c r="AD765" t="s">
        <v>2062</v>
      </c>
      <c r="AE765" t="s">
        <v>72</v>
      </c>
      <c r="AF765" t="e">
        <f>VLOOKUP(A765,#REF!, 7, FALSE)</f>
        <v>#REF!</v>
      </c>
      <c r="AG765" t="e">
        <f>VLOOKUP(A765,#REF!, 8, FALSE)</f>
        <v>#REF!</v>
      </c>
      <c r="AH765" t="s">
        <v>2067</v>
      </c>
      <c r="AI765" t="e">
        <f>VLOOKUP(A765,#REF!,40,FALSE)</f>
        <v>#REF!</v>
      </c>
    </row>
    <row r="766" spans="1:35" x14ac:dyDescent="0.25">
      <c r="A766">
        <v>401596192</v>
      </c>
      <c r="B766" t="s">
        <v>73</v>
      </c>
      <c r="C766">
        <v>16700</v>
      </c>
      <c r="D766" s="1">
        <v>43191</v>
      </c>
      <c r="E766" t="s">
        <v>69</v>
      </c>
      <c r="F766" t="s">
        <v>1853</v>
      </c>
      <c r="G766" t="s">
        <v>75</v>
      </c>
      <c r="H766" t="s">
        <v>40</v>
      </c>
      <c r="I766" t="s">
        <v>40</v>
      </c>
      <c r="J766" t="s">
        <v>40</v>
      </c>
      <c r="K766" t="s">
        <v>79</v>
      </c>
      <c r="L766" t="s">
        <v>1914</v>
      </c>
      <c r="M766">
        <v>-108.85339999999999</v>
      </c>
      <c r="N766">
        <v>40.1008</v>
      </c>
      <c r="O766">
        <v>0</v>
      </c>
      <c r="P766">
        <v>0</v>
      </c>
      <c r="Q766">
        <v>0</v>
      </c>
      <c r="R766">
        <v>0</v>
      </c>
      <c r="S766">
        <v>121</v>
      </c>
      <c r="T766">
        <v>120</v>
      </c>
      <c r="U766">
        <v>0</v>
      </c>
      <c r="V766">
        <v>0</v>
      </c>
      <c r="W766">
        <v>0</v>
      </c>
      <c r="X766">
        <v>0</v>
      </c>
      <c r="Y766" t="s">
        <v>40</v>
      </c>
      <c r="Z766" t="s">
        <v>40</v>
      </c>
      <c r="AA766" t="s">
        <v>40</v>
      </c>
      <c r="AB766" t="s">
        <v>746</v>
      </c>
      <c r="AC766" t="s">
        <v>1371</v>
      </c>
      <c r="AD766" t="s">
        <v>2062</v>
      </c>
      <c r="AE766" t="s">
        <v>2064</v>
      </c>
      <c r="AF766" t="e">
        <f>VLOOKUP(A766,#REF!, 7, FALSE)</f>
        <v>#REF!</v>
      </c>
      <c r="AG766" t="e">
        <f>VLOOKUP(A766,#REF!, 8, FALSE)</f>
        <v>#REF!</v>
      </c>
      <c r="AH766" t="s">
        <v>2066</v>
      </c>
      <c r="AI766" t="e">
        <f>VLOOKUP(A766,#REF!,40,FALSE)</f>
        <v>#REF!</v>
      </c>
    </row>
    <row r="767" spans="1:35" x14ac:dyDescent="0.25">
      <c r="A767">
        <v>401596253</v>
      </c>
      <c r="B767" t="s">
        <v>73</v>
      </c>
      <c r="C767">
        <v>16700</v>
      </c>
      <c r="D767" s="1">
        <v>43191</v>
      </c>
      <c r="E767" t="s">
        <v>69</v>
      </c>
      <c r="F767" t="s">
        <v>1854</v>
      </c>
      <c r="G767" t="s">
        <v>75</v>
      </c>
      <c r="H767" t="s">
        <v>40</v>
      </c>
      <c r="I767" t="s">
        <v>40</v>
      </c>
      <c r="J767" t="s">
        <v>40</v>
      </c>
      <c r="K767" t="s">
        <v>115</v>
      </c>
      <c r="L767" t="s">
        <v>226</v>
      </c>
      <c r="M767">
        <v>-108.916422</v>
      </c>
      <c r="N767">
        <v>40.138393999999998</v>
      </c>
      <c r="O767">
        <v>0</v>
      </c>
      <c r="P767">
        <v>0</v>
      </c>
      <c r="Q767">
        <v>0</v>
      </c>
      <c r="R767">
        <v>0</v>
      </c>
      <c r="S767">
        <v>214</v>
      </c>
      <c r="T767">
        <v>210</v>
      </c>
      <c r="U767">
        <v>0</v>
      </c>
      <c r="V767">
        <v>0</v>
      </c>
      <c r="W767">
        <v>0</v>
      </c>
      <c r="X767">
        <v>0</v>
      </c>
      <c r="Y767" t="s">
        <v>40</v>
      </c>
      <c r="Z767" t="s">
        <v>40</v>
      </c>
      <c r="AA767" t="s">
        <v>40</v>
      </c>
      <c r="AB767" t="s">
        <v>746</v>
      </c>
      <c r="AC767" t="s">
        <v>1371</v>
      </c>
      <c r="AD767" t="s">
        <v>2062</v>
      </c>
      <c r="AE767" t="s">
        <v>2063</v>
      </c>
      <c r="AF767" t="e">
        <f>VLOOKUP(A767,#REF!, 7, FALSE)</f>
        <v>#REF!</v>
      </c>
      <c r="AG767" t="e">
        <f>VLOOKUP(A767,#REF!, 8, FALSE)</f>
        <v>#REF!</v>
      </c>
      <c r="AH767" t="s">
        <v>2067</v>
      </c>
      <c r="AI767" t="e">
        <f>VLOOKUP(A767,#REF!,40,FALSE)</f>
        <v>#REF!</v>
      </c>
    </row>
    <row r="768" spans="1:35" x14ac:dyDescent="0.25">
      <c r="A768">
        <v>401595774</v>
      </c>
      <c r="B768" t="s">
        <v>82</v>
      </c>
      <c r="C768">
        <v>100322</v>
      </c>
      <c r="D768" s="1">
        <v>43192</v>
      </c>
      <c r="E768" t="s">
        <v>56</v>
      </c>
      <c r="F768" t="s">
        <v>1851</v>
      </c>
      <c r="G768" t="s">
        <v>51</v>
      </c>
      <c r="H768">
        <v>0</v>
      </c>
      <c r="I768" t="s">
        <v>2002</v>
      </c>
      <c r="J768" t="s">
        <v>2003</v>
      </c>
      <c r="K768" t="s">
        <v>72</v>
      </c>
      <c r="L768" t="s">
        <v>72</v>
      </c>
      <c r="M768">
        <v>-104.5463</v>
      </c>
      <c r="N768">
        <v>40.315199999999997</v>
      </c>
      <c r="O768">
        <v>0</v>
      </c>
      <c r="P768">
        <v>0</v>
      </c>
      <c r="Q768">
        <v>0</v>
      </c>
      <c r="R768">
        <v>0</v>
      </c>
      <c r="S768">
        <v>0</v>
      </c>
      <c r="T768">
        <v>0</v>
      </c>
      <c r="U768">
        <v>0</v>
      </c>
      <c r="V768">
        <v>0</v>
      </c>
      <c r="W768">
        <v>0</v>
      </c>
      <c r="X768">
        <v>0</v>
      </c>
      <c r="Y768" t="s">
        <v>40</v>
      </c>
      <c r="Z768" t="s">
        <v>40</v>
      </c>
      <c r="AA768" t="s">
        <v>40</v>
      </c>
      <c r="AB768" t="s">
        <v>735</v>
      </c>
      <c r="AC768" t="s">
        <v>1374</v>
      </c>
      <c r="AD768" t="s">
        <v>2062</v>
      </c>
      <c r="AE768" t="s">
        <v>72</v>
      </c>
      <c r="AF768" t="e">
        <f>VLOOKUP(A768,#REF!, 7, FALSE)</f>
        <v>#REF!</v>
      </c>
      <c r="AG768" t="e">
        <f>VLOOKUP(A768,#REF!, 8, FALSE)</f>
        <v>#REF!</v>
      </c>
      <c r="AH768" t="s">
        <v>2066</v>
      </c>
      <c r="AI768" t="e">
        <f>VLOOKUP(A768,#REF!,40,FALSE)</f>
        <v>#REF!</v>
      </c>
    </row>
    <row r="769" spans="1:35" x14ac:dyDescent="0.25">
      <c r="A769">
        <v>401595930</v>
      </c>
      <c r="B769" t="s">
        <v>1460</v>
      </c>
      <c r="C769">
        <v>10633</v>
      </c>
      <c r="D769" s="1">
        <v>43192</v>
      </c>
      <c r="E769" t="s">
        <v>56</v>
      </c>
      <c r="F769" t="s">
        <v>1852</v>
      </c>
      <c r="G769" t="s">
        <v>51</v>
      </c>
      <c r="H769" t="s">
        <v>40</v>
      </c>
      <c r="I769" t="s">
        <v>40</v>
      </c>
      <c r="J769" t="s">
        <v>40</v>
      </c>
      <c r="K769" t="s">
        <v>79</v>
      </c>
      <c r="L769" t="s">
        <v>103</v>
      </c>
      <c r="M769">
        <v>-105.02176</v>
      </c>
      <c r="N769">
        <v>40.031951999999997</v>
      </c>
      <c r="O769" t="s">
        <v>40</v>
      </c>
      <c r="P769" t="s">
        <v>40</v>
      </c>
      <c r="Q769" t="s">
        <v>40</v>
      </c>
      <c r="R769" t="s">
        <v>40</v>
      </c>
      <c r="S769" t="s">
        <v>40</v>
      </c>
      <c r="T769" t="s">
        <v>40</v>
      </c>
      <c r="U769" t="s">
        <v>40</v>
      </c>
      <c r="V769" t="s">
        <v>40</v>
      </c>
      <c r="W769" t="s">
        <v>40</v>
      </c>
      <c r="X769" t="s">
        <v>40</v>
      </c>
      <c r="Y769" t="s">
        <v>40</v>
      </c>
      <c r="Z769" t="s">
        <v>40</v>
      </c>
      <c r="AA769" t="s">
        <v>40</v>
      </c>
      <c r="AB769" t="s">
        <v>746</v>
      </c>
      <c r="AC769" t="s">
        <v>1374</v>
      </c>
      <c r="AD769" t="s">
        <v>2062</v>
      </c>
      <c r="AE769" t="s">
        <v>72</v>
      </c>
      <c r="AF769" t="e">
        <f>VLOOKUP(A769,#REF!, 7, FALSE)</f>
        <v>#REF!</v>
      </c>
      <c r="AG769" t="e">
        <f>VLOOKUP(A769,#REF!, 8, FALSE)</f>
        <v>#REF!</v>
      </c>
      <c r="AH769" t="s">
        <v>2067</v>
      </c>
      <c r="AI769" t="e">
        <f>VLOOKUP(A769,#REF!,40,FALSE)</f>
        <v>#REF!</v>
      </c>
    </row>
    <row r="770" spans="1:35" x14ac:dyDescent="0.25">
      <c r="A770">
        <v>401599304</v>
      </c>
      <c r="B770" t="s">
        <v>110</v>
      </c>
      <c r="C770">
        <v>47121</v>
      </c>
      <c r="D770" s="1">
        <v>43194</v>
      </c>
      <c r="E770" t="s">
        <v>49</v>
      </c>
      <c r="F770" t="s">
        <v>1856</v>
      </c>
      <c r="G770" t="s">
        <v>95</v>
      </c>
      <c r="H770">
        <v>0</v>
      </c>
      <c r="I770" t="s">
        <v>2006</v>
      </c>
      <c r="J770" t="s">
        <v>2007</v>
      </c>
      <c r="K770" t="s">
        <v>72</v>
      </c>
      <c r="L770" t="s">
        <v>72</v>
      </c>
      <c r="M770">
        <v>-104.43335999999999</v>
      </c>
      <c r="N770">
        <v>39.550150000000002</v>
      </c>
      <c r="O770">
        <v>0</v>
      </c>
      <c r="P770">
        <v>0</v>
      </c>
      <c r="Q770" t="s">
        <v>40</v>
      </c>
      <c r="R770" t="s">
        <v>40</v>
      </c>
      <c r="S770">
        <v>0</v>
      </c>
      <c r="T770">
        <v>0</v>
      </c>
      <c r="U770">
        <v>0</v>
      </c>
      <c r="V770">
        <v>0</v>
      </c>
      <c r="W770">
        <v>0</v>
      </c>
      <c r="X770">
        <v>0</v>
      </c>
      <c r="Y770" t="s">
        <v>40</v>
      </c>
      <c r="Z770" t="s">
        <v>40</v>
      </c>
      <c r="AA770" t="s">
        <v>40</v>
      </c>
      <c r="AB770" t="s">
        <v>746</v>
      </c>
      <c r="AC770" t="s">
        <v>1374</v>
      </c>
      <c r="AD770" t="s">
        <v>2065</v>
      </c>
      <c r="AE770" t="s">
        <v>72</v>
      </c>
      <c r="AF770" t="e">
        <f>VLOOKUP(A770,#REF!, 7, FALSE)</f>
        <v>#REF!</v>
      </c>
      <c r="AG770" t="e">
        <f>VLOOKUP(A770,#REF!, 8, FALSE)</f>
        <v>#REF!</v>
      </c>
      <c r="AH770" t="s">
        <v>2066</v>
      </c>
      <c r="AI770" t="e">
        <f>VLOOKUP(A770,#REF!,40,FALSE)</f>
        <v>#REF!</v>
      </c>
    </row>
    <row r="771" spans="1:35" x14ac:dyDescent="0.25">
      <c r="A771">
        <v>401600181</v>
      </c>
      <c r="B771" t="s">
        <v>221</v>
      </c>
      <c r="C771">
        <v>96155</v>
      </c>
      <c r="D771" s="1">
        <v>43197</v>
      </c>
      <c r="E771" t="s">
        <v>56</v>
      </c>
      <c r="F771" t="s">
        <v>1857</v>
      </c>
      <c r="G771" t="s">
        <v>51</v>
      </c>
      <c r="H771">
        <v>0</v>
      </c>
      <c r="I771" t="s">
        <v>2008</v>
      </c>
      <c r="J771" t="s">
        <v>2009</v>
      </c>
      <c r="K771" t="s">
        <v>38</v>
      </c>
      <c r="L771" t="s">
        <v>136</v>
      </c>
      <c r="M771">
        <v>-103.78935300000001</v>
      </c>
      <c r="N771">
        <v>40.811492999999999</v>
      </c>
      <c r="O771" t="s">
        <v>40</v>
      </c>
      <c r="P771" t="s">
        <v>40</v>
      </c>
      <c r="Q771" t="s">
        <v>40</v>
      </c>
      <c r="R771" t="s">
        <v>40</v>
      </c>
      <c r="S771" t="s">
        <v>40</v>
      </c>
      <c r="T771" t="s">
        <v>40</v>
      </c>
      <c r="U771" t="s">
        <v>40</v>
      </c>
      <c r="V771" t="s">
        <v>40</v>
      </c>
      <c r="W771" t="s">
        <v>40</v>
      </c>
      <c r="X771" t="s">
        <v>40</v>
      </c>
      <c r="Y771" t="s">
        <v>40</v>
      </c>
      <c r="Z771" t="s">
        <v>40</v>
      </c>
      <c r="AA771" t="s">
        <v>40</v>
      </c>
      <c r="AB771" t="s">
        <v>735</v>
      </c>
      <c r="AC771" t="s">
        <v>1374</v>
      </c>
      <c r="AD771" t="s">
        <v>2062</v>
      </c>
      <c r="AE771" t="s">
        <v>2064</v>
      </c>
      <c r="AF771" t="e">
        <f>VLOOKUP(A771,#REF!, 7, FALSE)</f>
        <v>#REF!</v>
      </c>
      <c r="AG771" t="e">
        <f>VLOOKUP(A771,#REF!, 8, FALSE)</f>
        <v>#REF!</v>
      </c>
      <c r="AH771" t="s">
        <v>2066</v>
      </c>
      <c r="AI771" t="e">
        <f>VLOOKUP(A771,#REF!,40,FALSE)</f>
        <v>#REF!</v>
      </c>
    </row>
    <row r="772" spans="1:35" x14ac:dyDescent="0.25">
      <c r="A772">
        <v>401600183</v>
      </c>
      <c r="B772" t="s">
        <v>221</v>
      </c>
      <c r="C772">
        <v>96155</v>
      </c>
      <c r="D772" s="1">
        <v>43197</v>
      </c>
      <c r="E772" t="s">
        <v>56</v>
      </c>
      <c r="F772" t="s">
        <v>1858</v>
      </c>
      <c r="G772" t="s">
        <v>51</v>
      </c>
      <c r="H772">
        <v>0</v>
      </c>
      <c r="I772" t="s">
        <v>2010</v>
      </c>
      <c r="J772" t="s">
        <v>2011</v>
      </c>
      <c r="K772" t="s">
        <v>79</v>
      </c>
      <c r="L772" t="s">
        <v>80</v>
      </c>
      <c r="M772">
        <v>-103.820803</v>
      </c>
      <c r="N772">
        <v>40.815905000000001</v>
      </c>
      <c r="O772">
        <v>0</v>
      </c>
      <c r="P772">
        <v>0</v>
      </c>
      <c r="Q772">
        <v>0</v>
      </c>
      <c r="R772">
        <v>0</v>
      </c>
      <c r="S772">
        <v>70</v>
      </c>
      <c r="T772">
        <v>10</v>
      </c>
      <c r="U772">
        <v>0</v>
      </c>
      <c r="V772">
        <v>0</v>
      </c>
      <c r="W772">
        <v>0</v>
      </c>
      <c r="X772">
        <v>0</v>
      </c>
      <c r="Y772" t="s">
        <v>40</v>
      </c>
      <c r="Z772" t="s">
        <v>40</v>
      </c>
      <c r="AA772" t="s">
        <v>40</v>
      </c>
      <c r="AB772" t="s">
        <v>735</v>
      </c>
      <c r="AC772" t="s">
        <v>1374</v>
      </c>
      <c r="AD772" t="s">
        <v>2062</v>
      </c>
      <c r="AE772" t="s">
        <v>72</v>
      </c>
      <c r="AF772" t="e">
        <f>VLOOKUP(A772,#REF!, 7, FALSE)</f>
        <v>#REF!</v>
      </c>
      <c r="AG772" t="e">
        <f>VLOOKUP(A772,#REF!, 8, FALSE)</f>
        <v>#REF!</v>
      </c>
      <c r="AH772" t="s">
        <v>2066</v>
      </c>
      <c r="AI772" t="e">
        <f>VLOOKUP(A772,#REF!,40,FALSE)</f>
        <v>#REF!</v>
      </c>
    </row>
    <row r="773" spans="1:35" x14ac:dyDescent="0.25">
      <c r="A773">
        <v>401601480</v>
      </c>
      <c r="B773" t="s">
        <v>73</v>
      </c>
      <c r="C773">
        <v>16700</v>
      </c>
      <c r="D773" s="1">
        <v>43197</v>
      </c>
      <c r="E773" t="s">
        <v>69</v>
      </c>
      <c r="F773" t="s">
        <v>1861</v>
      </c>
      <c r="G773" t="s">
        <v>75</v>
      </c>
      <c r="H773" t="s">
        <v>40</v>
      </c>
      <c r="I773" t="s">
        <v>40</v>
      </c>
      <c r="J773" t="s">
        <v>40</v>
      </c>
      <c r="K773" t="s">
        <v>115</v>
      </c>
      <c r="L773" t="s">
        <v>226</v>
      </c>
      <c r="M773">
        <v>-108.86497199999999</v>
      </c>
      <c r="N773">
        <v>40.137825999999997</v>
      </c>
      <c r="O773">
        <v>0</v>
      </c>
      <c r="P773">
        <v>0</v>
      </c>
      <c r="Q773">
        <v>0</v>
      </c>
      <c r="R773">
        <v>0</v>
      </c>
      <c r="S773">
        <v>6</v>
      </c>
      <c r="T773">
        <v>4</v>
      </c>
      <c r="U773">
        <v>0</v>
      </c>
      <c r="V773">
        <v>0</v>
      </c>
      <c r="W773">
        <v>0</v>
      </c>
      <c r="X773">
        <v>0</v>
      </c>
      <c r="Y773" t="s">
        <v>40</v>
      </c>
      <c r="Z773" t="s">
        <v>40</v>
      </c>
      <c r="AA773" t="s">
        <v>40</v>
      </c>
      <c r="AB773" t="s">
        <v>746</v>
      </c>
      <c r="AC773" t="s">
        <v>1371</v>
      </c>
      <c r="AD773" t="s">
        <v>2062</v>
      </c>
      <c r="AE773" t="s">
        <v>2063</v>
      </c>
      <c r="AF773" t="e">
        <f>VLOOKUP(A773,#REF!, 7, FALSE)</f>
        <v>#REF!</v>
      </c>
      <c r="AG773" t="e">
        <f>VLOOKUP(A773,#REF!, 8, FALSE)</f>
        <v>#REF!</v>
      </c>
      <c r="AH773" t="s">
        <v>2067</v>
      </c>
      <c r="AI773" t="e">
        <f>VLOOKUP(A773,#REF!,40,FALSE)</f>
        <v>#REF!</v>
      </c>
    </row>
    <row r="774" spans="1:35" x14ac:dyDescent="0.25">
      <c r="A774">
        <v>401600676</v>
      </c>
      <c r="B774" t="s">
        <v>197</v>
      </c>
      <c r="C774">
        <v>10456</v>
      </c>
      <c r="D774" s="1">
        <v>43199</v>
      </c>
      <c r="E774" t="s">
        <v>69</v>
      </c>
      <c r="F774" t="s">
        <v>1859</v>
      </c>
      <c r="G774" t="s">
        <v>120</v>
      </c>
      <c r="H774">
        <v>0</v>
      </c>
      <c r="I774" t="s">
        <v>2012</v>
      </c>
      <c r="J774" t="s">
        <v>2013</v>
      </c>
      <c r="K774" t="s">
        <v>72</v>
      </c>
      <c r="L774" t="s">
        <v>72</v>
      </c>
      <c r="M774">
        <v>-108.118055</v>
      </c>
      <c r="N774">
        <v>39.544891</v>
      </c>
      <c r="O774" t="s">
        <v>40</v>
      </c>
      <c r="P774" t="s">
        <v>40</v>
      </c>
      <c r="Q774" t="s">
        <v>40</v>
      </c>
      <c r="R774" t="s">
        <v>40</v>
      </c>
      <c r="S774" t="s">
        <v>40</v>
      </c>
      <c r="T774" t="s">
        <v>40</v>
      </c>
      <c r="U774" t="s">
        <v>40</v>
      </c>
      <c r="V774" t="s">
        <v>40</v>
      </c>
      <c r="W774" t="s">
        <v>40</v>
      </c>
      <c r="X774" t="s">
        <v>40</v>
      </c>
      <c r="Y774" t="s">
        <v>40</v>
      </c>
      <c r="Z774" t="s">
        <v>40</v>
      </c>
      <c r="AA774" t="s">
        <v>40</v>
      </c>
      <c r="AB774" t="s">
        <v>735</v>
      </c>
      <c r="AC774" t="s">
        <v>1355</v>
      </c>
      <c r="AD774" t="s">
        <v>2062</v>
      </c>
      <c r="AE774" t="s">
        <v>72</v>
      </c>
      <c r="AF774" t="e">
        <f>VLOOKUP(A774,#REF!, 7, FALSE)</f>
        <v>#REF!</v>
      </c>
      <c r="AG774" t="e">
        <f>VLOOKUP(A774,#REF!, 8, FALSE)</f>
        <v>#REF!</v>
      </c>
      <c r="AH774" t="s">
        <v>2067</v>
      </c>
      <c r="AI774" t="e">
        <f>VLOOKUP(A774,#REF!,40,FALSE)</f>
        <v>#REF!</v>
      </c>
    </row>
    <row r="775" spans="1:35" x14ac:dyDescent="0.25">
      <c r="A775">
        <v>401601410</v>
      </c>
      <c r="B775" t="s">
        <v>1460</v>
      </c>
      <c r="C775">
        <v>10633</v>
      </c>
      <c r="D775" s="1">
        <v>43199</v>
      </c>
      <c r="E775" t="s">
        <v>56</v>
      </c>
      <c r="F775" t="s">
        <v>1860</v>
      </c>
      <c r="G775" t="s">
        <v>51</v>
      </c>
      <c r="H775" t="s">
        <v>40</v>
      </c>
      <c r="I775" t="s">
        <v>40</v>
      </c>
      <c r="J775" t="s">
        <v>40</v>
      </c>
      <c r="K775" t="s">
        <v>79</v>
      </c>
      <c r="L775" t="s">
        <v>80</v>
      </c>
      <c r="M775">
        <v>-105.01669</v>
      </c>
      <c r="N775">
        <v>40.223170000000003</v>
      </c>
      <c r="O775" t="s">
        <v>40</v>
      </c>
      <c r="P775" t="s">
        <v>40</v>
      </c>
      <c r="Q775" t="s">
        <v>40</v>
      </c>
      <c r="R775" t="s">
        <v>40</v>
      </c>
      <c r="S775" t="s">
        <v>40</v>
      </c>
      <c r="T775" t="s">
        <v>40</v>
      </c>
      <c r="U775" t="s">
        <v>40</v>
      </c>
      <c r="V775" t="s">
        <v>40</v>
      </c>
      <c r="W775" t="s">
        <v>40</v>
      </c>
      <c r="X775" t="s">
        <v>40</v>
      </c>
      <c r="Y775" t="s">
        <v>40</v>
      </c>
      <c r="Z775" t="s">
        <v>40</v>
      </c>
      <c r="AA775" t="s">
        <v>40</v>
      </c>
      <c r="AB775" t="s">
        <v>746</v>
      </c>
      <c r="AC775" t="s">
        <v>1374</v>
      </c>
      <c r="AD775" t="s">
        <v>2062</v>
      </c>
      <c r="AE775" t="s">
        <v>72</v>
      </c>
      <c r="AF775" t="e">
        <f>VLOOKUP(A775,#REF!, 7, FALSE)</f>
        <v>#REF!</v>
      </c>
      <c r="AG775" t="e">
        <f>VLOOKUP(A775,#REF!, 8, FALSE)</f>
        <v>#REF!</v>
      </c>
      <c r="AH775" t="s">
        <v>2067</v>
      </c>
      <c r="AI775" t="e">
        <f>VLOOKUP(A775,#REF!,40,FALSE)</f>
        <v>#REF!</v>
      </c>
    </row>
    <row r="776" spans="1:35" x14ac:dyDescent="0.25">
      <c r="A776">
        <v>401603890</v>
      </c>
      <c r="B776" t="s">
        <v>82</v>
      </c>
      <c r="C776">
        <v>100322</v>
      </c>
      <c r="D776" s="1">
        <v>43200</v>
      </c>
      <c r="E776" t="s">
        <v>69</v>
      </c>
      <c r="F776" t="s">
        <v>1862</v>
      </c>
      <c r="G776" t="s">
        <v>51</v>
      </c>
      <c r="H776">
        <v>1</v>
      </c>
      <c r="I776" t="s">
        <v>2014</v>
      </c>
      <c r="J776" t="s">
        <v>2015</v>
      </c>
      <c r="K776" t="s">
        <v>72</v>
      </c>
      <c r="L776" t="s">
        <v>72</v>
      </c>
      <c r="M776">
        <v>-104.62940500000001</v>
      </c>
      <c r="N776">
        <v>40.366101999999998</v>
      </c>
      <c r="O776" t="s">
        <v>40</v>
      </c>
      <c r="P776" t="s">
        <v>40</v>
      </c>
      <c r="Q776" t="s">
        <v>40</v>
      </c>
      <c r="R776" t="s">
        <v>40</v>
      </c>
      <c r="S776" t="s">
        <v>40</v>
      </c>
      <c r="T776" t="s">
        <v>40</v>
      </c>
      <c r="U776" t="s">
        <v>40</v>
      </c>
      <c r="V776" t="s">
        <v>40</v>
      </c>
      <c r="W776" t="s">
        <v>40</v>
      </c>
      <c r="X776" t="s">
        <v>40</v>
      </c>
      <c r="Y776" t="s">
        <v>40</v>
      </c>
      <c r="Z776" t="s">
        <v>40</v>
      </c>
      <c r="AA776" t="s">
        <v>40</v>
      </c>
      <c r="AB776" t="s">
        <v>735</v>
      </c>
      <c r="AC776" t="s">
        <v>1374</v>
      </c>
      <c r="AD776" t="s">
        <v>341</v>
      </c>
      <c r="AE776" t="s">
        <v>72</v>
      </c>
      <c r="AF776" t="e">
        <f>VLOOKUP(A776,#REF!, 7, FALSE)</f>
        <v>#REF!</v>
      </c>
      <c r="AG776" t="e">
        <f>VLOOKUP(A776,#REF!, 8, FALSE)</f>
        <v>#REF!</v>
      </c>
      <c r="AH776" t="s">
        <v>2066</v>
      </c>
      <c r="AI776" t="e">
        <f>VLOOKUP(A776,#REF!,40,FALSE)</f>
        <v>#REF!</v>
      </c>
    </row>
    <row r="777" spans="1:35" x14ac:dyDescent="0.25">
      <c r="A777">
        <v>401605964</v>
      </c>
      <c r="B777" t="s">
        <v>2016</v>
      </c>
      <c r="C777">
        <v>10686</v>
      </c>
      <c r="D777" s="1">
        <v>43200</v>
      </c>
      <c r="E777" t="s">
        <v>49</v>
      </c>
      <c r="F777" t="s">
        <v>1863</v>
      </c>
      <c r="G777" t="s">
        <v>51</v>
      </c>
      <c r="H777" t="s">
        <v>40</v>
      </c>
      <c r="I777" t="s">
        <v>40</v>
      </c>
      <c r="J777" t="s">
        <v>40</v>
      </c>
      <c r="K777" t="s">
        <v>92</v>
      </c>
      <c r="L777" t="s">
        <v>54</v>
      </c>
      <c r="M777">
        <v>-104.616501</v>
      </c>
      <c r="N777">
        <v>40.214257000000003</v>
      </c>
      <c r="O777" t="s">
        <v>40</v>
      </c>
      <c r="P777" t="s">
        <v>40</v>
      </c>
      <c r="Q777">
        <v>0</v>
      </c>
      <c r="R777">
        <v>0</v>
      </c>
      <c r="S777">
        <v>0</v>
      </c>
      <c r="T777">
        <v>0</v>
      </c>
      <c r="U777">
        <v>0</v>
      </c>
      <c r="V777">
        <v>0</v>
      </c>
      <c r="W777">
        <v>0</v>
      </c>
      <c r="X777">
        <v>0</v>
      </c>
      <c r="Y777" t="s">
        <v>40</v>
      </c>
      <c r="Z777" t="s">
        <v>40</v>
      </c>
      <c r="AA777" t="s">
        <v>40</v>
      </c>
      <c r="AB777" t="s">
        <v>746</v>
      </c>
      <c r="AC777" t="s">
        <v>1374</v>
      </c>
      <c r="AD777" t="s">
        <v>2062</v>
      </c>
      <c r="AE777" t="s">
        <v>72</v>
      </c>
      <c r="AF777" t="e">
        <f>VLOOKUP(A777,#REF!, 7, FALSE)</f>
        <v>#REF!</v>
      </c>
      <c r="AG777" t="e">
        <f>VLOOKUP(A777,#REF!, 8, FALSE)</f>
        <v>#REF!</v>
      </c>
      <c r="AH777" t="s">
        <v>2066</v>
      </c>
      <c r="AI777" t="e">
        <f>VLOOKUP(A777,#REF!,40,FALSE)</f>
        <v>#REF!</v>
      </c>
    </row>
    <row r="778" spans="1:35" x14ac:dyDescent="0.25">
      <c r="A778">
        <v>401607363</v>
      </c>
      <c r="B778" t="s">
        <v>352</v>
      </c>
      <c r="C778">
        <v>95960</v>
      </c>
      <c r="D778" s="1">
        <v>43200</v>
      </c>
      <c r="E778" t="s">
        <v>33</v>
      </c>
      <c r="F778" t="s">
        <v>1864</v>
      </c>
      <c r="G778" t="s">
        <v>354</v>
      </c>
      <c r="H778" t="s">
        <v>40</v>
      </c>
      <c r="I778" t="s">
        <v>40</v>
      </c>
      <c r="J778" t="s">
        <v>40</v>
      </c>
      <c r="K778" t="s">
        <v>72</v>
      </c>
      <c r="L778" t="s">
        <v>72</v>
      </c>
      <c r="M778">
        <v>-108.732465</v>
      </c>
      <c r="N778">
        <v>40.933047999999999</v>
      </c>
      <c r="O778">
        <v>0</v>
      </c>
      <c r="P778">
        <v>0</v>
      </c>
      <c r="Q778">
        <v>0</v>
      </c>
      <c r="R778">
        <v>0</v>
      </c>
      <c r="S778">
        <v>1</v>
      </c>
      <c r="T778">
        <v>1</v>
      </c>
      <c r="U778">
        <v>0</v>
      </c>
      <c r="V778">
        <v>0</v>
      </c>
      <c r="W778">
        <v>0</v>
      </c>
      <c r="X778">
        <v>0</v>
      </c>
      <c r="Y778" t="s">
        <v>40</v>
      </c>
      <c r="Z778" t="s">
        <v>40</v>
      </c>
      <c r="AA778" t="s">
        <v>40</v>
      </c>
      <c r="AB778" t="s">
        <v>746</v>
      </c>
      <c r="AC778" t="s">
        <v>1359</v>
      </c>
      <c r="AD778" t="s">
        <v>2062</v>
      </c>
      <c r="AE778" t="s">
        <v>72</v>
      </c>
      <c r="AF778" t="e">
        <f>VLOOKUP(A778,#REF!, 7, FALSE)</f>
        <v>#REF!</v>
      </c>
      <c r="AG778" t="e">
        <f>VLOOKUP(A778,#REF!, 8, FALSE)</f>
        <v>#REF!</v>
      </c>
      <c r="AH778" t="s">
        <v>2067</v>
      </c>
      <c r="AI778" t="e">
        <f>VLOOKUP(A778,#REF!,40,FALSE)</f>
        <v>#REF!</v>
      </c>
    </row>
    <row r="779" spans="1:35" x14ac:dyDescent="0.25">
      <c r="A779">
        <v>401610897</v>
      </c>
      <c r="B779" t="s">
        <v>197</v>
      </c>
      <c r="C779">
        <v>10456</v>
      </c>
      <c r="D779" s="1">
        <v>43205</v>
      </c>
      <c r="E779" t="s">
        <v>49</v>
      </c>
      <c r="F779" t="s">
        <v>1865</v>
      </c>
      <c r="G779" t="s">
        <v>338</v>
      </c>
      <c r="H779">
        <v>0</v>
      </c>
      <c r="I779" t="s">
        <v>2017</v>
      </c>
      <c r="J779" t="s">
        <v>2018</v>
      </c>
      <c r="K779" t="s">
        <v>115</v>
      </c>
      <c r="L779" t="s">
        <v>226</v>
      </c>
      <c r="M779">
        <v>-108.0975</v>
      </c>
      <c r="N779">
        <v>39.174897000000001</v>
      </c>
      <c r="O779">
        <v>0</v>
      </c>
      <c r="P779">
        <v>0</v>
      </c>
      <c r="Q779">
        <v>0</v>
      </c>
      <c r="R779">
        <v>0</v>
      </c>
      <c r="S779" t="s">
        <v>40</v>
      </c>
      <c r="T779" t="s">
        <v>40</v>
      </c>
      <c r="U779">
        <v>0</v>
      </c>
      <c r="V779">
        <v>0</v>
      </c>
      <c r="W779">
        <v>0</v>
      </c>
      <c r="X779">
        <v>0</v>
      </c>
      <c r="Y779" t="s">
        <v>40</v>
      </c>
      <c r="Z779" t="s">
        <v>40</v>
      </c>
      <c r="AA779" t="s">
        <v>40</v>
      </c>
      <c r="AB779" t="s">
        <v>735</v>
      </c>
      <c r="AC779" t="s">
        <v>1355</v>
      </c>
      <c r="AD779" t="s">
        <v>2062</v>
      </c>
      <c r="AE779" t="s">
        <v>2063</v>
      </c>
      <c r="AF779" t="e">
        <f>VLOOKUP(A779,#REF!, 7, FALSE)</f>
        <v>#REF!</v>
      </c>
      <c r="AG779" t="e">
        <f>VLOOKUP(A779,#REF!, 8, FALSE)</f>
        <v>#REF!</v>
      </c>
      <c r="AH779" t="s">
        <v>2066</v>
      </c>
      <c r="AI779" t="e">
        <f>VLOOKUP(A779,#REF!,40,FALSE)</f>
        <v>#REF!</v>
      </c>
    </row>
    <row r="780" spans="1:35" x14ac:dyDescent="0.25">
      <c r="A780">
        <v>401614763</v>
      </c>
      <c r="B780" t="s">
        <v>276</v>
      </c>
      <c r="C780">
        <v>96850</v>
      </c>
      <c r="D780" s="1">
        <v>43209</v>
      </c>
      <c r="E780" t="s">
        <v>42</v>
      </c>
      <c r="F780" t="s">
        <v>1866</v>
      </c>
      <c r="G780" t="s">
        <v>75</v>
      </c>
      <c r="H780" t="s">
        <v>40</v>
      </c>
      <c r="I780" t="s">
        <v>40</v>
      </c>
      <c r="J780" t="s">
        <v>40</v>
      </c>
      <c r="K780" t="s">
        <v>115</v>
      </c>
      <c r="L780" t="s">
        <v>116</v>
      </c>
      <c r="M780">
        <v>-108.348676</v>
      </c>
      <c r="N780">
        <v>39.915084</v>
      </c>
      <c r="O780" t="s">
        <v>40</v>
      </c>
      <c r="P780" t="s">
        <v>40</v>
      </c>
      <c r="Q780" t="s">
        <v>40</v>
      </c>
      <c r="R780" t="s">
        <v>40</v>
      </c>
      <c r="S780" t="s">
        <v>40</v>
      </c>
      <c r="T780" t="s">
        <v>40</v>
      </c>
      <c r="U780" t="s">
        <v>40</v>
      </c>
      <c r="V780" t="s">
        <v>40</v>
      </c>
      <c r="W780" t="s">
        <v>40</v>
      </c>
      <c r="X780" t="s">
        <v>40</v>
      </c>
      <c r="Y780" t="s">
        <v>40</v>
      </c>
      <c r="Z780" t="s">
        <v>40</v>
      </c>
      <c r="AA780" t="s">
        <v>40</v>
      </c>
      <c r="AB780" t="s">
        <v>735</v>
      </c>
      <c r="AC780" t="s">
        <v>1355</v>
      </c>
      <c r="AD780" t="s">
        <v>2065</v>
      </c>
      <c r="AE780" t="s">
        <v>2063</v>
      </c>
      <c r="AF780" t="e">
        <f>VLOOKUP(A780,#REF!, 7, FALSE)</f>
        <v>#REF!</v>
      </c>
      <c r="AG780" t="e">
        <f>VLOOKUP(A780,#REF!, 8, FALSE)</f>
        <v>#REF!</v>
      </c>
      <c r="AH780" t="s">
        <v>2066</v>
      </c>
      <c r="AI780" t="e">
        <f>VLOOKUP(A780,#REF!,40,FALSE)</f>
        <v>#REF!</v>
      </c>
    </row>
    <row r="781" spans="1:35" x14ac:dyDescent="0.25">
      <c r="A781">
        <v>401615552</v>
      </c>
      <c r="B781" t="s">
        <v>227</v>
      </c>
      <c r="C781">
        <v>10000</v>
      </c>
      <c r="D781" s="1">
        <v>43209</v>
      </c>
      <c r="E781" t="s">
        <v>42</v>
      </c>
      <c r="F781" t="s">
        <v>1867</v>
      </c>
      <c r="G781" t="s">
        <v>229</v>
      </c>
      <c r="H781" t="s">
        <v>40</v>
      </c>
      <c r="I781" t="s">
        <v>40</v>
      </c>
      <c r="J781" t="s">
        <v>40</v>
      </c>
      <c r="K781" t="s">
        <v>79</v>
      </c>
      <c r="L781" t="s">
        <v>1914</v>
      </c>
      <c r="M781">
        <v>-107.647899</v>
      </c>
      <c r="N781">
        <v>37.215046999999998</v>
      </c>
      <c r="O781">
        <v>0</v>
      </c>
      <c r="P781">
        <v>0</v>
      </c>
      <c r="Q781">
        <v>0</v>
      </c>
      <c r="R781">
        <v>0</v>
      </c>
      <c r="S781" t="s">
        <v>40</v>
      </c>
      <c r="T781" t="s">
        <v>40</v>
      </c>
      <c r="U781">
        <v>0</v>
      </c>
      <c r="V781">
        <v>0</v>
      </c>
      <c r="W781">
        <v>0</v>
      </c>
      <c r="X781">
        <v>0</v>
      </c>
      <c r="Y781" t="s">
        <v>40</v>
      </c>
      <c r="Z781" t="s">
        <v>40</v>
      </c>
      <c r="AA781" t="s">
        <v>40</v>
      </c>
      <c r="AB781" t="s">
        <v>746</v>
      </c>
      <c r="AC781" t="s">
        <v>1358</v>
      </c>
      <c r="AD781" t="s">
        <v>2065</v>
      </c>
      <c r="AE781" t="s">
        <v>72</v>
      </c>
      <c r="AF781" t="e">
        <f>VLOOKUP(A781,#REF!, 7, FALSE)</f>
        <v>#REF!</v>
      </c>
      <c r="AG781" t="e">
        <f>VLOOKUP(A781,#REF!, 8, FALSE)</f>
        <v>#REF!</v>
      </c>
      <c r="AH781" t="s">
        <v>2066</v>
      </c>
      <c r="AI781" t="e">
        <f>VLOOKUP(A781,#REF!,40,FALSE)</f>
        <v>#REF!</v>
      </c>
    </row>
    <row r="782" spans="1:35" x14ac:dyDescent="0.25">
      <c r="A782">
        <v>401615878</v>
      </c>
      <c r="B782" t="s">
        <v>221</v>
      </c>
      <c r="C782">
        <v>96155</v>
      </c>
      <c r="D782" s="1">
        <v>43209</v>
      </c>
      <c r="E782" t="s">
        <v>56</v>
      </c>
      <c r="F782" t="s">
        <v>1868</v>
      </c>
      <c r="G782" t="s">
        <v>51</v>
      </c>
      <c r="H782">
        <v>0</v>
      </c>
      <c r="I782" t="s">
        <v>2019</v>
      </c>
      <c r="J782" t="s">
        <v>2020</v>
      </c>
      <c r="K782" t="s">
        <v>79</v>
      </c>
      <c r="L782" t="s">
        <v>376</v>
      </c>
      <c r="M782">
        <v>-103.80710999999999</v>
      </c>
      <c r="N782">
        <v>40.853301000000002</v>
      </c>
      <c r="O782">
        <v>0</v>
      </c>
      <c r="P782">
        <v>0</v>
      </c>
      <c r="Q782">
        <v>0</v>
      </c>
      <c r="R782">
        <v>0</v>
      </c>
      <c r="S782">
        <v>7</v>
      </c>
      <c r="T782">
        <v>3</v>
      </c>
      <c r="U782">
        <v>0</v>
      </c>
      <c r="V782">
        <v>0</v>
      </c>
      <c r="W782">
        <v>0</v>
      </c>
      <c r="X782">
        <v>0</v>
      </c>
      <c r="Y782" t="s">
        <v>40</v>
      </c>
      <c r="Z782" t="s">
        <v>40</v>
      </c>
      <c r="AA782" t="s">
        <v>40</v>
      </c>
      <c r="AB782" t="s">
        <v>735</v>
      </c>
      <c r="AC782" t="s">
        <v>1374</v>
      </c>
      <c r="AD782" t="s">
        <v>2062</v>
      </c>
      <c r="AE782" t="s">
        <v>72</v>
      </c>
      <c r="AF782" t="e">
        <f>VLOOKUP(A782,#REF!, 7, FALSE)</f>
        <v>#REF!</v>
      </c>
      <c r="AG782" t="e">
        <f>VLOOKUP(A782,#REF!, 8, FALSE)</f>
        <v>#REF!</v>
      </c>
      <c r="AH782" t="s">
        <v>2066</v>
      </c>
      <c r="AI782" t="e">
        <f>VLOOKUP(A782,#REF!,40,FALSE)</f>
        <v>#REF!</v>
      </c>
    </row>
    <row r="783" spans="1:35" x14ac:dyDescent="0.25">
      <c r="A783">
        <v>401616063</v>
      </c>
      <c r="B783" t="s">
        <v>227</v>
      </c>
      <c r="C783">
        <v>10000</v>
      </c>
      <c r="D783" s="1">
        <v>43210</v>
      </c>
      <c r="E783" t="s">
        <v>42</v>
      </c>
      <c r="F783" t="s">
        <v>1869</v>
      </c>
      <c r="G783" t="s">
        <v>229</v>
      </c>
      <c r="H783" t="s">
        <v>40</v>
      </c>
      <c r="I783" t="s">
        <v>40</v>
      </c>
      <c r="J783" t="s">
        <v>40</v>
      </c>
      <c r="K783" t="s">
        <v>115</v>
      </c>
      <c r="L783" t="s">
        <v>226</v>
      </c>
      <c r="M783">
        <v>-107.92625700000001</v>
      </c>
      <c r="N783">
        <v>37.004688999999999</v>
      </c>
      <c r="O783">
        <v>0</v>
      </c>
      <c r="P783">
        <v>0</v>
      </c>
      <c r="Q783">
        <v>0</v>
      </c>
      <c r="R783">
        <v>0</v>
      </c>
      <c r="S783">
        <v>18</v>
      </c>
      <c r="T783">
        <v>10</v>
      </c>
      <c r="U783">
        <v>0</v>
      </c>
      <c r="V783">
        <v>0</v>
      </c>
      <c r="W783">
        <v>0</v>
      </c>
      <c r="X783">
        <v>0</v>
      </c>
      <c r="Y783" t="s">
        <v>40</v>
      </c>
      <c r="Z783" t="s">
        <v>40</v>
      </c>
      <c r="AA783" t="s">
        <v>40</v>
      </c>
      <c r="AB783" t="s">
        <v>735</v>
      </c>
      <c r="AC783" t="s">
        <v>1358</v>
      </c>
      <c r="AD783" t="s">
        <v>2065</v>
      </c>
      <c r="AE783" t="s">
        <v>2063</v>
      </c>
      <c r="AF783" t="e">
        <f>VLOOKUP(A783,#REF!, 7, FALSE)</f>
        <v>#REF!</v>
      </c>
      <c r="AG783" t="e">
        <f>VLOOKUP(A783,#REF!, 8, FALSE)</f>
        <v>#REF!</v>
      </c>
      <c r="AH783" t="s">
        <v>2066</v>
      </c>
      <c r="AI783" t="e">
        <f>VLOOKUP(A783,#REF!,40,FALSE)</f>
        <v>#REF!</v>
      </c>
    </row>
    <row r="784" spans="1:35" x14ac:dyDescent="0.25">
      <c r="A784">
        <v>401618233</v>
      </c>
      <c r="B784" t="s">
        <v>336</v>
      </c>
      <c r="C784">
        <v>10433</v>
      </c>
      <c r="D784" s="1">
        <v>43210</v>
      </c>
      <c r="E784" t="s">
        <v>42</v>
      </c>
      <c r="F784" t="s">
        <v>1872</v>
      </c>
      <c r="G784" t="s">
        <v>120</v>
      </c>
      <c r="H784" t="s">
        <v>40</v>
      </c>
      <c r="I784" t="s">
        <v>40</v>
      </c>
      <c r="J784" t="s">
        <v>40</v>
      </c>
      <c r="K784" t="s">
        <v>72</v>
      </c>
      <c r="L784" t="s">
        <v>72</v>
      </c>
      <c r="M784">
        <v>-108.24647</v>
      </c>
      <c r="N784">
        <v>39.543790000000001</v>
      </c>
      <c r="O784">
        <v>0</v>
      </c>
      <c r="P784">
        <v>0</v>
      </c>
      <c r="Q784">
        <v>0</v>
      </c>
      <c r="R784">
        <v>0</v>
      </c>
      <c r="S784" t="s">
        <v>40</v>
      </c>
      <c r="T784">
        <v>0</v>
      </c>
      <c r="U784">
        <v>0</v>
      </c>
      <c r="V784">
        <v>0</v>
      </c>
      <c r="W784">
        <v>0</v>
      </c>
      <c r="X784">
        <v>0</v>
      </c>
      <c r="Y784" t="s">
        <v>40</v>
      </c>
      <c r="Z784" t="s">
        <v>40</v>
      </c>
      <c r="AA784" t="s">
        <v>40</v>
      </c>
      <c r="AB784" t="s">
        <v>735</v>
      </c>
      <c r="AC784" t="s">
        <v>1355</v>
      </c>
      <c r="AD784" t="s">
        <v>2065</v>
      </c>
      <c r="AE784" t="s">
        <v>72</v>
      </c>
      <c r="AF784" t="e">
        <f>VLOOKUP(A784,#REF!, 7, FALSE)</f>
        <v>#REF!</v>
      </c>
      <c r="AG784" t="e">
        <f>VLOOKUP(A784,#REF!, 8, FALSE)</f>
        <v>#REF!</v>
      </c>
      <c r="AH784" t="s">
        <v>2067</v>
      </c>
      <c r="AI784" t="e">
        <f>VLOOKUP(A784,#REF!,40,FALSE)</f>
        <v>#REF!</v>
      </c>
    </row>
    <row r="785" spans="1:35" x14ac:dyDescent="0.25">
      <c r="A785">
        <v>401617491</v>
      </c>
      <c r="B785" t="s">
        <v>2024</v>
      </c>
      <c r="C785">
        <v>10447</v>
      </c>
      <c r="D785" s="1">
        <v>43211</v>
      </c>
      <c r="E785" t="s">
        <v>49</v>
      </c>
      <c r="F785" t="s">
        <v>1871</v>
      </c>
      <c r="G785" t="s">
        <v>120</v>
      </c>
      <c r="H785">
        <v>0</v>
      </c>
      <c r="I785" t="s">
        <v>2025</v>
      </c>
      <c r="J785" t="s">
        <v>2026</v>
      </c>
      <c r="K785" t="s">
        <v>72</v>
      </c>
      <c r="L785" t="s">
        <v>72</v>
      </c>
      <c r="M785">
        <v>-108.031916</v>
      </c>
      <c r="N785">
        <v>39.455736999999999</v>
      </c>
      <c r="O785" t="s">
        <v>40</v>
      </c>
      <c r="P785" t="s">
        <v>40</v>
      </c>
      <c r="Q785" t="s">
        <v>40</v>
      </c>
      <c r="R785" t="s">
        <v>40</v>
      </c>
      <c r="S785" t="s">
        <v>40</v>
      </c>
      <c r="T785" t="s">
        <v>40</v>
      </c>
      <c r="U785" t="s">
        <v>40</v>
      </c>
      <c r="V785" t="s">
        <v>40</v>
      </c>
      <c r="W785" t="s">
        <v>40</v>
      </c>
      <c r="X785" t="s">
        <v>40</v>
      </c>
      <c r="Y785" t="s">
        <v>40</v>
      </c>
      <c r="Z785" t="s">
        <v>40</v>
      </c>
      <c r="AA785" t="s">
        <v>40</v>
      </c>
      <c r="AB785" t="s">
        <v>735</v>
      </c>
      <c r="AC785" t="s">
        <v>1355</v>
      </c>
      <c r="AD785" t="s">
        <v>2062</v>
      </c>
      <c r="AE785" t="s">
        <v>72</v>
      </c>
      <c r="AF785" t="e">
        <f>VLOOKUP(A785,#REF!, 7, FALSE)</f>
        <v>#REF!</v>
      </c>
      <c r="AG785" t="e">
        <f>VLOOKUP(A785,#REF!, 8, FALSE)</f>
        <v>#REF!</v>
      </c>
      <c r="AH785" t="s">
        <v>2066</v>
      </c>
      <c r="AI785" t="e">
        <f>VLOOKUP(A785,#REF!,40,FALSE)</f>
        <v>#REF!</v>
      </c>
    </row>
    <row r="786" spans="1:35" x14ac:dyDescent="0.25">
      <c r="A786">
        <v>401616479</v>
      </c>
      <c r="B786" t="s">
        <v>2021</v>
      </c>
      <c r="C786">
        <v>10651</v>
      </c>
      <c r="D786" s="1">
        <v>43212</v>
      </c>
      <c r="E786" t="s">
        <v>118</v>
      </c>
      <c r="F786" t="s">
        <v>1870</v>
      </c>
      <c r="G786" t="s">
        <v>51</v>
      </c>
      <c r="H786">
        <v>0</v>
      </c>
      <c r="I786" t="s">
        <v>2022</v>
      </c>
      <c r="J786" t="s">
        <v>2023</v>
      </c>
      <c r="K786" t="s">
        <v>79</v>
      </c>
      <c r="L786" t="s">
        <v>491</v>
      </c>
      <c r="M786">
        <v>-104.75928</v>
      </c>
      <c r="N786">
        <v>40.007190000000001</v>
      </c>
      <c r="O786">
        <v>0</v>
      </c>
      <c r="P786">
        <v>0</v>
      </c>
      <c r="Q786">
        <v>0</v>
      </c>
      <c r="R786">
        <v>0</v>
      </c>
      <c r="S786">
        <v>30</v>
      </c>
      <c r="T786">
        <v>30</v>
      </c>
      <c r="U786">
        <v>0</v>
      </c>
      <c r="V786">
        <v>0</v>
      </c>
      <c r="W786">
        <v>0</v>
      </c>
      <c r="X786">
        <v>0</v>
      </c>
      <c r="Y786" t="s">
        <v>40</v>
      </c>
      <c r="Z786" t="s">
        <v>40</v>
      </c>
      <c r="AA786" t="s">
        <v>40</v>
      </c>
      <c r="AB786" t="s">
        <v>735</v>
      </c>
      <c r="AC786" t="s">
        <v>1374</v>
      </c>
      <c r="AD786" t="s">
        <v>2062</v>
      </c>
      <c r="AE786" t="s">
        <v>2064</v>
      </c>
      <c r="AF786" t="e">
        <f>VLOOKUP(A786,#REF!, 7, FALSE)</f>
        <v>#REF!</v>
      </c>
      <c r="AG786" t="e">
        <f>VLOOKUP(A786,#REF!, 8, FALSE)</f>
        <v>#REF!</v>
      </c>
      <c r="AH786" t="s">
        <v>2067</v>
      </c>
      <c r="AI786" t="e">
        <f>VLOOKUP(A786,#REF!,40,FALSE)</f>
        <v>#REF!</v>
      </c>
    </row>
    <row r="787" spans="1:35" x14ac:dyDescent="0.25">
      <c r="A787">
        <v>401618652</v>
      </c>
      <c r="B787" t="s">
        <v>1460</v>
      </c>
      <c r="C787">
        <v>10633</v>
      </c>
      <c r="D787" s="1">
        <v>43213</v>
      </c>
      <c r="E787" t="s">
        <v>118</v>
      </c>
      <c r="F787" t="s">
        <v>1873</v>
      </c>
      <c r="G787" t="s">
        <v>51</v>
      </c>
      <c r="H787" t="s">
        <v>40</v>
      </c>
      <c r="I787" t="s">
        <v>40</v>
      </c>
      <c r="J787" t="s">
        <v>40</v>
      </c>
      <c r="K787" t="s">
        <v>133</v>
      </c>
      <c r="L787" t="s">
        <v>1985</v>
      </c>
      <c r="M787">
        <v>-104.67105599999999</v>
      </c>
      <c r="N787">
        <v>40.075225000000003</v>
      </c>
      <c r="O787" t="s">
        <v>40</v>
      </c>
      <c r="P787" t="s">
        <v>40</v>
      </c>
      <c r="Q787" t="s">
        <v>40</v>
      </c>
      <c r="R787" t="s">
        <v>40</v>
      </c>
      <c r="S787" t="s">
        <v>40</v>
      </c>
      <c r="T787" t="s">
        <v>40</v>
      </c>
      <c r="U787" t="s">
        <v>40</v>
      </c>
      <c r="V787" t="s">
        <v>40</v>
      </c>
      <c r="W787" t="s">
        <v>40</v>
      </c>
      <c r="X787" t="s">
        <v>40</v>
      </c>
      <c r="Y787" t="s">
        <v>40</v>
      </c>
      <c r="Z787" t="s">
        <v>40</v>
      </c>
      <c r="AA787" t="s">
        <v>40</v>
      </c>
      <c r="AB787" t="s">
        <v>746</v>
      </c>
      <c r="AC787" t="s">
        <v>1374</v>
      </c>
      <c r="AD787" t="s">
        <v>2062</v>
      </c>
      <c r="AE787" t="s">
        <v>2063</v>
      </c>
      <c r="AF787" t="e">
        <f>VLOOKUP(A787,#REF!, 7, FALSE)</f>
        <v>#REF!</v>
      </c>
      <c r="AG787" t="e">
        <f>VLOOKUP(A787,#REF!, 8, FALSE)</f>
        <v>#REF!</v>
      </c>
      <c r="AH787" t="s">
        <v>2067</v>
      </c>
      <c r="AI787" t="e">
        <f>VLOOKUP(A787,#REF!,40,FALSE)</f>
        <v>#REF!</v>
      </c>
    </row>
    <row r="788" spans="1:35" x14ac:dyDescent="0.25">
      <c r="A788">
        <v>401629436</v>
      </c>
      <c r="B788" t="s">
        <v>276</v>
      </c>
      <c r="C788">
        <v>96850</v>
      </c>
      <c r="D788" s="1">
        <v>43216</v>
      </c>
      <c r="E788" t="s">
        <v>49</v>
      </c>
      <c r="F788" t="s">
        <v>1877</v>
      </c>
      <c r="G788" t="s">
        <v>120</v>
      </c>
      <c r="H788" t="s">
        <v>40</v>
      </c>
      <c r="I788" t="s">
        <v>40</v>
      </c>
      <c r="J788" t="s">
        <v>40</v>
      </c>
      <c r="K788" t="s">
        <v>72</v>
      </c>
      <c r="L788" t="s">
        <v>72</v>
      </c>
      <c r="M788">
        <v>-108.065146</v>
      </c>
      <c r="N788">
        <v>39.47824</v>
      </c>
      <c r="O788" t="s">
        <v>40</v>
      </c>
      <c r="P788" t="s">
        <v>40</v>
      </c>
      <c r="Q788" t="s">
        <v>40</v>
      </c>
      <c r="R788" t="s">
        <v>40</v>
      </c>
      <c r="S788" t="s">
        <v>40</v>
      </c>
      <c r="T788" t="s">
        <v>40</v>
      </c>
      <c r="U788" t="s">
        <v>40</v>
      </c>
      <c r="V788" t="s">
        <v>40</v>
      </c>
      <c r="W788" t="s">
        <v>40</v>
      </c>
      <c r="X788" t="s">
        <v>40</v>
      </c>
      <c r="Y788" t="s">
        <v>40</v>
      </c>
      <c r="Z788" t="s">
        <v>40</v>
      </c>
      <c r="AA788" t="s">
        <v>40</v>
      </c>
      <c r="AB788" t="s">
        <v>746</v>
      </c>
      <c r="AC788" t="s">
        <v>1355</v>
      </c>
      <c r="AD788" t="s">
        <v>2062</v>
      </c>
      <c r="AE788" t="s">
        <v>72</v>
      </c>
      <c r="AF788" t="e">
        <f>VLOOKUP(A788,#REF!, 7, FALSE)</f>
        <v>#REF!</v>
      </c>
      <c r="AG788" t="e">
        <f>VLOOKUP(A788,#REF!, 8, FALSE)</f>
        <v>#REF!</v>
      </c>
      <c r="AH788" t="s">
        <v>2066</v>
      </c>
      <c r="AI788" t="e">
        <f>VLOOKUP(A788,#REF!,40,FALSE)</f>
        <v>#REF!</v>
      </c>
    </row>
    <row r="789" spans="1:35" x14ac:dyDescent="0.25">
      <c r="A789">
        <v>401624963</v>
      </c>
      <c r="B789" t="s">
        <v>87</v>
      </c>
      <c r="C789">
        <v>10112</v>
      </c>
      <c r="D789" s="1">
        <v>43220</v>
      </c>
      <c r="E789" t="s">
        <v>1874</v>
      </c>
      <c r="F789" t="s">
        <v>1875</v>
      </c>
      <c r="G789" t="s">
        <v>71</v>
      </c>
      <c r="H789" t="s">
        <v>40</v>
      </c>
      <c r="I789" t="s">
        <v>40</v>
      </c>
      <c r="J789" t="s">
        <v>40</v>
      </c>
      <c r="K789" t="s">
        <v>92</v>
      </c>
      <c r="L789" t="s">
        <v>2027</v>
      </c>
      <c r="M789">
        <v>-102.37</v>
      </c>
      <c r="N789">
        <v>40.049999999999997</v>
      </c>
      <c r="O789">
        <v>0</v>
      </c>
      <c r="P789">
        <v>0</v>
      </c>
      <c r="Q789">
        <v>0</v>
      </c>
      <c r="R789">
        <v>0</v>
      </c>
      <c r="S789">
        <v>2</v>
      </c>
      <c r="T789">
        <v>0</v>
      </c>
      <c r="U789">
        <v>0</v>
      </c>
      <c r="V789">
        <v>0</v>
      </c>
      <c r="W789">
        <v>0</v>
      </c>
      <c r="X789">
        <v>0</v>
      </c>
      <c r="Y789" t="s">
        <v>40</v>
      </c>
      <c r="Z789" t="s">
        <v>40</v>
      </c>
      <c r="AA789" t="s">
        <v>40</v>
      </c>
      <c r="AB789" t="s">
        <v>746</v>
      </c>
      <c r="AC789" t="s">
        <v>1374</v>
      </c>
      <c r="AD789" t="s">
        <v>2062</v>
      </c>
      <c r="AE789" t="s">
        <v>2064</v>
      </c>
      <c r="AF789" t="e">
        <f>VLOOKUP(A789,#REF!, 7, FALSE)</f>
        <v>#REF!</v>
      </c>
      <c r="AG789" t="e">
        <f>VLOOKUP(A789,#REF!, 8, FALSE)</f>
        <v>#REF!</v>
      </c>
      <c r="AH789" t="s">
        <v>2066</v>
      </c>
      <c r="AI789" t="e">
        <f>VLOOKUP(A789,#REF!,40,FALSE)</f>
        <v>#REF!</v>
      </c>
    </row>
    <row r="790" spans="1:35" x14ac:dyDescent="0.25">
      <c r="A790">
        <v>401626536</v>
      </c>
      <c r="B790" t="s">
        <v>82</v>
      </c>
      <c r="C790">
        <v>100322</v>
      </c>
      <c r="D790" s="1">
        <v>43220</v>
      </c>
      <c r="E790" t="s">
        <v>69</v>
      </c>
      <c r="F790" t="s">
        <v>1876</v>
      </c>
      <c r="G790" t="s">
        <v>51</v>
      </c>
      <c r="H790">
        <v>0</v>
      </c>
      <c r="I790" t="s">
        <v>2028</v>
      </c>
      <c r="J790" t="s">
        <v>2029</v>
      </c>
      <c r="K790" t="s">
        <v>115</v>
      </c>
      <c r="L790" t="s">
        <v>226</v>
      </c>
      <c r="M790">
        <v>-104.749774</v>
      </c>
      <c r="N790">
        <v>40.272360999999997</v>
      </c>
      <c r="O790" t="s">
        <v>40</v>
      </c>
      <c r="P790" t="s">
        <v>40</v>
      </c>
      <c r="Q790" t="s">
        <v>40</v>
      </c>
      <c r="R790" t="s">
        <v>40</v>
      </c>
      <c r="S790" t="s">
        <v>40</v>
      </c>
      <c r="T790" t="s">
        <v>40</v>
      </c>
      <c r="U790" t="s">
        <v>40</v>
      </c>
      <c r="V790" t="s">
        <v>40</v>
      </c>
      <c r="W790" t="s">
        <v>40</v>
      </c>
      <c r="X790" t="s">
        <v>40</v>
      </c>
      <c r="Y790" t="s">
        <v>40</v>
      </c>
      <c r="Z790" t="s">
        <v>40</v>
      </c>
      <c r="AA790" t="s">
        <v>40</v>
      </c>
      <c r="AB790" t="s">
        <v>735</v>
      </c>
      <c r="AC790" t="s">
        <v>1374</v>
      </c>
      <c r="AD790" t="s">
        <v>2062</v>
      </c>
      <c r="AE790" t="s">
        <v>2063</v>
      </c>
      <c r="AF790" t="e">
        <f>VLOOKUP(A790,#REF!, 7, FALSE)</f>
        <v>#REF!</v>
      </c>
      <c r="AG790" t="e">
        <f>VLOOKUP(A790,#REF!, 8, FALSE)</f>
        <v>#REF!</v>
      </c>
      <c r="AH790" t="s">
        <v>2067</v>
      </c>
      <c r="AI790" t="e">
        <f>VLOOKUP(A790,#REF!,40,FALSE)</f>
        <v>#REF!</v>
      </c>
    </row>
    <row r="791" spans="1:35" x14ac:dyDescent="0.25">
      <c r="A791">
        <v>401634227</v>
      </c>
      <c r="B791" t="s">
        <v>141</v>
      </c>
      <c r="C791">
        <v>47120</v>
      </c>
      <c r="D791" s="1">
        <v>43228</v>
      </c>
      <c r="E791" t="s">
        <v>69</v>
      </c>
      <c r="F791" t="s">
        <v>1878</v>
      </c>
      <c r="G791" t="s">
        <v>51</v>
      </c>
      <c r="H791">
        <v>0</v>
      </c>
      <c r="I791" t="s">
        <v>2030</v>
      </c>
      <c r="J791" t="s">
        <v>2031</v>
      </c>
      <c r="K791" t="s">
        <v>72</v>
      </c>
      <c r="L791" t="s">
        <v>72</v>
      </c>
      <c r="M791">
        <v>-104.779641</v>
      </c>
      <c r="N791">
        <v>40.190232000000002</v>
      </c>
      <c r="O791" t="s">
        <v>40</v>
      </c>
      <c r="P791" t="s">
        <v>40</v>
      </c>
      <c r="Q791" t="s">
        <v>40</v>
      </c>
      <c r="R791" t="s">
        <v>40</v>
      </c>
      <c r="S791" t="s">
        <v>40</v>
      </c>
      <c r="T791" t="s">
        <v>40</v>
      </c>
      <c r="U791">
        <v>0</v>
      </c>
      <c r="V791">
        <v>0</v>
      </c>
      <c r="W791">
        <v>0</v>
      </c>
      <c r="X791">
        <v>0</v>
      </c>
      <c r="Y791" t="s">
        <v>40</v>
      </c>
      <c r="Z791" t="s">
        <v>40</v>
      </c>
      <c r="AA791" t="s">
        <v>40</v>
      </c>
      <c r="AB791" t="s">
        <v>735</v>
      </c>
      <c r="AC791" t="s">
        <v>1374</v>
      </c>
      <c r="AD791" t="s">
        <v>2062</v>
      </c>
      <c r="AE791" t="s">
        <v>72</v>
      </c>
      <c r="AF791" t="e">
        <f>VLOOKUP(A791,#REF!, 7, FALSE)</f>
        <v>#REF!</v>
      </c>
      <c r="AG791" t="e">
        <f>VLOOKUP(A791,#REF!, 8, FALSE)</f>
        <v>#REF!</v>
      </c>
      <c r="AH791" t="s">
        <v>2066</v>
      </c>
      <c r="AI791" t="e">
        <f>VLOOKUP(A791,#REF!,40,FALSE)</f>
        <v>#REF!</v>
      </c>
    </row>
    <row r="792" spans="1:35" x14ac:dyDescent="0.25">
      <c r="A792">
        <v>401635711</v>
      </c>
      <c r="B792" t="s">
        <v>1652</v>
      </c>
      <c r="C792">
        <v>10464</v>
      </c>
      <c r="D792" s="1">
        <v>43228</v>
      </c>
      <c r="E792" t="s">
        <v>1879</v>
      </c>
      <c r="F792" t="s">
        <v>1880</v>
      </c>
      <c r="G792" t="s">
        <v>229</v>
      </c>
      <c r="H792" t="s">
        <v>40</v>
      </c>
      <c r="I792" t="s">
        <v>40</v>
      </c>
      <c r="J792" t="s">
        <v>40</v>
      </c>
      <c r="K792" t="s">
        <v>72</v>
      </c>
      <c r="L792" t="s">
        <v>72</v>
      </c>
      <c r="M792">
        <v>-107.74937</v>
      </c>
      <c r="N792">
        <v>37.096879999999999</v>
      </c>
      <c r="O792" t="s">
        <v>40</v>
      </c>
      <c r="P792" t="s">
        <v>40</v>
      </c>
      <c r="Q792" t="s">
        <v>40</v>
      </c>
      <c r="R792" t="s">
        <v>40</v>
      </c>
      <c r="S792" t="s">
        <v>40</v>
      </c>
      <c r="T792" t="s">
        <v>40</v>
      </c>
      <c r="U792" t="s">
        <v>40</v>
      </c>
      <c r="V792" t="s">
        <v>40</v>
      </c>
      <c r="W792" t="s">
        <v>40</v>
      </c>
      <c r="X792" t="s">
        <v>40</v>
      </c>
      <c r="Y792" t="s">
        <v>40</v>
      </c>
      <c r="Z792" t="s">
        <v>40</v>
      </c>
      <c r="AA792" t="s">
        <v>40</v>
      </c>
      <c r="AB792" t="s">
        <v>746</v>
      </c>
      <c r="AC792" t="s">
        <v>1358</v>
      </c>
      <c r="AD792" t="s">
        <v>2065</v>
      </c>
      <c r="AE792" t="s">
        <v>2063</v>
      </c>
      <c r="AF792" t="e">
        <f>VLOOKUP(A792,#REF!, 7, FALSE)</f>
        <v>#REF!</v>
      </c>
      <c r="AG792" t="e">
        <f>VLOOKUP(A792,#REF!, 8, FALSE)</f>
        <v>#REF!</v>
      </c>
      <c r="AH792" t="s">
        <v>2066</v>
      </c>
      <c r="AI792" t="e">
        <f>VLOOKUP(A792,#REF!,40,FALSE)</f>
        <v>#REF!</v>
      </c>
    </row>
    <row r="793" spans="1:35" x14ac:dyDescent="0.25">
      <c r="A793">
        <v>401635835</v>
      </c>
      <c r="B793" t="s">
        <v>1657</v>
      </c>
      <c r="C793">
        <v>24320</v>
      </c>
      <c r="D793" s="1">
        <v>43228</v>
      </c>
      <c r="E793" t="s">
        <v>69</v>
      </c>
      <c r="F793" t="s">
        <v>1881</v>
      </c>
      <c r="G793" t="s">
        <v>35</v>
      </c>
      <c r="H793" t="s">
        <v>40</v>
      </c>
      <c r="I793" t="s">
        <v>40</v>
      </c>
      <c r="J793" t="s">
        <v>40</v>
      </c>
      <c r="K793" t="s">
        <v>72</v>
      </c>
      <c r="L793" t="s">
        <v>72</v>
      </c>
      <c r="M793">
        <v>-103.327699</v>
      </c>
      <c r="N793">
        <v>39.858145999999998</v>
      </c>
      <c r="O793" t="s">
        <v>40</v>
      </c>
      <c r="P793" t="s">
        <v>40</v>
      </c>
      <c r="Q793" t="s">
        <v>40</v>
      </c>
      <c r="R793" t="s">
        <v>40</v>
      </c>
      <c r="S793" t="s">
        <v>40</v>
      </c>
      <c r="T793" t="s">
        <v>40</v>
      </c>
      <c r="U793" t="s">
        <v>40</v>
      </c>
      <c r="V793" t="s">
        <v>40</v>
      </c>
      <c r="W793" t="s">
        <v>40</v>
      </c>
      <c r="X793" t="s">
        <v>40</v>
      </c>
      <c r="Y793" t="s">
        <v>40</v>
      </c>
      <c r="Z793" t="s">
        <v>40</v>
      </c>
      <c r="AA793" t="s">
        <v>40</v>
      </c>
      <c r="AB793" t="s">
        <v>746</v>
      </c>
      <c r="AC793" t="s">
        <v>1374</v>
      </c>
      <c r="AD793" t="s">
        <v>2062</v>
      </c>
      <c r="AE793" t="s">
        <v>72</v>
      </c>
      <c r="AF793" t="e">
        <f>VLOOKUP(A793,#REF!, 7, FALSE)</f>
        <v>#REF!</v>
      </c>
      <c r="AG793" t="e">
        <f>VLOOKUP(A793,#REF!, 8, FALSE)</f>
        <v>#REF!</v>
      </c>
      <c r="AH793" t="s">
        <v>2066</v>
      </c>
      <c r="AI793" t="e">
        <f>VLOOKUP(A793,#REF!,40,FALSE)</f>
        <v>#REF!</v>
      </c>
    </row>
    <row r="794" spans="1:35" x14ac:dyDescent="0.25">
      <c r="A794">
        <v>401637400</v>
      </c>
      <c r="B794" t="s">
        <v>276</v>
      </c>
      <c r="C794">
        <v>96850</v>
      </c>
      <c r="D794" s="1">
        <v>43228</v>
      </c>
      <c r="E794" t="s">
        <v>1874</v>
      </c>
      <c r="F794" t="s">
        <v>1883</v>
      </c>
      <c r="G794" t="s">
        <v>120</v>
      </c>
      <c r="H794" t="s">
        <v>40</v>
      </c>
      <c r="I794" t="s">
        <v>40</v>
      </c>
      <c r="J794" t="s">
        <v>40</v>
      </c>
      <c r="K794" t="s">
        <v>79</v>
      </c>
      <c r="L794" t="s">
        <v>491</v>
      </c>
      <c r="M794">
        <v>-107.884973</v>
      </c>
      <c r="N794">
        <v>39.491889999999998</v>
      </c>
      <c r="O794" t="s">
        <v>40</v>
      </c>
      <c r="P794" t="s">
        <v>40</v>
      </c>
      <c r="Q794" t="s">
        <v>40</v>
      </c>
      <c r="R794" t="s">
        <v>40</v>
      </c>
      <c r="S794" t="s">
        <v>40</v>
      </c>
      <c r="T794" t="s">
        <v>40</v>
      </c>
      <c r="U794" t="s">
        <v>40</v>
      </c>
      <c r="V794" t="s">
        <v>40</v>
      </c>
      <c r="W794" t="s">
        <v>40</v>
      </c>
      <c r="X794" t="s">
        <v>40</v>
      </c>
      <c r="Y794" t="s">
        <v>40</v>
      </c>
      <c r="Z794" t="s">
        <v>40</v>
      </c>
      <c r="AA794" t="s">
        <v>40</v>
      </c>
      <c r="AB794" t="s">
        <v>746</v>
      </c>
      <c r="AC794" t="s">
        <v>1355</v>
      </c>
      <c r="AD794" t="s">
        <v>2062</v>
      </c>
      <c r="AE794" t="s">
        <v>72</v>
      </c>
      <c r="AF794" t="e">
        <f>VLOOKUP(A794,#REF!, 7, FALSE)</f>
        <v>#REF!</v>
      </c>
      <c r="AG794" t="e">
        <f>VLOOKUP(A794,#REF!, 8, FALSE)</f>
        <v>#REF!</v>
      </c>
      <c r="AH794" t="s">
        <v>2066</v>
      </c>
      <c r="AI794" t="e">
        <f>VLOOKUP(A794,#REF!,40,FALSE)</f>
        <v>#REF!</v>
      </c>
    </row>
    <row r="795" spans="1:35" x14ac:dyDescent="0.25">
      <c r="A795">
        <v>401636978</v>
      </c>
      <c r="B795" t="s">
        <v>82</v>
      </c>
      <c r="C795">
        <v>100322</v>
      </c>
      <c r="D795" s="1">
        <v>43230</v>
      </c>
      <c r="E795" t="s">
        <v>69</v>
      </c>
      <c r="F795" t="s">
        <v>1882</v>
      </c>
      <c r="G795" t="s">
        <v>51</v>
      </c>
      <c r="H795" t="s">
        <v>40</v>
      </c>
      <c r="I795" t="s">
        <v>40</v>
      </c>
      <c r="J795" t="s">
        <v>40</v>
      </c>
      <c r="K795" t="s">
        <v>72</v>
      </c>
      <c r="L795" t="s">
        <v>72</v>
      </c>
      <c r="M795">
        <v>-104.3552</v>
      </c>
      <c r="N795">
        <v>40.444000000000003</v>
      </c>
      <c r="O795">
        <v>0</v>
      </c>
      <c r="P795">
        <v>0</v>
      </c>
      <c r="Q795">
        <v>0</v>
      </c>
      <c r="R795">
        <v>0</v>
      </c>
      <c r="S795" t="s">
        <v>40</v>
      </c>
      <c r="T795" t="s">
        <v>40</v>
      </c>
      <c r="U795">
        <v>0</v>
      </c>
      <c r="V795">
        <v>0</v>
      </c>
      <c r="W795">
        <v>0</v>
      </c>
      <c r="X795">
        <v>0</v>
      </c>
      <c r="Y795" t="s">
        <v>40</v>
      </c>
      <c r="Z795" t="s">
        <v>40</v>
      </c>
      <c r="AA795" t="s">
        <v>40</v>
      </c>
      <c r="AB795" t="s">
        <v>746</v>
      </c>
      <c r="AC795" t="s">
        <v>1374</v>
      </c>
      <c r="AD795" t="s">
        <v>2062</v>
      </c>
      <c r="AE795" t="s">
        <v>72</v>
      </c>
      <c r="AF795" t="e">
        <f>VLOOKUP(A795,#REF!, 7, FALSE)</f>
        <v>#REF!</v>
      </c>
      <c r="AG795" t="e">
        <f>VLOOKUP(A795,#REF!, 8, FALSE)</f>
        <v>#REF!</v>
      </c>
      <c r="AH795" t="s">
        <v>2067</v>
      </c>
      <c r="AI795" t="e">
        <f>VLOOKUP(A795,#REF!,40,FALSE)</f>
        <v>#REF!</v>
      </c>
    </row>
    <row r="796" spans="1:35" x14ac:dyDescent="0.25">
      <c r="A796">
        <v>401639984</v>
      </c>
      <c r="B796" t="s">
        <v>41</v>
      </c>
      <c r="C796">
        <v>10084</v>
      </c>
      <c r="D796" s="1">
        <v>43234</v>
      </c>
      <c r="E796" t="s">
        <v>1874</v>
      </c>
      <c r="F796" t="s">
        <v>1884</v>
      </c>
      <c r="G796" t="s">
        <v>44</v>
      </c>
      <c r="H796">
        <v>0</v>
      </c>
      <c r="I796" t="s">
        <v>2032</v>
      </c>
      <c r="J796" t="s">
        <v>2033</v>
      </c>
      <c r="K796" t="s">
        <v>79</v>
      </c>
      <c r="L796" t="s">
        <v>80</v>
      </c>
      <c r="M796">
        <v>-104.65882999999999</v>
      </c>
      <c r="N796">
        <v>37.142069999999997</v>
      </c>
      <c r="O796">
        <v>0</v>
      </c>
      <c r="P796">
        <v>0</v>
      </c>
      <c r="Q796">
        <v>0</v>
      </c>
      <c r="R796">
        <v>0</v>
      </c>
      <c r="S796">
        <v>5</v>
      </c>
      <c r="T796">
        <v>0</v>
      </c>
      <c r="U796">
        <v>0</v>
      </c>
      <c r="V796">
        <v>0</v>
      </c>
      <c r="W796">
        <v>0</v>
      </c>
      <c r="X796">
        <v>0</v>
      </c>
      <c r="Y796" t="s">
        <v>40</v>
      </c>
      <c r="Z796" t="s">
        <v>40</v>
      </c>
      <c r="AA796" t="s">
        <v>40</v>
      </c>
      <c r="AB796" t="s">
        <v>735</v>
      </c>
      <c r="AC796" t="s">
        <v>1354</v>
      </c>
      <c r="AD796" t="s">
        <v>2065</v>
      </c>
      <c r="AE796" t="s">
        <v>72</v>
      </c>
      <c r="AF796" t="e">
        <f>VLOOKUP(A796,#REF!, 7, FALSE)</f>
        <v>#REF!</v>
      </c>
      <c r="AG796" t="e">
        <f>VLOOKUP(A796,#REF!, 8, FALSE)</f>
        <v>#REF!</v>
      </c>
      <c r="AH796" t="s">
        <v>2066</v>
      </c>
      <c r="AI796" t="e">
        <f>VLOOKUP(A796,#REF!,40,FALSE)</f>
        <v>#REF!</v>
      </c>
    </row>
    <row r="797" spans="1:35" x14ac:dyDescent="0.25">
      <c r="A797">
        <v>401643405</v>
      </c>
      <c r="B797" t="s">
        <v>73</v>
      </c>
      <c r="C797">
        <v>16700</v>
      </c>
      <c r="D797" s="1">
        <v>43234</v>
      </c>
      <c r="E797" t="s">
        <v>69</v>
      </c>
      <c r="F797" t="s">
        <v>1885</v>
      </c>
      <c r="G797" t="s">
        <v>75</v>
      </c>
      <c r="H797" t="s">
        <v>40</v>
      </c>
      <c r="I797" t="s">
        <v>40</v>
      </c>
      <c r="J797" t="s">
        <v>40</v>
      </c>
      <c r="K797" t="s">
        <v>115</v>
      </c>
      <c r="L797" t="s">
        <v>226</v>
      </c>
      <c r="M797">
        <v>-108.86283899999999</v>
      </c>
      <c r="N797">
        <v>40.100515000000001</v>
      </c>
      <c r="O797">
        <v>0</v>
      </c>
      <c r="P797">
        <v>0</v>
      </c>
      <c r="Q797">
        <v>0</v>
      </c>
      <c r="R797">
        <v>0</v>
      </c>
      <c r="S797">
        <v>86</v>
      </c>
      <c r="T797">
        <v>83</v>
      </c>
      <c r="U797">
        <v>0</v>
      </c>
      <c r="V797">
        <v>0</v>
      </c>
      <c r="W797">
        <v>0</v>
      </c>
      <c r="X797">
        <v>0</v>
      </c>
      <c r="Y797" t="s">
        <v>40</v>
      </c>
      <c r="Z797" t="s">
        <v>40</v>
      </c>
      <c r="AA797" t="s">
        <v>40</v>
      </c>
      <c r="AB797" t="s">
        <v>746</v>
      </c>
      <c r="AC797" t="s">
        <v>1371</v>
      </c>
      <c r="AD797" t="s">
        <v>2062</v>
      </c>
      <c r="AE797" t="s">
        <v>2063</v>
      </c>
      <c r="AF797" t="e">
        <f>VLOOKUP(A797,#REF!, 7, FALSE)</f>
        <v>#REF!</v>
      </c>
      <c r="AG797" t="e">
        <f>VLOOKUP(A797,#REF!, 8, FALSE)</f>
        <v>#REF!</v>
      </c>
      <c r="AH797" t="s">
        <v>2066</v>
      </c>
      <c r="AI797" t="e">
        <f>VLOOKUP(A797,#REF!,40,FALSE)</f>
        <v>#REF!</v>
      </c>
    </row>
    <row r="798" spans="1:35" x14ac:dyDescent="0.25">
      <c r="A798">
        <v>401645742</v>
      </c>
      <c r="B798" t="s">
        <v>1588</v>
      </c>
      <c r="C798">
        <v>10515</v>
      </c>
      <c r="D798" s="1">
        <v>43236</v>
      </c>
      <c r="E798" t="s">
        <v>69</v>
      </c>
      <c r="F798" t="s">
        <v>1886</v>
      </c>
      <c r="G798" t="s">
        <v>2397</v>
      </c>
      <c r="H798">
        <v>0</v>
      </c>
      <c r="I798" t="s">
        <v>2034</v>
      </c>
      <c r="J798" t="s">
        <v>2035</v>
      </c>
      <c r="K798" t="s">
        <v>46</v>
      </c>
      <c r="L798" t="s">
        <v>47</v>
      </c>
      <c r="M798">
        <v>-107.4066</v>
      </c>
      <c r="N798">
        <v>39.046550000000003</v>
      </c>
      <c r="O798">
        <v>0</v>
      </c>
      <c r="P798">
        <v>0</v>
      </c>
      <c r="Q798">
        <v>0</v>
      </c>
      <c r="R798">
        <v>0</v>
      </c>
      <c r="S798">
        <v>10</v>
      </c>
      <c r="T798">
        <v>0</v>
      </c>
      <c r="U798">
        <v>0</v>
      </c>
      <c r="V798">
        <v>0</v>
      </c>
      <c r="W798">
        <v>0</v>
      </c>
      <c r="X798">
        <v>0</v>
      </c>
      <c r="Y798" t="s">
        <v>40</v>
      </c>
      <c r="Z798" t="s">
        <v>40</v>
      </c>
      <c r="AA798" t="s">
        <v>40</v>
      </c>
      <c r="AB798" t="s">
        <v>746</v>
      </c>
      <c r="AC798" t="s">
        <v>1355</v>
      </c>
      <c r="AD798" t="s">
        <v>2062</v>
      </c>
      <c r="AE798" t="s">
        <v>72</v>
      </c>
      <c r="AF798" t="e">
        <f>VLOOKUP(A798,#REF!, 7, FALSE)</f>
        <v>#REF!</v>
      </c>
      <c r="AG798" t="e">
        <f>VLOOKUP(A798,#REF!, 8, FALSE)</f>
        <v>#REF!</v>
      </c>
      <c r="AH798" t="s">
        <v>2066</v>
      </c>
      <c r="AI798" t="e">
        <f>VLOOKUP(A798,#REF!,40,FALSE)</f>
        <v>#REF!</v>
      </c>
    </row>
    <row r="799" spans="1:35" x14ac:dyDescent="0.25">
      <c r="A799">
        <v>401668446</v>
      </c>
      <c r="B799" t="s">
        <v>2046</v>
      </c>
      <c r="C799">
        <v>39560</v>
      </c>
      <c r="D799" s="1">
        <v>43237</v>
      </c>
      <c r="E799" t="s">
        <v>69</v>
      </c>
      <c r="F799" t="s">
        <v>1895</v>
      </c>
      <c r="G799" t="s">
        <v>248</v>
      </c>
      <c r="H799" t="s">
        <v>40</v>
      </c>
      <c r="I799" t="s">
        <v>40</v>
      </c>
      <c r="J799" t="s">
        <v>40</v>
      </c>
      <c r="K799" t="s">
        <v>72</v>
      </c>
      <c r="L799" t="s">
        <v>72</v>
      </c>
      <c r="M799">
        <v>-105.058792</v>
      </c>
      <c r="N799">
        <v>40.175825000000003</v>
      </c>
      <c r="O799" t="s">
        <v>40</v>
      </c>
      <c r="P799" t="s">
        <v>40</v>
      </c>
      <c r="Q799" t="s">
        <v>40</v>
      </c>
      <c r="R799" t="s">
        <v>40</v>
      </c>
      <c r="S799" t="s">
        <v>40</v>
      </c>
      <c r="T799" t="s">
        <v>40</v>
      </c>
      <c r="U799" t="s">
        <v>40</v>
      </c>
      <c r="V799" t="s">
        <v>40</v>
      </c>
      <c r="W799" t="s">
        <v>40</v>
      </c>
      <c r="X799" t="s">
        <v>40</v>
      </c>
      <c r="Y799" t="s">
        <v>40</v>
      </c>
      <c r="Z799" t="s">
        <v>40</v>
      </c>
      <c r="AA799" t="s">
        <v>40</v>
      </c>
      <c r="AB799" t="s">
        <v>735</v>
      </c>
      <c r="AC799" t="s">
        <v>1374</v>
      </c>
      <c r="AD799" t="s">
        <v>2062</v>
      </c>
      <c r="AE799" t="s">
        <v>72</v>
      </c>
      <c r="AF799" t="e">
        <f>VLOOKUP(A799,#REF!, 7, FALSE)</f>
        <v>#REF!</v>
      </c>
      <c r="AG799" t="e">
        <f>VLOOKUP(A799,#REF!, 8, FALSE)</f>
        <v>#REF!</v>
      </c>
      <c r="AH799" t="s">
        <v>2066</v>
      </c>
      <c r="AI799" t="e">
        <f>VLOOKUP(A799,#REF!,40,FALSE)</f>
        <v>#REF!</v>
      </c>
    </row>
    <row r="800" spans="1:35" x14ac:dyDescent="0.25">
      <c r="A800">
        <v>401648426</v>
      </c>
      <c r="B800" t="s">
        <v>2036</v>
      </c>
      <c r="C800">
        <v>10625</v>
      </c>
      <c r="D800" s="1">
        <v>43241</v>
      </c>
      <c r="E800" t="s">
        <v>118</v>
      </c>
      <c r="F800" t="s">
        <v>1887</v>
      </c>
      <c r="G800" t="s">
        <v>443</v>
      </c>
      <c r="H800">
        <v>0</v>
      </c>
      <c r="I800" t="s">
        <v>2037</v>
      </c>
      <c r="J800" t="s">
        <v>2038</v>
      </c>
      <c r="K800" t="s">
        <v>79</v>
      </c>
      <c r="L800" t="s">
        <v>431</v>
      </c>
      <c r="M800">
        <v>-104.530993</v>
      </c>
      <c r="N800">
        <v>39.614804999999997</v>
      </c>
      <c r="O800">
        <v>0</v>
      </c>
      <c r="P800">
        <v>0</v>
      </c>
      <c r="Q800">
        <v>0</v>
      </c>
      <c r="R800">
        <v>0</v>
      </c>
      <c r="S800">
        <v>0</v>
      </c>
      <c r="T800">
        <v>0</v>
      </c>
      <c r="U800">
        <v>3</v>
      </c>
      <c r="V800">
        <v>3</v>
      </c>
      <c r="W800">
        <v>0</v>
      </c>
      <c r="X800">
        <v>0</v>
      </c>
      <c r="Y800" t="s">
        <v>40</v>
      </c>
      <c r="Z800" t="s">
        <v>40</v>
      </c>
      <c r="AA800" t="s">
        <v>40</v>
      </c>
      <c r="AB800" t="s">
        <v>735</v>
      </c>
      <c r="AC800" t="s">
        <v>1374</v>
      </c>
      <c r="AD800" t="s">
        <v>2062</v>
      </c>
      <c r="AE800" t="s">
        <v>72</v>
      </c>
      <c r="AF800" t="e">
        <f>VLOOKUP(A800,#REF!, 7, FALSE)</f>
        <v>#REF!</v>
      </c>
      <c r="AG800" t="e">
        <f>VLOOKUP(A800,#REF!, 8, FALSE)</f>
        <v>#REF!</v>
      </c>
      <c r="AH800" t="s">
        <v>2067</v>
      </c>
      <c r="AI800" t="e">
        <f>VLOOKUP(A800,#REF!,40,FALSE)</f>
        <v>#REF!</v>
      </c>
    </row>
    <row r="801" spans="1:35" x14ac:dyDescent="0.25">
      <c r="A801">
        <v>401649019</v>
      </c>
      <c r="B801" t="s">
        <v>221</v>
      </c>
      <c r="C801">
        <v>96155</v>
      </c>
      <c r="D801" s="1">
        <v>43242</v>
      </c>
      <c r="E801" t="s">
        <v>49</v>
      </c>
      <c r="F801" t="s">
        <v>1888</v>
      </c>
      <c r="G801" t="s">
        <v>51</v>
      </c>
      <c r="H801">
        <v>0</v>
      </c>
      <c r="I801" t="s">
        <v>2039</v>
      </c>
      <c r="J801" t="s">
        <v>2040</v>
      </c>
      <c r="K801" t="s">
        <v>115</v>
      </c>
      <c r="L801" t="s">
        <v>329</v>
      </c>
      <c r="M801">
        <v>-103.90225</v>
      </c>
      <c r="N801">
        <v>40.825249999999997</v>
      </c>
      <c r="O801">
        <v>0</v>
      </c>
      <c r="P801">
        <v>0</v>
      </c>
      <c r="Q801">
        <v>3</v>
      </c>
      <c r="R801">
        <v>0</v>
      </c>
      <c r="S801">
        <v>0</v>
      </c>
      <c r="T801">
        <v>0</v>
      </c>
      <c r="U801">
        <v>0</v>
      </c>
      <c r="V801">
        <v>0</v>
      </c>
      <c r="W801">
        <v>0</v>
      </c>
      <c r="X801">
        <v>0</v>
      </c>
      <c r="Y801" t="s">
        <v>40</v>
      </c>
      <c r="Z801" t="s">
        <v>40</v>
      </c>
      <c r="AA801" t="s">
        <v>40</v>
      </c>
      <c r="AB801" t="s">
        <v>746</v>
      </c>
      <c r="AC801" t="s">
        <v>1374</v>
      </c>
      <c r="AD801" t="s">
        <v>2065</v>
      </c>
      <c r="AE801" t="s">
        <v>2063</v>
      </c>
      <c r="AF801" t="e">
        <f>VLOOKUP(A801,#REF!, 7, FALSE)</f>
        <v>#REF!</v>
      </c>
      <c r="AG801" t="e">
        <f>VLOOKUP(A801,#REF!, 8, FALSE)</f>
        <v>#REF!</v>
      </c>
      <c r="AH801" t="s">
        <v>2066</v>
      </c>
      <c r="AI801" t="e">
        <f>VLOOKUP(A801,#REF!,40,FALSE)</f>
        <v>#REF!</v>
      </c>
    </row>
    <row r="802" spans="1:35" x14ac:dyDescent="0.25">
      <c r="A802">
        <v>401652819</v>
      </c>
      <c r="B802" t="s">
        <v>1167</v>
      </c>
      <c r="C802">
        <v>42640</v>
      </c>
      <c r="D802" s="1">
        <v>43242</v>
      </c>
      <c r="E802" t="s">
        <v>69</v>
      </c>
      <c r="F802" t="s">
        <v>1889</v>
      </c>
      <c r="G802" t="s">
        <v>51</v>
      </c>
      <c r="H802">
        <v>0</v>
      </c>
      <c r="I802" t="s">
        <v>2041</v>
      </c>
      <c r="J802" t="s">
        <v>2042</v>
      </c>
      <c r="K802" t="s">
        <v>92</v>
      </c>
      <c r="L802" t="s">
        <v>54</v>
      </c>
      <c r="M802">
        <v>-104.799367</v>
      </c>
      <c r="N802">
        <v>40.124211000000003</v>
      </c>
      <c r="O802" t="s">
        <v>40</v>
      </c>
      <c r="P802" t="s">
        <v>40</v>
      </c>
      <c r="Q802">
        <v>0</v>
      </c>
      <c r="R802">
        <v>0</v>
      </c>
      <c r="S802">
        <v>0</v>
      </c>
      <c r="T802">
        <v>0</v>
      </c>
      <c r="U802">
        <v>0</v>
      </c>
      <c r="V802">
        <v>0</v>
      </c>
      <c r="W802">
        <v>0</v>
      </c>
      <c r="X802">
        <v>0</v>
      </c>
      <c r="Y802" t="s">
        <v>40</v>
      </c>
      <c r="Z802" t="s">
        <v>40</v>
      </c>
      <c r="AA802" t="s">
        <v>40</v>
      </c>
      <c r="AB802" t="s">
        <v>735</v>
      </c>
      <c r="AC802" t="s">
        <v>1374</v>
      </c>
      <c r="AD802" t="s">
        <v>2062</v>
      </c>
      <c r="AE802" t="s">
        <v>2064</v>
      </c>
      <c r="AF802" t="e">
        <f>VLOOKUP(A802,#REF!, 7, FALSE)</f>
        <v>#REF!</v>
      </c>
      <c r="AG802" t="e">
        <f>VLOOKUP(A802,#REF!, 8, FALSE)</f>
        <v>#REF!</v>
      </c>
      <c r="AH802" t="s">
        <v>2066</v>
      </c>
      <c r="AI802" t="e">
        <f>VLOOKUP(A802,#REF!,40,FALSE)</f>
        <v>#REF!</v>
      </c>
    </row>
    <row r="803" spans="1:35" x14ac:dyDescent="0.25">
      <c r="A803">
        <v>401655589</v>
      </c>
      <c r="B803" t="s">
        <v>73</v>
      </c>
      <c r="C803">
        <v>16700</v>
      </c>
      <c r="D803" s="1">
        <v>43246</v>
      </c>
      <c r="E803" t="s">
        <v>69</v>
      </c>
      <c r="F803" t="s">
        <v>1890</v>
      </c>
      <c r="G803" t="s">
        <v>75</v>
      </c>
      <c r="H803" t="s">
        <v>40</v>
      </c>
      <c r="I803" t="s">
        <v>40</v>
      </c>
      <c r="J803" t="s">
        <v>40</v>
      </c>
      <c r="K803" t="s">
        <v>115</v>
      </c>
      <c r="L803" t="s">
        <v>226</v>
      </c>
      <c r="M803">
        <v>-108.9243</v>
      </c>
      <c r="N803">
        <v>40.1205</v>
      </c>
      <c r="O803">
        <v>0</v>
      </c>
      <c r="P803">
        <v>0</v>
      </c>
      <c r="Q803">
        <v>0</v>
      </c>
      <c r="R803">
        <v>0</v>
      </c>
      <c r="S803">
        <v>220</v>
      </c>
      <c r="T803">
        <v>210</v>
      </c>
      <c r="U803">
        <v>0</v>
      </c>
      <c r="V803">
        <v>0</v>
      </c>
      <c r="W803">
        <v>0</v>
      </c>
      <c r="X803">
        <v>0</v>
      </c>
      <c r="Y803" t="s">
        <v>40</v>
      </c>
      <c r="Z803" t="s">
        <v>40</v>
      </c>
      <c r="AA803" t="s">
        <v>40</v>
      </c>
      <c r="AB803" t="s">
        <v>746</v>
      </c>
      <c r="AC803" t="s">
        <v>1371</v>
      </c>
      <c r="AD803" t="s">
        <v>2062</v>
      </c>
      <c r="AE803" t="s">
        <v>2063</v>
      </c>
      <c r="AF803" t="e">
        <f>VLOOKUP(A803,#REF!, 7, FALSE)</f>
        <v>#REF!</v>
      </c>
      <c r="AG803" t="e">
        <f>VLOOKUP(A803,#REF!, 8, FALSE)</f>
        <v>#REF!</v>
      </c>
      <c r="AH803" t="s">
        <v>2066</v>
      </c>
      <c r="AI803" t="e">
        <f>VLOOKUP(A803,#REF!,40,FALSE)</f>
        <v>#REF!</v>
      </c>
    </row>
    <row r="804" spans="1:35" x14ac:dyDescent="0.25">
      <c r="A804">
        <v>401655920</v>
      </c>
      <c r="B804" t="s">
        <v>2043</v>
      </c>
      <c r="C804">
        <v>10071</v>
      </c>
      <c r="D804" s="1">
        <v>43247</v>
      </c>
      <c r="E804" t="s">
        <v>1891</v>
      </c>
      <c r="F804" t="s">
        <v>1892</v>
      </c>
      <c r="G804" t="s">
        <v>51</v>
      </c>
      <c r="H804" t="s">
        <v>40</v>
      </c>
      <c r="I804" t="s">
        <v>40</v>
      </c>
      <c r="J804" t="s">
        <v>40</v>
      </c>
      <c r="K804" t="s">
        <v>72</v>
      </c>
      <c r="L804" t="s">
        <v>72</v>
      </c>
      <c r="M804">
        <v>-104.30206099999999</v>
      </c>
      <c r="N804">
        <v>40.354163999999997</v>
      </c>
      <c r="O804">
        <v>0</v>
      </c>
      <c r="P804">
        <v>0</v>
      </c>
      <c r="Q804">
        <v>2</v>
      </c>
      <c r="R804">
        <v>0</v>
      </c>
      <c r="S804">
        <v>0</v>
      </c>
      <c r="T804">
        <v>0</v>
      </c>
      <c r="U804">
        <v>0</v>
      </c>
      <c r="V804">
        <v>0</v>
      </c>
      <c r="W804">
        <v>0</v>
      </c>
      <c r="X804">
        <v>0</v>
      </c>
      <c r="Y804" t="s">
        <v>40</v>
      </c>
      <c r="Z804" t="s">
        <v>40</v>
      </c>
      <c r="AA804" t="s">
        <v>40</v>
      </c>
      <c r="AB804" t="s">
        <v>746</v>
      </c>
      <c r="AC804" t="s">
        <v>1374</v>
      </c>
      <c r="AD804" t="s">
        <v>2062</v>
      </c>
      <c r="AE804" t="s">
        <v>2064</v>
      </c>
      <c r="AF804" t="e">
        <f>VLOOKUP(A804,#REF!, 7, FALSE)</f>
        <v>#REF!</v>
      </c>
      <c r="AG804" t="e">
        <f>VLOOKUP(A804,#REF!, 8, FALSE)</f>
        <v>#REF!</v>
      </c>
      <c r="AH804" t="s">
        <v>2067</v>
      </c>
      <c r="AI804" t="e">
        <f>VLOOKUP(A804,#REF!,40,FALSE)</f>
        <v>#REF!</v>
      </c>
    </row>
    <row r="805" spans="1:35" x14ac:dyDescent="0.25">
      <c r="A805">
        <v>401663032</v>
      </c>
      <c r="B805" t="s">
        <v>1646</v>
      </c>
      <c r="C805">
        <v>10091</v>
      </c>
      <c r="D805" s="1">
        <v>43255</v>
      </c>
      <c r="E805" t="s">
        <v>1893</v>
      </c>
      <c r="F805" t="s">
        <v>1894</v>
      </c>
      <c r="G805" t="s">
        <v>120</v>
      </c>
      <c r="H805">
        <v>0</v>
      </c>
      <c r="I805" t="s">
        <v>2044</v>
      </c>
      <c r="J805" t="s">
        <v>2045</v>
      </c>
      <c r="K805" t="s">
        <v>79</v>
      </c>
      <c r="L805" t="s">
        <v>80</v>
      </c>
      <c r="M805">
        <v>-108.070414</v>
      </c>
      <c r="N805">
        <v>39.565007999999999</v>
      </c>
      <c r="O805">
        <v>0</v>
      </c>
      <c r="P805">
        <v>0</v>
      </c>
      <c r="Q805">
        <v>0</v>
      </c>
      <c r="R805">
        <v>0</v>
      </c>
      <c r="S805">
        <v>3</v>
      </c>
      <c r="T805">
        <v>1</v>
      </c>
      <c r="U805">
        <v>0</v>
      </c>
      <c r="V805">
        <v>0</v>
      </c>
      <c r="W805">
        <v>0</v>
      </c>
      <c r="X805">
        <v>0</v>
      </c>
      <c r="Y805" t="s">
        <v>40</v>
      </c>
      <c r="Z805" t="s">
        <v>40</v>
      </c>
      <c r="AA805" t="s">
        <v>40</v>
      </c>
      <c r="AB805" t="s">
        <v>735</v>
      </c>
      <c r="AC805" t="s">
        <v>1355</v>
      </c>
      <c r="AD805" t="s">
        <v>2062</v>
      </c>
      <c r="AE805" t="s">
        <v>72</v>
      </c>
      <c r="AF805" t="e">
        <f>VLOOKUP(A805,#REF!, 7, FALSE)</f>
        <v>#REF!</v>
      </c>
      <c r="AG805" t="e">
        <f>VLOOKUP(A805,#REF!, 8, FALSE)</f>
        <v>#REF!</v>
      </c>
      <c r="AH805" t="s">
        <v>2067</v>
      </c>
      <c r="AI805" t="e">
        <f>VLOOKUP(A805,#REF!,40,FALSE)</f>
        <v>#REF!</v>
      </c>
    </row>
    <row r="806" spans="1:35" x14ac:dyDescent="0.25">
      <c r="A806">
        <v>401668794</v>
      </c>
      <c r="B806" t="s">
        <v>2043</v>
      </c>
      <c r="C806">
        <v>10071</v>
      </c>
      <c r="D806" s="1">
        <v>43260</v>
      </c>
      <c r="E806" t="s">
        <v>56</v>
      </c>
      <c r="F806" t="s">
        <v>1896</v>
      </c>
      <c r="G806" t="s">
        <v>51</v>
      </c>
      <c r="H806" t="s">
        <v>40</v>
      </c>
      <c r="I806" t="s">
        <v>40</v>
      </c>
      <c r="J806" t="s">
        <v>40</v>
      </c>
      <c r="K806" t="s">
        <v>72</v>
      </c>
      <c r="L806" t="s">
        <v>72</v>
      </c>
      <c r="M806">
        <v>-104.222019</v>
      </c>
      <c r="N806">
        <v>40.383533</v>
      </c>
      <c r="O806">
        <v>0</v>
      </c>
      <c r="P806">
        <v>0</v>
      </c>
      <c r="Q806">
        <v>0</v>
      </c>
      <c r="R806">
        <v>0</v>
      </c>
      <c r="S806">
        <v>40</v>
      </c>
      <c r="T806">
        <v>35</v>
      </c>
      <c r="U806">
        <v>0</v>
      </c>
      <c r="V806">
        <v>0</v>
      </c>
      <c r="W806">
        <v>0</v>
      </c>
      <c r="X806">
        <v>0</v>
      </c>
      <c r="Y806" t="s">
        <v>40</v>
      </c>
      <c r="Z806" t="s">
        <v>40</v>
      </c>
      <c r="AA806" t="s">
        <v>40</v>
      </c>
      <c r="AB806" t="s">
        <v>746</v>
      </c>
      <c r="AC806" t="s">
        <v>1374</v>
      </c>
      <c r="AD806" t="s">
        <v>2062</v>
      </c>
      <c r="AE806" t="s">
        <v>72</v>
      </c>
      <c r="AF806" t="e">
        <f>VLOOKUP(A806,#REF!, 7, FALSE)</f>
        <v>#REF!</v>
      </c>
      <c r="AG806" t="e">
        <f>VLOOKUP(A806,#REF!, 8, FALSE)</f>
        <v>#REF!</v>
      </c>
      <c r="AH806" t="s">
        <v>2067</v>
      </c>
      <c r="AI806" t="e">
        <f>VLOOKUP(A806,#REF!,40,FALSE)</f>
        <v>#REF!</v>
      </c>
    </row>
    <row r="807" spans="1:35" x14ac:dyDescent="0.25">
      <c r="A807">
        <v>401668817</v>
      </c>
      <c r="B807" t="s">
        <v>221</v>
      </c>
      <c r="C807">
        <v>96155</v>
      </c>
      <c r="D807" s="1">
        <v>43261</v>
      </c>
      <c r="E807" t="s">
        <v>56</v>
      </c>
      <c r="F807" t="s">
        <v>1897</v>
      </c>
      <c r="G807" t="s">
        <v>51</v>
      </c>
      <c r="H807" t="s">
        <v>40</v>
      </c>
      <c r="I807" t="s">
        <v>40</v>
      </c>
      <c r="J807" t="s">
        <v>40</v>
      </c>
      <c r="K807" t="s">
        <v>92</v>
      </c>
      <c r="L807" t="s">
        <v>2047</v>
      </c>
      <c r="M807">
        <v>-104.008932</v>
      </c>
      <c r="N807">
        <v>40.786084000000002</v>
      </c>
      <c r="O807">
        <v>150</v>
      </c>
      <c r="P807">
        <v>150</v>
      </c>
      <c r="Q807" t="s">
        <v>40</v>
      </c>
      <c r="R807" t="s">
        <v>40</v>
      </c>
      <c r="S807" t="s">
        <v>40</v>
      </c>
      <c r="T807" t="s">
        <v>40</v>
      </c>
      <c r="U807" t="s">
        <v>40</v>
      </c>
      <c r="V807" t="s">
        <v>40</v>
      </c>
      <c r="W807" t="s">
        <v>40</v>
      </c>
      <c r="X807" t="s">
        <v>40</v>
      </c>
      <c r="Y807" t="s">
        <v>40</v>
      </c>
      <c r="Z807" t="s">
        <v>40</v>
      </c>
      <c r="AA807" t="s">
        <v>40</v>
      </c>
      <c r="AB807" t="s">
        <v>746</v>
      </c>
      <c r="AC807" t="s">
        <v>1374</v>
      </c>
      <c r="AD807" t="s">
        <v>2062</v>
      </c>
      <c r="AE807" t="s">
        <v>72</v>
      </c>
      <c r="AF807" t="e">
        <f>VLOOKUP(A807,#REF!, 7, FALSE)</f>
        <v>#REF!</v>
      </c>
      <c r="AG807" t="e">
        <f>VLOOKUP(A807,#REF!, 8, FALSE)</f>
        <v>#REF!</v>
      </c>
      <c r="AH807" t="s">
        <v>2067</v>
      </c>
      <c r="AI807" t="e">
        <f>VLOOKUP(A807,#REF!,40,FALSE)</f>
        <v>#REF!</v>
      </c>
    </row>
    <row r="808" spans="1:35" x14ac:dyDescent="0.25">
      <c r="A808">
        <v>401670612</v>
      </c>
      <c r="B808" t="s">
        <v>2016</v>
      </c>
      <c r="C808">
        <v>10686</v>
      </c>
      <c r="D808" s="1">
        <v>43261</v>
      </c>
      <c r="E808" t="s">
        <v>1874</v>
      </c>
      <c r="F808" t="s">
        <v>1898</v>
      </c>
      <c r="G808" t="s">
        <v>51</v>
      </c>
      <c r="H808" t="s">
        <v>40</v>
      </c>
      <c r="I808" t="s">
        <v>40</v>
      </c>
      <c r="J808" t="s">
        <v>40</v>
      </c>
      <c r="K808" t="s">
        <v>115</v>
      </c>
      <c r="L808" t="s">
        <v>226</v>
      </c>
      <c r="M808">
        <v>-104.431799</v>
      </c>
      <c r="N808">
        <v>40.477746000000003</v>
      </c>
      <c r="O808">
        <v>0</v>
      </c>
      <c r="P808">
        <v>0</v>
      </c>
      <c r="Q808">
        <v>0</v>
      </c>
      <c r="R808">
        <v>0</v>
      </c>
      <c r="S808">
        <v>20</v>
      </c>
      <c r="T808">
        <v>0</v>
      </c>
      <c r="U808">
        <v>0</v>
      </c>
      <c r="V808">
        <v>0</v>
      </c>
      <c r="W808">
        <v>0</v>
      </c>
      <c r="X808">
        <v>0</v>
      </c>
      <c r="Y808" t="s">
        <v>40</v>
      </c>
      <c r="Z808" t="s">
        <v>40</v>
      </c>
      <c r="AA808" t="s">
        <v>40</v>
      </c>
      <c r="AB808" t="s">
        <v>746</v>
      </c>
      <c r="AC808" t="s">
        <v>1374</v>
      </c>
      <c r="AD808" t="s">
        <v>2062</v>
      </c>
      <c r="AE808" t="s">
        <v>2063</v>
      </c>
      <c r="AF808" t="e">
        <f>VLOOKUP(A808,#REF!, 7, FALSE)</f>
        <v>#REF!</v>
      </c>
      <c r="AG808" t="e">
        <f>VLOOKUP(A808,#REF!, 8, FALSE)</f>
        <v>#REF!</v>
      </c>
      <c r="AH808" t="s">
        <v>2067</v>
      </c>
      <c r="AI808" t="e">
        <f>VLOOKUP(A808,#REF!,40,FALSE)</f>
        <v>#REF!</v>
      </c>
    </row>
    <row r="809" spans="1:35" x14ac:dyDescent="0.25">
      <c r="A809">
        <v>401673407</v>
      </c>
      <c r="B809" t="s">
        <v>2048</v>
      </c>
      <c r="C809">
        <v>4680</v>
      </c>
      <c r="D809" s="1">
        <v>43263</v>
      </c>
      <c r="E809" t="s">
        <v>1879</v>
      </c>
      <c r="F809" t="s">
        <v>1899</v>
      </c>
      <c r="G809" t="s">
        <v>51</v>
      </c>
      <c r="H809" t="s">
        <v>40</v>
      </c>
      <c r="I809" t="s">
        <v>40</v>
      </c>
      <c r="J809" t="s">
        <v>40</v>
      </c>
      <c r="K809" t="s">
        <v>115</v>
      </c>
      <c r="L809" t="s">
        <v>226</v>
      </c>
      <c r="M809">
        <v>-104.77278</v>
      </c>
      <c r="N809">
        <v>40.014969999999998</v>
      </c>
      <c r="O809">
        <v>0</v>
      </c>
      <c r="P809">
        <v>0</v>
      </c>
      <c r="Q809" t="s">
        <v>40</v>
      </c>
      <c r="R809" t="s">
        <v>40</v>
      </c>
      <c r="S809">
        <v>0</v>
      </c>
      <c r="T809">
        <v>0</v>
      </c>
      <c r="U809">
        <v>0</v>
      </c>
      <c r="V809">
        <v>0</v>
      </c>
      <c r="W809">
        <v>0</v>
      </c>
      <c r="X809">
        <v>0</v>
      </c>
      <c r="Y809" t="s">
        <v>40</v>
      </c>
      <c r="Z809" t="s">
        <v>40</v>
      </c>
      <c r="AA809" t="s">
        <v>40</v>
      </c>
      <c r="AB809" t="s">
        <v>746</v>
      </c>
      <c r="AC809" t="s">
        <v>1374</v>
      </c>
      <c r="AD809" t="s">
        <v>2065</v>
      </c>
      <c r="AE809" t="s">
        <v>2063</v>
      </c>
      <c r="AF809" t="e">
        <f>VLOOKUP(A809,#REF!, 7, FALSE)</f>
        <v>#REF!</v>
      </c>
      <c r="AG809" t="e">
        <f>VLOOKUP(A809,#REF!, 8, FALSE)</f>
        <v>#REF!</v>
      </c>
      <c r="AH809" t="s">
        <v>2066</v>
      </c>
      <c r="AI809" t="e">
        <f>VLOOKUP(A809,#REF!,40,FALSE)</f>
        <v>#REF!</v>
      </c>
    </row>
    <row r="810" spans="1:35" x14ac:dyDescent="0.25">
      <c r="A810">
        <v>401673505</v>
      </c>
      <c r="B810" t="s">
        <v>336</v>
      </c>
      <c r="C810">
        <v>10433</v>
      </c>
      <c r="D810" s="1">
        <v>43264</v>
      </c>
      <c r="E810" t="s">
        <v>1879</v>
      </c>
      <c r="F810" t="s">
        <v>1900</v>
      </c>
      <c r="G810" t="s">
        <v>338</v>
      </c>
      <c r="H810" t="s">
        <v>40</v>
      </c>
      <c r="I810" t="s">
        <v>40</v>
      </c>
      <c r="J810" t="s">
        <v>40</v>
      </c>
      <c r="K810" t="s">
        <v>72</v>
      </c>
      <c r="L810" t="s">
        <v>72</v>
      </c>
      <c r="M810">
        <v>-108.232192</v>
      </c>
      <c r="N810">
        <v>39.250034999999997</v>
      </c>
      <c r="O810">
        <v>0</v>
      </c>
      <c r="P810">
        <v>0</v>
      </c>
      <c r="Q810">
        <v>0</v>
      </c>
      <c r="R810">
        <v>0</v>
      </c>
      <c r="S810">
        <v>1</v>
      </c>
      <c r="T810">
        <v>0</v>
      </c>
      <c r="U810">
        <v>0</v>
      </c>
      <c r="V810">
        <v>0</v>
      </c>
      <c r="W810">
        <v>0</v>
      </c>
      <c r="X810">
        <v>0</v>
      </c>
      <c r="Y810" t="s">
        <v>40</v>
      </c>
      <c r="Z810" t="s">
        <v>40</v>
      </c>
      <c r="AA810" t="s">
        <v>40</v>
      </c>
      <c r="AB810" t="s">
        <v>746</v>
      </c>
      <c r="AC810" t="s">
        <v>1355</v>
      </c>
      <c r="AD810" t="s">
        <v>2065</v>
      </c>
      <c r="AE810" t="s">
        <v>72</v>
      </c>
      <c r="AF810" t="e">
        <f>VLOOKUP(A810,#REF!, 7, FALSE)</f>
        <v>#REF!</v>
      </c>
      <c r="AG810" t="e">
        <f>VLOOKUP(A810,#REF!, 8, FALSE)</f>
        <v>#REF!</v>
      </c>
      <c r="AH810" t="s">
        <v>2067</v>
      </c>
      <c r="AI810" t="e">
        <f>VLOOKUP(A810,#REF!,40,FALSE)</f>
        <v>#REF!</v>
      </c>
    </row>
    <row r="811" spans="1:35" x14ac:dyDescent="0.25">
      <c r="A811">
        <v>401674704</v>
      </c>
      <c r="B811" t="s">
        <v>82</v>
      </c>
      <c r="C811">
        <v>100322</v>
      </c>
      <c r="D811" s="1">
        <v>43264</v>
      </c>
      <c r="E811" t="s">
        <v>69</v>
      </c>
      <c r="F811" t="s">
        <v>1901</v>
      </c>
      <c r="G811" t="s">
        <v>51</v>
      </c>
      <c r="H811">
        <v>0</v>
      </c>
      <c r="I811" t="s">
        <v>2049</v>
      </c>
      <c r="J811" t="s">
        <v>2050</v>
      </c>
      <c r="K811" t="s">
        <v>115</v>
      </c>
      <c r="L811" t="s">
        <v>329</v>
      </c>
      <c r="M811">
        <v>-104.63860099999999</v>
      </c>
      <c r="N811">
        <v>40.187762999999997</v>
      </c>
      <c r="O811" t="s">
        <v>40</v>
      </c>
      <c r="P811" t="s">
        <v>40</v>
      </c>
      <c r="Q811" t="s">
        <v>40</v>
      </c>
      <c r="R811" t="s">
        <v>40</v>
      </c>
      <c r="S811" t="s">
        <v>40</v>
      </c>
      <c r="T811" t="s">
        <v>40</v>
      </c>
      <c r="U811" t="s">
        <v>40</v>
      </c>
      <c r="V811" t="s">
        <v>40</v>
      </c>
      <c r="W811" t="s">
        <v>40</v>
      </c>
      <c r="X811" t="s">
        <v>40</v>
      </c>
      <c r="Y811" t="s">
        <v>40</v>
      </c>
      <c r="Z811" t="s">
        <v>40</v>
      </c>
      <c r="AA811" t="s">
        <v>40</v>
      </c>
      <c r="AB811" t="s">
        <v>735</v>
      </c>
      <c r="AC811" t="s">
        <v>1374</v>
      </c>
      <c r="AD811" t="s">
        <v>2062</v>
      </c>
      <c r="AE811" t="s">
        <v>2063</v>
      </c>
      <c r="AF811" t="e">
        <f>VLOOKUP(A811,#REF!, 7, FALSE)</f>
        <v>#REF!</v>
      </c>
      <c r="AG811" t="e">
        <f>VLOOKUP(A811,#REF!, 8, FALSE)</f>
        <v>#REF!</v>
      </c>
      <c r="AH811" t="s">
        <v>2067</v>
      </c>
      <c r="AI811" t="e">
        <f>VLOOKUP(A811,#REF!,40,FALSE)</f>
        <v>#REF!</v>
      </c>
    </row>
    <row r="812" spans="1:35" x14ac:dyDescent="0.25">
      <c r="A812">
        <v>401675219</v>
      </c>
      <c r="B812" t="s">
        <v>110</v>
      </c>
      <c r="C812">
        <v>47121</v>
      </c>
      <c r="D812" s="1">
        <v>43266</v>
      </c>
      <c r="E812" t="s">
        <v>1879</v>
      </c>
      <c r="F812" t="s">
        <v>1902</v>
      </c>
      <c r="G812" t="s">
        <v>51</v>
      </c>
      <c r="H812">
        <v>0</v>
      </c>
      <c r="I812" t="s">
        <v>2051</v>
      </c>
      <c r="J812" t="s">
        <v>2052</v>
      </c>
      <c r="K812" t="s">
        <v>1494</v>
      </c>
      <c r="L812" t="s">
        <v>54</v>
      </c>
      <c r="M812">
        <v>-104.813548</v>
      </c>
      <c r="N812">
        <v>40.032839000000003</v>
      </c>
      <c r="O812">
        <v>0</v>
      </c>
      <c r="P812">
        <v>0</v>
      </c>
      <c r="Q812">
        <v>1</v>
      </c>
      <c r="R812" t="s">
        <v>40</v>
      </c>
      <c r="S812">
        <v>0</v>
      </c>
      <c r="T812">
        <v>0</v>
      </c>
      <c r="U812">
        <v>0</v>
      </c>
      <c r="V812">
        <v>0</v>
      </c>
      <c r="W812">
        <v>0</v>
      </c>
      <c r="X812">
        <v>0</v>
      </c>
      <c r="Y812" t="s">
        <v>40</v>
      </c>
      <c r="Z812" t="s">
        <v>40</v>
      </c>
      <c r="AA812" t="s">
        <v>40</v>
      </c>
      <c r="AB812" t="s">
        <v>735</v>
      </c>
      <c r="AC812" t="s">
        <v>1374</v>
      </c>
      <c r="AD812" t="s">
        <v>2065</v>
      </c>
      <c r="AE812" t="s">
        <v>72</v>
      </c>
      <c r="AF812" t="e">
        <f>VLOOKUP(A812,#REF!, 7, FALSE)</f>
        <v>#REF!</v>
      </c>
      <c r="AG812" t="e">
        <f>VLOOKUP(A812,#REF!, 8, FALSE)</f>
        <v>#REF!</v>
      </c>
      <c r="AH812" t="s">
        <v>2066</v>
      </c>
      <c r="AI812" t="e">
        <f>VLOOKUP(A812,#REF!,40,FALSE)</f>
        <v>#REF!</v>
      </c>
    </row>
    <row r="813" spans="1:35" x14ac:dyDescent="0.25">
      <c r="A813">
        <v>401676250</v>
      </c>
      <c r="B813" t="s">
        <v>73</v>
      </c>
      <c r="C813">
        <v>16700</v>
      </c>
      <c r="D813" s="1">
        <v>43266</v>
      </c>
      <c r="E813" t="s">
        <v>69</v>
      </c>
      <c r="F813" t="s">
        <v>1903</v>
      </c>
      <c r="G813" t="s">
        <v>75</v>
      </c>
      <c r="H813" t="s">
        <v>40</v>
      </c>
      <c r="I813" t="s">
        <v>40</v>
      </c>
      <c r="J813" t="s">
        <v>40</v>
      </c>
      <c r="K813" t="s">
        <v>72</v>
      </c>
      <c r="L813" t="s">
        <v>72</v>
      </c>
      <c r="M813">
        <v>-108.8903</v>
      </c>
      <c r="N813">
        <v>40.1175</v>
      </c>
      <c r="O813">
        <v>0</v>
      </c>
      <c r="P813">
        <v>0</v>
      </c>
      <c r="Q813">
        <v>0</v>
      </c>
      <c r="R813">
        <v>0</v>
      </c>
      <c r="S813">
        <v>63</v>
      </c>
      <c r="T813">
        <v>62</v>
      </c>
      <c r="U813">
        <v>0</v>
      </c>
      <c r="V813">
        <v>0</v>
      </c>
      <c r="W813">
        <v>0</v>
      </c>
      <c r="X813">
        <v>0</v>
      </c>
      <c r="Y813" t="s">
        <v>40</v>
      </c>
      <c r="Z813" t="s">
        <v>40</v>
      </c>
      <c r="AA813" t="s">
        <v>40</v>
      </c>
      <c r="AB813" t="s">
        <v>746</v>
      </c>
      <c r="AC813" t="s">
        <v>1371</v>
      </c>
      <c r="AD813" t="s">
        <v>2062</v>
      </c>
      <c r="AE813" t="s">
        <v>72</v>
      </c>
      <c r="AF813" t="e">
        <f>VLOOKUP(A813,#REF!, 7, FALSE)</f>
        <v>#REF!</v>
      </c>
      <c r="AG813" t="e">
        <f>VLOOKUP(A813,#REF!, 8, FALSE)</f>
        <v>#REF!</v>
      </c>
      <c r="AH813" t="s">
        <v>2066</v>
      </c>
      <c r="AI813" t="e">
        <f>VLOOKUP(A813,#REF!,40,FALSE)</f>
        <v>#REF!</v>
      </c>
    </row>
    <row r="814" spans="1:35" x14ac:dyDescent="0.25">
      <c r="A814">
        <v>401677639</v>
      </c>
      <c r="B814" t="s">
        <v>141</v>
      </c>
      <c r="C814">
        <v>47120</v>
      </c>
      <c r="D814" s="1">
        <v>43269</v>
      </c>
      <c r="E814" t="s">
        <v>69</v>
      </c>
      <c r="F814" t="s">
        <v>1904</v>
      </c>
      <c r="G814" t="s">
        <v>51</v>
      </c>
      <c r="H814">
        <v>1</v>
      </c>
      <c r="I814" t="s">
        <v>2053</v>
      </c>
      <c r="J814" t="s">
        <v>2054</v>
      </c>
      <c r="K814" t="s">
        <v>72</v>
      </c>
      <c r="L814" t="s">
        <v>72</v>
      </c>
      <c r="M814">
        <v>-104.810751</v>
      </c>
      <c r="N814">
        <v>40.198849000000003</v>
      </c>
      <c r="O814" t="s">
        <v>40</v>
      </c>
      <c r="P814" t="s">
        <v>40</v>
      </c>
      <c r="Q814" t="s">
        <v>40</v>
      </c>
      <c r="R814" t="s">
        <v>40</v>
      </c>
      <c r="S814" t="s">
        <v>40</v>
      </c>
      <c r="T814" t="s">
        <v>40</v>
      </c>
      <c r="U814">
        <v>0</v>
      </c>
      <c r="V814">
        <v>0</v>
      </c>
      <c r="W814">
        <v>0</v>
      </c>
      <c r="X814">
        <v>0</v>
      </c>
      <c r="Y814" t="s">
        <v>40</v>
      </c>
      <c r="Z814" t="s">
        <v>40</v>
      </c>
      <c r="AA814" t="s">
        <v>40</v>
      </c>
      <c r="AB814" t="s">
        <v>746</v>
      </c>
      <c r="AC814" t="s">
        <v>1374</v>
      </c>
      <c r="AD814" t="s">
        <v>341</v>
      </c>
      <c r="AE814" t="s">
        <v>72</v>
      </c>
      <c r="AF814" t="e">
        <f>VLOOKUP(A814,#REF!, 7, FALSE)</f>
        <v>#REF!</v>
      </c>
      <c r="AG814" t="e">
        <f>VLOOKUP(A814,#REF!, 8, FALSE)</f>
        <v>#REF!</v>
      </c>
      <c r="AH814" t="s">
        <v>2066</v>
      </c>
      <c r="AI814" t="e">
        <f>VLOOKUP(A814,#REF!,40,FALSE)</f>
        <v>#REF!</v>
      </c>
    </row>
    <row r="815" spans="1:35" x14ac:dyDescent="0.25">
      <c r="A815">
        <v>401678478</v>
      </c>
      <c r="B815" t="s">
        <v>350</v>
      </c>
      <c r="C815">
        <v>13980</v>
      </c>
      <c r="D815" s="1">
        <v>43270</v>
      </c>
      <c r="E815" t="s">
        <v>1879</v>
      </c>
      <c r="F815" t="s">
        <v>1905</v>
      </c>
      <c r="G815" t="s">
        <v>120</v>
      </c>
      <c r="H815" t="s">
        <v>40</v>
      </c>
      <c r="I815" t="s">
        <v>40</v>
      </c>
      <c r="J815" t="s">
        <v>40</v>
      </c>
      <c r="K815" t="s">
        <v>133</v>
      </c>
      <c r="L815" t="s">
        <v>2078</v>
      </c>
      <c r="M815">
        <v>-108.01177199999999</v>
      </c>
      <c r="N815">
        <v>39.432008000000003</v>
      </c>
      <c r="O815" t="s">
        <v>40</v>
      </c>
      <c r="P815" t="s">
        <v>40</v>
      </c>
      <c r="Q815" t="s">
        <v>40</v>
      </c>
      <c r="R815" t="s">
        <v>40</v>
      </c>
      <c r="S815" t="s">
        <v>40</v>
      </c>
      <c r="T815" t="s">
        <v>40</v>
      </c>
      <c r="U815" t="s">
        <v>40</v>
      </c>
      <c r="V815" t="s">
        <v>40</v>
      </c>
      <c r="W815" t="s">
        <v>40</v>
      </c>
      <c r="X815" t="s">
        <v>40</v>
      </c>
      <c r="Y815" t="s">
        <v>40</v>
      </c>
      <c r="Z815" t="s">
        <v>40</v>
      </c>
      <c r="AA815" t="s">
        <v>40</v>
      </c>
      <c r="AB815" t="s">
        <v>746</v>
      </c>
      <c r="AC815" t="s">
        <v>1355</v>
      </c>
      <c r="AD815" t="s">
        <v>2065</v>
      </c>
      <c r="AE815" t="s">
        <v>72</v>
      </c>
      <c r="AF815" t="e">
        <f>VLOOKUP(A815,#REF!, 7, FALSE)</f>
        <v>#REF!</v>
      </c>
      <c r="AG815" t="e">
        <f>VLOOKUP(A815,#REF!, 8, FALSE)</f>
        <v>#REF!</v>
      </c>
      <c r="AH815" t="s">
        <v>2066</v>
      </c>
      <c r="AI815" t="e">
        <f>VLOOKUP(A815,#REF!,40,FALSE)</f>
        <v>#REF!</v>
      </c>
    </row>
    <row r="816" spans="1:35" x14ac:dyDescent="0.25">
      <c r="A816">
        <v>401681438</v>
      </c>
      <c r="B816" t="s">
        <v>129</v>
      </c>
      <c r="C816">
        <v>46290</v>
      </c>
      <c r="D816" s="1">
        <v>43272</v>
      </c>
      <c r="E816" t="s">
        <v>69</v>
      </c>
      <c r="F816" t="s">
        <v>1906</v>
      </c>
      <c r="G816" t="s">
        <v>51</v>
      </c>
      <c r="H816">
        <v>0</v>
      </c>
      <c r="I816" t="s">
        <v>2055</v>
      </c>
      <c r="J816" t="s">
        <v>2056</v>
      </c>
      <c r="K816" t="s">
        <v>1494</v>
      </c>
      <c r="L816" t="s">
        <v>54</v>
      </c>
      <c r="M816">
        <v>-104.888555</v>
      </c>
      <c r="N816">
        <v>40.007483999999998</v>
      </c>
      <c r="O816" t="s">
        <v>40</v>
      </c>
      <c r="P816" t="s">
        <v>40</v>
      </c>
      <c r="Q816">
        <v>0</v>
      </c>
      <c r="R816">
        <v>0</v>
      </c>
      <c r="S816">
        <v>0</v>
      </c>
      <c r="T816">
        <v>0</v>
      </c>
      <c r="U816">
        <v>0</v>
      </c>
      <c r="V816">
        <v>0</v>
      </c>
      <c r="W816">
        <v>0</v>
      </c>
      <c r="X816">
        <v>0</v>
      </c>
      <c r="Y816" t="s">
        <v>40</v>
      </c>
      <c r="Z816" t="s">
        <v>40</v>
      </c>
      <c r="AA816" t="s">
        <v>40</v>
      </c>
      <c r="AB816" t="s">
        <v>746</v>
      </c>
      <c r="AC816" t="s">
        <v>1374</v>
      </c>
      <c r="AD816" t="s">
        <v>2062</v>
      </c>
      <c r="AE816" t="s">
        <v>72</v>
      </c>
      <c r="AF816" t="e">
        <f>VLOOKUP(A816,#REF!, 7, FALSE)</f>
        <v>#REF!</v>
      </c>
      <c r="AG816" t="e">
        <f>VLOOKUP(A816,#REF!, 8, FALSE)</f>
        <v>#REF!</v>
      </c>
      <c r="AH816" t="s">
        <v>2066</v>
      </c>
      <c r="AI816" t="e">
        <f>VLOOKUP(A816,#REF!,40,FALSE)</f>
        <v>#REF!</v>
      </c>
    </row>
    <row r="817" spans="1:35" x14ac:dyDescent="0.25">
      <c r="A817">
        <v>401684528</v>
      </c>
      <c r="B817" t="s">
        <v>207</v>
      </c>
      <c r="C817">
        <v>8960</v>
      </c>
      <c r="D817" s="1">
        <v>43273</v>
      </c>
      <c r="E817" t="s">
        <v>69</v>
      </c>
      <c r="F817" t="s">
        <v>1907</v>
      </c>
      <c r="G817" t="s">
        <v>209</v>
      </c>
      <c r="H817" t="s">
        <v>40</v>
      </c>
      <c r="I817" t="s">
        <v>40</v>
      </c>
      <c r="J817" t="s">
        <v>40</v>
      </c>
      <c r="K817" t="s">
        <v>72</v>
      </c>
      <c r="L817" t="s">
        <v>72</v>
      </c>
      <c r="M817">
        <v>-106.222167</v>
      </c>
      <c r="N817">
        <v>40.770375999999999</v>
      </c>
      <c r="O817">
        <v>0</v>
      </c>
      <c r="P817">
        <v>0</v>
      </c>
      <c r="Q817">
        <v>0</v>
      </c>
      <c r="R817">
        <v>0</v>
      </c>
      <c r="S817">
        <v>2</v>
      </c>
      <c r="T817">
        <v>2</v>
      </c>
      <c r="U817">
        <v>0</v>
      </c>
      <c r="V817">
        <v>0</v>
      </c>
      <c r="W817">
        <v>0</v>
      </c>
      <c r="X817">
        <v>0</v>
      </c>
      <c r="Y817" t="s">
        <v>40</v>
      </c>
      <c r="Z817" t="s">
        <v>40</v>
      </c>
      <c r="AA817" t="s">
        <v>40</v>
      </c>
      <c r="AB817" t="s">
        <v>746</v>
      </c>
      <c r="AC817" t="s">
        <v>1357</v>
      </c>
      <c r="AD817" t="s">
        <v>2062</v>
      </c>
      <c r="AE817" t="s">
        <v>72</v>
      </c>
      <c r="AF817" t="e">
        <f>VLOOKUP(A817,#REF!, 7, FALSE)</f>
        <v>#REF!</v>
      </c>
      <c r="AG817" t="e">
        <f>VLOOKUP(A817,#REF!, 8, FALSE)</f>
        <v>#REF!</v>
      </c>
      <c r="AH817" t="s">
        <v>2066</v>
      </c>
      <c r="AI817" t="e">
        <f>VLOOKUP(A817,#REF!,40,FALSE)</f>
        <v>#REF!</v>
      </c>
    </row>
    <row r="818" spans="1:35" x14ac:dyDescent="0.25">
      <c r="A818">
        <v>401687123</v>
      </c>
      <c r="B818" t="s">
        <v>141</v>
      </c>
      <c r="C818">
        <v>47120</v>
      </c>
      <c r="D818" s="1">
        <v>43276</v>
      </c>
      <c r="E818" t="s">
        <v>1879</v>
      </c>
      <c r="F818" t="s">
        <v>1908</v>
      </c>
      <c r="G818" t="s">
        <v>51</v>
      </c>
      <c r="H818">
        <v>0</v>
      </c>
      <c r="I818" t="s">
        <v>2057</v>
      </c>
      <c r="J818" t="s">
        <v>2058</v>
      </c>
      <c r="K818" t="s">
        <v>72</v>
      </c>
      <c r="L818" t="s">
        <v>72</v>
      </c>
      <c r="M818">
        <v>-105.027733</v>
      </c>
      <c r="N818">
        <v>40.073965999999999</v>
      </c>
      <c r="O818">
        <v>0</v>
      </c>
      <c r="P818">
        <v>0</v>
      </c>
      <c r="Q818">
        <v>1</v>
      </c>
      <c r="R818">
        <v>1</v>
      </c>
      <c r="S818">
        <v>1</v>
      </c>
      <c r="T818">
        <v>1</v>
      </c>
      <c r="U818">
        <v>0</v>
      </c>
      <c r="V818">
        <v>0</v>
      </c>
      <c r="W818">
        <v>0</v>
      </c>
      <c r="X818">
        <v>0</v>
      </c>
      <c r="Y818" t="s">
        <v>40</v>
      </c>
      <c r="Z818" t="s">
        <v>40</v>
      </c>
      <c r="AA818" t="s">
        <v>40</v>
      </c>
      <c r="AB818" t="s">
        <v>735</v>
      </c>
      <c r="AC818" t="s">
        <v>1374</v>
      </c>
      <c r="AD818" t="s">
        <v>2065</v>
      </c>
      <c r="AE818" t="s">
        <v>72</v>
      </c>
      <c r="AF818" t="e">
        <f>VLOOKUP(A818,#REF!, 7, FALSE)</f>
        <v>#REF!</v>
      </c>
      <c r="AG818" t="e">
        <f>VLOOKUP(A818,#REF!, 8, FALSE)</f>
        <v>#REF!</v>
      </c>
      <c r="AH818" t="s">
        <v>2066</v>
      </c>
      <c r="AI818" t="e">
        <f>VLOOKUP(A818,#REF!,40,FALSE)</f>
        <v>#REF!</v>
      </c>
    </row>
    <row r="819" spans="1:35" x14ac:dyDescent="0.25">
      <c r="A819">
        <v>401688328</v>
      </c>
      <c r="B819" t="s">
        <v>2059</v>
      </c>
      <c r="C819">
        <v>10373</v>
      </c>
      <c r="D819" s="1">
        <v>43279</v>
      </c>
      <c r="E819" t="s">
        <v>33</v>
      </c>
      <c r="F819" t="s">
        <v>1909</v>
      </c>
      <c r="G819" t="s">
        <v>51</v>
      </c>
      <c r="H819">
        <v>0</v>
      </c>
      <c r="I819" t="s">
        <v>2060</v>
      </c>
      <c r="J819" t="s">
        <v>2061</v>
      </c>
      <c r="K819" t="s">
        <v>38</v>
      </c>
      <c r="L819" t="s">
        <v>39</v>
      </c>
      <c r="M819">
        <v>-104.70546</v>
      </c>
      <c r="N819">
        <v>40.191650000000003</v>
      </c>
      <c r="O819" t="s">
        <v>40</v>
      </c>
      <c r="P819" t="s">
        <v>40</v>
      </c>
      <c r="Q819" t="s">
        <v>40</v>
      </c>
      <c r="R819" t="s">
        <v>40</v>
      </c>
      <c r="S819" t="s">
        <v>40</v>
      </c>
      <c r="T819" t="s">
        <v>40</v>
      </c>
      <c r="U819" t="s">
        <v>40</v>
      </c>
      <c r="V819" t="s">
        <v>40</v>
      </c>
      <c r="W819" t="s">
        <v>40</v>
      </c>
      <c r="X819" t="s">
        <v>40</v>
      </c>
      <c r="Y819" t="s">
        <v>40</v>
      </c>
      <c r="Z819" t="s">
        <v>40</v>
      </c>
      <c r="AA819" t="s">
        <v>40</v>
      </c>
      <c r="AB819" t="s">
        <v>735</v>
      </c>
      <c r="AC819" t="s">
        <v>1374</v>
      </c>
      <c r="AD819" t="s">
        <v>2062</v>
      </c>
      <c r="AE819" t="s">
        <v>2063</v>
      </c>
      <c r="AF819" t="e">
        <f>VLOOKUP(A819,#REF!, 7, FALSE)</f>
        <v>#REF!</v>
      </c>
      <c r="AG819" t="e">
        <f>VLOOKUP(A819,#REF!, 8, FALSE)</f>
        <v>#REF!</v>
      </c>
      <c r="AH819" t="s">
        <v>2067</v>
      </c>
      <c r="AI819" t="e">
        <f>VLOOKUP(A819,#REF!,40,FALSE)</f>
        <v>#REF!</v>
      </c>
    </row>
    <row r="820" spans="1:35" x14ac:dyDescent="0.25">
      <c r="A820">
        <v>401698516</v>
      </c>
      <c r="B820" t="str">
        <f>VLOOKUP(C820,'[1]List of Operators'!$A$2:$E$17187,3,FALSE)</f>
        <v>BP AMERICA PRODUCTION COMPANY </v>
      </c>
      <c r="C820" t="s">
        <v>2083</v>
      </c>
      <c r="D820" s="1">
        <v>43290</v>
      </c>
      <c r="E820" t="s">
        <v>1874</v>
      </c>
      <c r="F820" t="s">
        <v>2084</v>
      </c>
      <c r="G820" t="s">
        <v>229</v>
      </c>
      <c r="I820" t="s">
        <v>2085</v>
      </c>
      <c r="J820" t="s">
        <v>2086</v>
      </c>
      <c r="K820" t="s">
        <v>115</v>
      </c>
      <c r="L820" t="s">
        <v>226</v>
      </c>
      <c r="M820">
        <v>-107.89555799999999</v>
      </c>
      <c r="N820">
        <v>37.129559</v>
      </c>
      <c r="O820" t="s">
        <v>40</v>
      </c>
      <c r="P820" t="s">
        <v>40</v>
      </c>
      <c r="Q820" t="s">
        <v>40</v>
      </c>
      <c r="R820" t="s">
        <v>40</v>
      </c>
      <c r="S820" t="e">
        <f>VLOOKUP($A820,#REF!,47,0)</f>
        <v>#REF!</v>
      </c>
      <c r="T820" t="e">
        <f>VLOOKUP($A820,#REF!,48,0)</f>
        <v>#REF!</v>
      </c>
      <c r="U820" t="s">
        <v>40</v>
      </c>
      <c r="V820" t="s">
        <v>40</v>
      </c>
      <c r="W820" t="s">
        <v>40</v>
      </c>
      <c r="X820" t="s">
        <v>40</v>
      </c>
      <c r="Y820" t="s">
        <v>40</v>
      </c>
      <c r="Z820" t="s">
        <v>40</v>
      </c>
      <c r="AA820" t="s">
        <v>40</v>
      </c>
      <c r="AC820" t="s">
        <v>1358</v>
      </c>
      <c r="AE820" t="s">
        <v>2063</v>
      </c>
      <c r="AF820" t="s">
        <v>1783</v>
      </c>
      <c r="AG820" t="s">
        <v>1784</v>
      </c>
      <c r="AH820" t="e">
        <f>IF(#REF!="y","On",IF(#REF!="n","Off",""))</f>
        <v>#REF!</v>
      </c>
    </row>
    <row r="821" spans="1:35" x14ac:dyDescent="0.25">
      <c r="A821">
        <v>401699948</v>
      </c>
      <c r="B821" t="str">
        <f>VLOOKUP(C821,'[1]List of Operators'!$A$2:$E$17187,3,FALSE)</f>
        <v>NOBLE ENERGY INC </v>
      </c>
      <c r="C821" t="s">
        <v>2087</v>
      </c>
      <c r="D821" s="1">
        <v>43291</v>
      </c>
      <c r="E821" t="s">
        <v>56</v>
      </c>
      <c r="F821" t="s">
        <v>2088</v>
      </c>
      <c r="G821" t="s">
        <v>51</v>
      </c>
      <c r="I821" t="s">
        <v>2089</v>
      </c>
      <c r="J821" t="s">
        <v>2090</v>
      </c>
      <c r="K821" t="s">
        <v>133</v>
      </c>
      <c r="L821" t="s">
        <v>2091</v>
      </c>
      <c r="M821">
        <v>-104.55864</v>
      </c>
      <c r="N821">
        <v>40.145000000000003</v>
      </c>
      <c r="O821" t="s">
        <v>40</v>
      </c>
      <c r="P821" t="s">
        <v>40</v>
      </c>
      <c r="Q821" t="s">
        <v>40</v>
      </c>
      <c r="R821" t="s">
        <v>40</v>
      </c>
      <c r="S821" t="e">
        <f>VLOOKUP($A821,#REF!,47,0)</f>
        <v>#REF!</v>
      </c>
      <c r="T821" t="e">
        <f>VLOOKUP($A821,#REF!,48,0)</f>
        <v>#REF!</v>
      </c>
      <c r="U821" t="s">
        <v>40</v>
      </c>
      <c r="V821" t="s">
        <v>40</v>
      </c>
      <c r="W821" t="s">
        <v>40</v>
      </c>
      <c r="X821" t="s">
        <v>40</v>
      </c>
      <c r="Y821" t="s">
        <v>40</v>
      </c>
      <c r="Z821" t="s">
        <v>40</v>
      </c>
      <c r="AA821" t="s">
        <v>40</v>
      </c>
      <c r="AC821" t="s">
        <v>1374</v>
      </c>
      <c r="AE821" t="s">
        <v>2063</v>
      </c>
      <c r="AF821" t="s">
        <v>1783</v>
      </c>
      <c r="AG821" t="s">
        <v>1784</v>
      </c>
      <c r="AH821" t="e">
        <f>IF(#REF!="y","On",IF(#REF!="n","Off",""))</f>
        <v>#REF!</v>
      </c>
      <c r="AI821">
        <v>451501</v>
      </c>
    </row>
    <row r="822" spans="1:35" x14ac:dyDescent="0.25">
      <c r="A822">
        <v>401700080</v>
      </c>
      <c r="B822" t="str">
        <f>VLOOKUP(C822,'[1]List of Operators'!$A$2:$E$17187,3,FALSE)</f>
        <v>BONANZA CREEK ENERGY OPERATING COMPANY LLC </v>
      </c>
      <c r="C822" t="s">
        <v>2093</v>
      </c>
      <c r="D822" s="1">
        <v>43292</v>
      </c>
      <c r="E822" t="s">
        <v>2092</v>
      </c>
      <c r="F822" t="s">
        <v>2094</v>
      </c>
      <c r="G822" t="s">
        <v>51</v>
      </c>
      <c r="I822" t="s">
        <v>2095</v>
      </c>
      <c r="J822" t="s">
        <v>2096</v>
      </c>
      <c r="K822" t="s">
        <v>133</v>
      </c>
      <c r="L822" t="s">
        <v>134</v>
      </c>
      <c r="M822">
        <v>-104.25356600000001</v>
      </c>
      <c r="N822">
        <v>40.409647999999997</v>
      </c>
      <c r="O822">
        <v>0</v>
      </c>
      <c r="P822">
        <v>0</v>
      </c>
      <c r="Q822">
        <v>25</v>
      </c>
      <c r="R822">
        <v>0</v>
      </c>
      <c r="S822" t="e">
        <f>VLOOKUP($A822,#REF!,47,0)</f>
        <v>#REF!</v>
      </c>
      <c r="T822" t="e">
        <f>VLOOKUP($A822,#REF!,48,0)</f>
        <v>#REF!</v>
      </c>
      <c r="U822">
        <v>0</v>
      </c>
      <c r="V822">
        <v>0</v>
      </c>
      <c r="W822">
        <v>0</v>
      </c>
      <c r="X822">
        <v>0</v>
      </c>
      <c r="Y822" t="s">
        <v>40</v>
      </c>
      <c r="Z822" t="s">
        <v>40</v>
      </c>
      <c r="AA822" t="s">
        <v>40</v>
      </c>
      <c r="AC822" t="s">
        <v>1374</v>
      </c>
      <c r="AE822" t="s">
        <v>72</v>
      </c>
      <c r="AF822" t="s">
        <v>1783</v>
      </c>
      <c r="AG822" t="s">
        <v>1784</v>
      </c>
      <c r="AH822" t="e">
        <f>IF(#REF!="y","On",IF(#REF!="n","Off",""))</f>
        <v>#REF!</v>
      </c>
      <c r="AI822">
        <v>439416</v>
      </c>
    </row>
    <row r="823" spans="1:35" x14ac:dyDescent="0.25">
      <c r="A823">
        <v>401700100</v>
      </c>
      <c r="B823" t="str">
        <f>VLOOKUP(C823,'[1]List of Operators'!$A$2:$E$17187,3,FALSE)</f>
        <v>NOBLE ENERGY INC </v>
      </c>
      <c r="C823" t="s">
        <v>2087</v>
      </c>
      <c r="D823" s="1">
        <v>43292</v>
      </c>
      <c r="E823" t="s">
        <v>69</v>
      </c>
      <c r="F823" t="s">
        <v>2097</v>
      </c>
      <c r="G823" t="s">
        <v>51</v>
      </c>
      <c r="I823" t="s">
        <v>2098</v>
      </c>
      <c r="J823" t="s">
        <v>2099</v>
      </c>
      <c r="K823" t="s">
        <v>115</v>
      </c>
      <c r="L823" t="s">
        <v>329</v>
      </c>
      <c r="M823">
        <v>-104.65161000000001</v>
      </c>
      <c r="N823">
        <v>40.357677000000002</v>
      </c>
      <c r="O823" t="s">
        <v>40</v>
      </c>
      <c r="P823" t="s">
        <v>40</v>
      </c>
      <c r="Q823" t="s">
        <v>40</v>
      </c>
      <c r="R823" t="s">
        <v>40</v>
      </c>
      <c r="S823" t="e">
        <f>VLOOKUP($A823,#REF!,47,0)</f>
        <v>#REF!</v>
      </c>
      <c r="T823" t="e">
        <f>VLOOKUP($A823,#REF!,48,0)</f>
        <v>#REF!</v>
      </c>
      <c r="U823" t="s">
        <v>40</v>
      </c>
      <c r="V823" t="s">
        <v>40</v>
      </c>
      <c r="W823" t="s">
        <v>40</v>
      </c>
      <c r="X823" t="s">
        <v>40</v>
      </c>
      <c r="Y823" t="s">
        <v>40</v>
      </c>
      <c r="Z823" t="s">
        <v>40</v>
      </c>
      <c r="AA823" t="s">
        <v>40</v>
      </c>
      <c r="AC823" t="s">
        <v>1374</v>
      </c>
      <c r="AE823" t="s">
        <v>72</v>
      </c>
      <c r="AF823" t="s">
        <v>1783</v>
      </c>
      <c r="AG823" t="s">
        <v>1784</v>
      </c>
      <c r="AH823" t="e">
        <f>IF(#REF!="y","On",IF(#REF!="n","Off",""))</f>
        <v>#REF!</v>
      </c>
      <c r="AI823">
        <v>322916</v>
      </c>
    </row>
    <row r="824" spans="1:35" x14ac:dyDescent="0.25">
      <c r="A824">
        <v>401701476</v>
      </c>
      <c r="B824" t="str">
        <f>VLOOKUP(C824,'[1]List of Operators'!$A$2:$E$17187,3,FALSE)</f>
        <v>BONANZA CREEK ENERGY OPERATING COMPANY LLC </v>
      </c>
      <c r="C824" t="s">
        <v>2093</v>
      </c>
      <c r="D824" s="1">
        <v>43293</v>
      </c>
      <c r="E824" t="s">
        <v>56</v>
      </c>
      <c r="F824" t="s">
        <v>2100</v>
      </c>
      <c r="G824" t="s">
        <v>51</v>
      </c>
      <c r="I824" t="s">
        <v>2101</v>
      </c>
      <c r="J824" t="s">
        <v>2102</v>
      </c>
      <c r="K824" t="s">
        <v>115</v>
      </c>
      <c r="L824" t="s">
        <v>226</v>
      </c>
      <c r="M824">
        <v>-104.342359</v>
      </c>
      <c r="N824">
        <v>40.335659999999997</v>
      </c>
      <c r="O824">
        <v>0</v>
      </c>
      <c r="P824">
        <v>0</v>
      </c>
      <c r="Q824">
        <v>0</v>
      </c>
      <c r="R824">
        <v>0</v>
      </c>
      <c r="S824" t="e">
        <f>VLOOKUP($A824,#REF!,47,0)</f>
        <v>#REF!</v>
      </c>
      <c r="T824" t="e">
        <f>VLOOKUP($A824,#REF!,48,0)</f>
        <v>#REF!</v>
      </c>
      <c r="U824">
        <v>0</v>
      </c>
      <c r="V824">
        <v>0</v>
      </c>
      <c r="W824">
        <v>0</v>
      </c>
      <c r="X824">
        <v>0</v>
      </c>
      <c r="Y824" t="s">
        <v>40</v>
      </c>
      <c r="Z824" t="s">
        <v>40</v>
      </c>
      <c r="AA824" t="s">
        <v>40</v>
      </c>
      <c r="AC824" t="s">
        <v>1374</v>
      </c>
      <c r="AE824" t="s">
        <v>72</v>
      </c>
      <c r="AF824" t="s">
        <v>1783</v>
      </c>
      <c r="AG824" t="s">
        <v>1784</v>
      </c>
      <c r="AH824" t="e">
        <f>IF(#REF!="y","On",IF(#REF!="n","Off",""))</f>
        <v>#REF!</v>
      </c>
      <c r="AI824">
        <v>433304</v>
      </c>
    </row>
    <row r="825" spans="1:35" x14ac:dyDescent="0.25">
      <c r="A825">
        <v>401702087</v>
      </c>
      <c r="B825" t="str">
        <f>VLOOKUP(C825,'[1]List of Operators'!$A$2:$E$17187,3,FALSE)</f>
        <v>WHITING OIL &amp; GAS CORPORATION </v>
      </c>
      <c r="C825" t="s">
        <v>2103</v>
      </c>
      <c r="D825" s="1">
        <v>43293</v>
      </c>
      <c r="E825" t="s">
        <v>49</v>
      </c>
      <c r="F825" t="s">
        <v>2104</v>
      </c>
      <c r="G825" t="s">
        <v>51</v>
      </c>
      <c r="I825" t="s">
        <v>2105</v>
      </c>
      <c r="J825" t="s">
        <v>2106</v>
      </c>
      <c r="K825" t="s">
        <v>115</v>
      </c>
      <c r="L825" t="s">
        <v>226</v>
      </c>
      <c r="M825">
        <v>-103.78477599999999</v>
      </c>
      <c r="N825">
        <v>40.858953999999997</v>
      </c>
      <c r="O825" t="s">
        <v>40</v>
      </c>
      <c r="P825" t="s">
        <v>40</v>
      </c>
      <c r="Q825" t="s">
        <v>40</v>
      </c>
      <c r="R825" t="s">
        <v>40</v>
      </c>
      <c r="S825" t="e">
        <f>VLOOKUP($A825,#REF!,47,0)</f>
        <v>#REF!</v>
      </c>
      <c r="T825" t="e">
        <f>VLOOKUP($A825,#REF!,48,0)</f>
        <v>#REF!</v>
      </c>
      <c r="U825" t="s">
        <v>40</v>
      </c>
      <c r="V825" t="s">
        <v>40</v>
      </c>
      <c r="W825" t="s">
        <v>40</v>
      </c>
      <c r="X825" t="s">
        <v>40</v>
      </c>
      <c r="Y825" t="s">
        <v>40</v>
      </c>
      <c r="Z825" t="s">
        <v>40</v>
      </c>
      <c r="AA825" t="s">
        <v>40</v>
      </c>
      <c r="AC825" t="s">
        <v>1374</v>
      </c>
      <c r="AE825" t="s">
        <v>72</v>
      </c>
      <c r="AF825" t="s">
        <v>1783</v>
      </c>
      <c r="AG825" t="s">
        <v>1784</v>
      </c>
      <c r="AH825" t="e">
        <f>IF(#REF!="y","On",IF(#REF!="n","Off",""))</f>
        <v>#REF!</v>
      </c>
      <c r="AI825">
        <v>159741</v>
      </c>
    </row>
    <row r="826" spans="1:35" x14ac:dyDescent="0.25">
      <c r="A826">
        <v>401702363</v>
      </c>
      <c r="B826" t="str">
        <f>VLOOKUP(C826,'[1]List of Operators'!$A$2:$E$17187,3,FALSE)</f>
        <v>CAERUS PICEANCE LLC </v>
      </c>
      <c r="C826" t="s">
        <v>2110</v>
      </c>
      <c r="D826" s="1">
        <v>43293</v>
      </c>
      <c r="E826" t="s">
        <v>118</v>
      </c>
      <c r="F826" t="s">
        <v>2111</v>
      </c>
      <c r="G826" t="s">
        <v>120</v>
      </c>
      <c r="I826" t="s">
        <v>2112</v>
      </c>
      <c r="J826" t="s">
        <v>2113</v>
      </c>
      <c r="K826" t="s">
        <v>115</v>
      </c>
      <c r="L826" t="s">
        <v>226</v>
      </c>
      <c r="M826">
        <v>-107.906059</v>
      </c>
      <c r="N826">
        <v>39.458072000000001</v>
      </c>
      <c r="O826">
        <v>0</v>
      </c>
      <c r="P826">
        <v>0</v>
      </c>
      <c r="Q826">
        <v>8</v>
      </c>
      <c r="R826">
        <v>0</v>
      </c>
      <c r="S826" t="e">
        <f>VLOOKUP($A826,#REF!,47,0)</f>
        <v>#REF!</v>
      </c>
      <c r="T826" t="e">
        <f>VLOOKUP($A826,#REF!,48,0)</f>
        <v>#REF!</v>
      </c>
      <c r="U826">
        <v>0</v>
      </c>
      <c r="V826">
        <v>0</v>
      </c>
      <c r="W826">
        <v>0</v>
      </c>
      <c r="X826">
        <v>0</v>
      </c>
      <c r="Y826" t="s">
        <v>40</v>
      </c>
      <c r="Z826" t="s">
        <v>40</v>
      </c>
      <c r="AA826" t="s">
        <v>40</v>
      </c>
      <c r="AC826" t="s">
        <v>1355</v>
      </c>
      <c r="AE826" t="s">
        <v>72</v>
      </c>
      <c r="AF826" t="s">
        <v>1783</v>
      </c>
      <c r="AG826" t="s">
        <v>1784</v>
      </c>
      <c r="AH826" t="e">
        <f>IF(#REF!="y","On",IF(#REF!="n","Off",""))</f>
        <v>#REF!</v>
      </c>
      <c r="AI826">
        <v>413476</v>
      </c>
    </row>
    <row r="827" spans="1:35" x14ac:dyDescent="0.25">
      <c r="A827">
        <v>401702561</v>
      </c>
      <c r="B827" t="str">
        <f>VLOOKUP(C827,'[1]List of Operators'!$A$2:$E$17187,3,FALSE)</f>
        <v>HIGHPOINT OPERATING CORPORATION </v>
      </c>
      <c r="C827" t="s">
        <v>2114</v>
      </c>
      <c r="D827" s="1">
        <v>43293</v>
      </c>
      <c r="E827" t="s">
        <v>56</v>
      </c>
      <c r="F827" t="s">
        <v>2115</v>
      </c>
      <c r="G827" t="s">
        <v>51</v>
      </c>
      <c r="I827" t="s">
        <v>2116</v>
      </c>
      <c r="J827" t="s">
        <v>2117</v>
      </c>
      <c r="K827" t="s">
        <v>79</v>
      </c>
      <c r="L827" t="s">
        <v>80</v>
      </c>
      <c r="M827">
        <v>-104.41161700000001</v>
      </c>
      <c r="N827">
        <v>40.916378000000002</v>
      </c>
      <c r="O827">
        <v>2</v>
      </c>
      <c r="P827" t="s">
        <v>40</v>
      </c>
      <c r="Q827">
        <v>0</v>
      </c>
      <c r="R827">
        <v>0</v>
      </c>
      <c r="S827" t="e">
        <f>VLOOKUP($A827,#REF!,47,0)</f>
        <v>#REF!</v>
      </c>
      <c r="T827" t="e">
        <f>VLOOKUP($A827,#REF!,48,0)</f>
        <v>#REF!</v>
      </c>
      <c r="U827">
        <v>0</v>
      </c>
      <c r="V827">
        <v>0</v>
      </c>
      <c r="W827">
        <v>0</v>
      </c>
      <c r="X827">
        <v>0</v>
      </c>
      <c r="Y827" t="s">
        <v>40</v>
      </c>
      <c r="Z827" t="s">
        <v>40</v>
      </c>
      <c r="AA827" t="s">
        <v>40</v>
      </c>
      <c r="AC827" t="s">
        <v>1374</v>
      </c>
      <c r="AE827" t="s">
        <v>72</v>
      </c>
      <c r="AF827" t="s">
        <v>1783</v>
      </c>
      <c r="AG827" t="s">
        <v>1784</v>
      </c>
      <c r="AH827" t="e">
        <f>IF(#REF!="y","On",IF(#REF!="n","Off",""))</f>
        <v>#REF!</v>
      </c>
      <c r="AI827">
        <v>415767</v>
      </c>
    </row>
    <row r="828" spans="1:35" x14ac:dyDescent="0.25">
      <c r="A828">
        <v>401702246</v>
      </c>
      <c r="B828" t="str">
        <f>VLOOKUP(C828,'[1]List of Operators'!$A$2:$E$17187,3,FALSE)</f>
        <v>NOBLE ENERGY INC </v>
      </c>
      <c r="C828" t="s">
        <v>2087</v>
      </c>
      <c r="D828" s="1">
        <v>43294</v>
      </c>
      <c r="E828" t="s">
        <v>69</v>
      </c>
      <c r="F828" t="s">
        <v>2107</v>
      </c>
      <c r="G828" t="s">
        <v>51</v>
      </c>
      <c r="I828" t="s">
        <v>2108</v>
      </c>
      <c r="J828" t="s">
        <v>2109</v>
      </c>
      <c r="K828" t="s">
        <v>72</v>
      </c>
      <c r="L828" t="s">
        <v>72</v>
      </c>
      <c r="M828">
        <v>-104.7252</v>
      </c>
      <c r="N828">
        <v>40.3504</v>
      </c>
      <c r="O828" t="s">
        <v>40</v>
      </c>
      <c r="P828" t="s">
        <v>40</v>
      </c>
      <c r="Q828" t="s">
        <v>40</v>
      </c>
      <c r="R828" t="s">
        <v>40</v>
      </c>
      <c r="S828" t="e">
        <f>VLOOKUP($A828,#REF!,47,0)</f>
        <v>#REF!</v>
      </c>
      <c r="T828" t="e">
        <f>VLOOKUP($A828,#REF!,48,0)</f>
        <v>#REF!</v>
      </c>
      <c r="U828" t="s">
        <v>40</v>
      </c>
      <c r="V828" t="s">
        <v>40</v>
      </c>
      <c r="W828" t="s">
        <v>40</v>
      </c>
      <c r="X828" t="s">
        <v>40</v>
      </c>
      <c r="Y828" t="s">
        <v>40</v>
      </c>
      <c r="Z828" t="s">
        <v>40</v>
      </c>
      <c r="AA828" t="s">
        <v>40</v>
      </c>
      <c r="AC828" t="s">
        <v>1374</v>
      </c>
      <c r="AE828" t="s">
        <v>72</v>
      </c>
      <c r="AF828" t="s">
        <v>1783</v>
      </c>
      <c r="AG828" t="s">
        <v>1784</v>
      </c>
      <c r="AH828" t="e">
        <f>IF(#REF!="y","On",IF(#REF!="n","Off",""))</f>
        <v>#REF!</v>
      </c>
      <c r="AI828">
        <v>421288</v>
      </c>
    </row>
    <row r="829" spans="1:35" x14ac:dyDescent="0.25">
      <c r="A829">
        <v>401703696</v>
      </c>
      <c r="B829" t="str">
        <f>VLOOKUP(C829,'[1]List of Operators'!$A$2:$E$17187,3,FALSE)</f>
        <v>NGL WATER SOLUTIONS DJ LLC </v>
      </c>
      <c r="C829" t="s">
        <v>2119</v>
      </c>
      <c r="D829" s="1">
        <v>43295</v>
      </c>
      <c r="E829" t="s">
        <v>2118</v>
      </c>
      <c r="F829" t="s">
        <v>2120</v>
      </c>
      <c r="G829" t="s">
        <v>51</v>
      </c>
      <c r="I829" t="s">
        <v>2121</v>
      </c>
      <c r="J829" t="s">
        <v>2122</v>
      </c>
      <c r="K829" t="s">
        <v>38</v>
      </c>
      <c r="L829" t="s">
        <v>136</v>
      </c>
      <c r="M829">
        <v>-104.62780600000001</v>
      </c>
      <c r="N829">
        <v>40.451472000000003</v>
      </c>
      <c r="O829">
        <v>0</v>
      </c>
      <c r="P829">
        <v>0</v>
      </c>
      <c r="Q829">
        <v>0</v>
      </c>
      <c r="R829">
        <v>0</v>
      </c>
      <c r="S829" t="e">
        <f>VLOOKUP($A829,#REF!,47,0)</f>
        <v>#REF!</v>
      </c>
      <c r="T829" t="e">
        <f>VLOOKUP($A829,#REF!,48,0)</f>
        <v>#REF!</v>
      </c>
      <c r="U829">
        <v>0</v>
      </c>
      <c r="V829">
        <v>0</v>
      </c>
      <c r="W829">
        <v>0</v>
      </c>
      <c r="X829">
        <v>0</v>
      </c>
      <c r="Y829" t="s">
        <v>40</v>
      </c>
      <c r="Z829" t="s">
        <v>40</v>
      </c>
      <c r="AA829" t="s">
        <v>40</v>
      </c>
      <c r="AC829" t="s">
        <v>1374</v>
      </c>
      <c r="AE829" t="s">
        <v>2064</v>
      </c>
      <c r="AF829" t="s">
        <v>1783</v>
      </c>
      <c r="AG829" t="s">
        <v>1784</v>
      </c>
      <c r="AH829" t="e">
        <f>IF(#REF!="y","On",IF(#REF!="n","Off",""))</f>
        <v>#REF!</v>
      </c>
      <c r="AI829">
        <v>311343</v>
      </c>
    </row>
    <row r="830" spans="1:35" x14ac:dyDescent="0.25">
      <c r="A830">
        <v>401708368</v>
      </c>
      <c r="B830" t="str">
        <f>VLOOKUP(C830,'[1]List of Operators'!$A$2:$E$17187,3,FALSE)</f>
        <v>CHEVRON USA INC </v>
      </c>
      <c r="C830" t="s">
        <v>2123</v>
      </c>
      <c r="D830" s="1">
        <v>43299</v>
      </c>
      <c r="E830" t="s">
        <v>1891</v>
      </c>
      <c r="F830" t="s">
        <v>2124</v>
      </c>
      <c r="G830" t="s">
        <v>75</v>
      </c>
      <c r="I830" t="s">
        <v>2125</v>
      </c>
      <c r="J830" t="s">
        <v>2126</v>
      </c>
      <c r="K830" t="s">
        <v>38</v>
      </c>
      <c r="L830" t="s">
        <v>376</v>
      </c>
      <c r="M830">
        <v>-108.89</v>
      </c>
      <c r="N830">
        <v>40.14</v>
      </c>
      <c r="O830" t="s">
        <v>40</v>
      </c>
      <c r="P830">
        <v>0</v>
      </c>
      <c r="Q830">
        <v>0</v>
      </c>
      <c r="R830">
        <v>0</v>
      </c>
      <c r="S830" t="e">
        <f>VLOOKUP($A830,#REF!,47,0)</f>
        <v>#REF!</v>
      </c>
      <c r="T830" t="e">
        <f>VLOOKUP($A830,#REF!,48,0)</f>
        <v>#REF!</v>
      </c>
      <c r="U830">
        <v>0</v>
      </c>
      <c r="V830">
        <v>0</v>
      </c>
      <c r="W830">
        <v>0</v>
      </c>
      <c r="X830">
        <v>0</v>
      </c>
      <c r="Y830" t="s">
        <v>40</v>
      </c>
      <c r="Z830" t="s">
        <v>40</v>
      </c>
      <c r="AA830" t="s">
        <v>40</v>
      </c>
      <c r="AC830" t="s">
        <v>1371</v>
      </c>
      <c r="AE830" t="s">
        <v>72</v>
      </c>
      <c r="AF830" t="s">
        <v>1783</v>
      </c>
      <c r="AG830" t="s">
        <v>1784</v>
      </c>
      <c r="AH830" t="e">
        <f>IF(#REF!="y","On",IF(#REF!="n","Off",""))</f>
        <v>#REF!</v>
      </c>
    </row>
    <row r="831" spans="1:35" x14ac:dyDescent="0.25">
      <c r="A831">
        <v>401709739</v>
      </c>
      <c r="B831" t="str">
        <f>VLOOKUP(C831,'[1]List of Operators'!$A$2:$E$17187,3,FALSE)</f>
        <v>NOBLE ENERGY INC </v>
      </c>
      <c r="C831" t="s">
        <v>2087</v>
      </c>
      <c r="D831" s="1">
        <v>43300</v>
      </c>
      <c r="E831" t="s">
        <v>69</v>
      </c>
      <c r="F831" t="s">
        <v>2127</v>
      </c>
      <c r="G831" t="s">
        <v>51</v>
      </c>
      <c r="I831" t="s">
        <v>2128</v>
      </c>
      <c r="J831" t="s">
        <v>2129</v>
      </c>
      <c r="K831" t="s">
        <v>115</v>
      </c>
      <c r="L831" t="s">
        <v>226</v>
      </c>
      <c r="M831">
        <v>-104.55007000000001</v>
      </c>
      <c r="N831">
        <v>40.189100000000003</v>
      </c>
      <c r="O831" t="s">
        <v>40</v>
      </c>
      <c r="P831" t="s">
        <v>40</v>
      </c>
      <c r="Q831" t="s">
        <v>40</v>
      </c>
      <c r="R831" t="s">
        <v>40</v>
      </c>
      <c r="S831" t="e">
        <f>VLOOKUP($A831,#REF!,47,0)</f>
        <v>#REF!</v>
      </c>
      <c r="T831" t="e">
        <f>VLOOKUP($A831,#REF!,48,0)</f>
        <v>#REF!</v>
      </c>
      <c r="U831" t="s">
        <v>40</v>
      </c>
      <c r="V831" t="s">
        <v>40</v>
      </c>
      <c r="W831" t="s">
        <v>40</v>
      </c>
      <c r="X831" t="s">
        <v>40</v>
      </c>
      <c r="Y831" t="s">
        <v>40</v>
      </c>
      <c r="Z831" t="s">
        <v>40</v>
      </c>
      <c r="AA831" t="s">
        <v>40</v>
      </c>
      <c r="AC831" t="s">
        <v>1374</v>
      </c>
      <c r="AE831" t="s">
        <v>72</v>
      </c>
      <c r="AF831" t="s">
        <v>1783</v>
      </c>
      <c r="AG831" t="s">
        <v>1784</v>
      </c>
      <c r="AH831" t="e">
        <f>IF(#REF!="y","On",IF(#REF!="n","Off",""))</f>
        <v>#REF!</v>
      </c>
    </row>
    <row r="832" spans="1:35" x14ac:dyDescent="0.25">
      <c r="A832">
        <v>401751976</v>
      </c>
      <c r="B832" t="str">
        <f>VLOOKUP(C832,'[1]List of Operators'!$A$2:$E$17187,3,FALSE)</f>
        <v>COACHMAN ENERGY OPERATING COMPANY LLC </v>
      </c>
      <c r="C832" t="s">
        <v>2184</v>
      </c>
      <c r="D832" s="1">
        <v>43300</v>
      </c>
      <c r="E832" t="s">
        <v>118</v>
      </c>
      <c r="F832" t="s">
        <v>2185</v>
      </c>
      <c r="G832" t="s">
        <v>120</v>
      </c>
      <c r="I832" t="s">
        <v>40</v>
      </c>
      <c r="J832" t="s">
        <v>40</v>
      </c>
      <c r="K832" t="s">
        <v>133</v>
      </c>
      <c r="L832" t="s">
        <v>2091</v>
      </c>
      <c r="M832">
        <v>-107.55551699999999</v>
      </c>
      <c r="N832">
        <v>39.508946999999999</v>
      </c>
      <c r="O832" t="s">
        <v>40</v>
      </c>
      <c r="P832" t="s">
        <v>40</v>
      </c>
      <c r="Q832" t="s">
        <v>40</v>
      </c>
      <c r="R832" t="s">
        <v>40</v>
      </c>
      <c r="S832" t="e">
        <f>VLOOKUP($A832,#REF!,47,0)</f>
        <v>#REF!</v>
      </c>
      <c r="T832" t="e">
        <f>VLOOKUP($A832,#REF!,48,0)</f>
        <v>#REF!</v>
      </c>
      <c r="U832" t="s">
        <v>40</v>
      </c>
      <c r="V832" t="s">
        <v>40</v>
      </c>
      <c r="W832" t="s">
        <v>40</v>
      </c>
      <c r="X832" t="s">
        <v>40</v>
      </c>
      <c r="Y832" t="s">
        <v>40</v>
      </c>
      <c r="Z832" t="s">
        <v>40</v>
      </c>
      <c r="AA832" t="s">
        <v>40</v>
      </c>
      <c r="AC832" t="s">
        <v>1355</v>
      </c>
      <c r="AE832" t="s">
        <v>72</v>
      </c>
      <c r="AF832" t="s">
        <v>1783</v>
      </c>
      <c r="AG832" t="s">
        <v>1784</v>
      </c>
      <c r="AH832" t="e">
        <f>IF(#REF!="y","On",IF(#REF!="n","Off",""))</f>
        <v>#REF!</v>
      </c>
      <c r="AI832">
        <v>426533</v>
      </c>
    </row>
    <row r="833" spans="1:35" x14ac:dyDescent="0.25">
      <c r="A833">
        <v>401713096</v>
      </c>
      <c r="B833" t="str">
        <f>VLOOKUP(C833,'[1]List of Operators'!$A$2:$E$17187,3,FALSE)</f>
        <v>WHITING OIL &amp; GAS CORPORATION </v>
      </c>
      <c r="C833" t="s">
        <v>2103</v>
      </c>
      <c r="D833" s="1">
        <v>43304</v>
      </c>
      <c r="E833" t="s">
        <v>49</v>
      </c>
      <c r="F833" t="s">
        <v>2130</v>
      </c>
      <c r="G833" t="s">
        <v>51</v>
      </c>
      <c r="I833" t="s">
        <v>2131</v>
      </c>
      <c r="J833" t="s">
        <v>2132</v>
      </c>
      <c r="K833" t="s">
        <v>115</v>
      </c>
      <c r="L833" t="s">
        <v>226</v>
      </c>
      <c r="M833">
        <v>-103.784854</v>
      </c>
      <c r="N833">
        <v>40.859583000000001</v>
      </c>
      <c r="O833" t="s">
        <v>40</v>
      </c>
      <c r="P833" t="s">
        <v>40</v>
      </c>
      <c r="Q833" t="s">
        <v>40</v>
      </c>
      <c r="R833" t="s">
        <v>40</v>
      </c>
      <c r="S833" t="e">
        <f>VLOOKUP($A833,#REF!,47,0)</f>
        <v>#REF!</v>
      </c>
      <c r="T833" t="e">
        <f>VLOOKUP($A833,#REF!,48,0)</f>
        <v>#REF!</v>
      </c>
      <c r="U833" t="s">
        <v>40</v>
      </c>
      <c r="V833" t="s">
        <v>40</v>
      </c>
      <c r="W833" t="s">
        <v>40</v>
      </c>
      <c r="X833" t="s">
        <v>40</v>
      </c>
      <c r="Y833" t="s">
        <v>40</v>
      </c>
      <c r="Z833" t="s">
        <v>40</v>
      </c>
      <c r="AA833" t="s">
        <v>40</v>
      </c>
      <c r="AC833" t="s">
        <v>1374</v>
      </c>
      <c r="AE833" t="s">
        <v>72</v>
      </c>
      <c r="AF833" t="s">
        <v>1783</v>
      </c>
      <c r="AG833" t="s">
        <v>1784</v>
      </c>
      <c r="AH833" t="e">
        <f>IF(#REF!="y","On",IF(#REF!="n","Off",""))</f>
        <v>#REF!</v>
      </c>
      <c r="AI833">
        <v>159741</v>
      </c>
    </row>
    <row r="834" spans="1:35" x14ac:dyDescent="0.25">
      <c r="A834">
        <v>401715368</v>
      </c>
      <c r="B834" t="str">
        <f>VLOOKUP(C834,'[1]List of Operators'!$A$2:$E$17187,3,FALSE)</f>
        <v>BONANZA CREEK ENERGY OPERATING COMPANY LLC </v>
      </c>
      <c r="C834" t="s">
        <v>2093</v>
      </c>
      <c r="D834" s="1">
        <v>43307</v>
      </c>
      <c r="E834" t="s">
        <v>69</v>
      </c>
      <c r="F834" t="s">
        <v>2133</v>
      </c>
      <c r="G834" t="s">
        <v>51</v>
      </c>
      <c r="I834" t="s">
        <v>2134</v>
      </c>
      <c r="J834" t="s">
        <v>2135</v>
      </c>
      <c r="K834" t="s">
        <v>79</v>
      </c>
      <c r="L834" t="s">
        <v>491</v>
      </c>
      <c r="M834">
        <v>-104.22449</v>
      </c>
      <c r="N834">
        <v>40.36797</v>
      </c>
      <c r="O834">
        <v>0</v>
      </c>
      <c r="P834">
        <v>0</v>
      </c>
      <c r="Q834">
        <v>0</v>
      </c>
      <c r="R834">
        <v>0</v>
      </c>
      <c r="S834" t="e">
        <f>VLOOKUP($A834,#REF!,47,0)</f>
        <v>#REF!</v>
      </c>
      <c r="T834" t="e">
        <f>VLOOKUP($A834,#REF!,48,0)</f>
        <v>#REF!</v>
      </c>
      <c r="U834">
        <v>0</v>
      </c>
      <c r="V834">
        <v>0</v>
      </c>
      <c r="W834">
        <v>514</v>
      </c>
      <c r="X834">
        <v>250</v>
      </c>
      <c r="Y834" t="s">
        <v>40</v>
      </c>
      <c r="Z834" t="s">
        <v>40</v>
      </c>
      <c r="AA834" t="s">
        <v>40</v>
      </c>
      <c r="AC834" t="s">
        <v>1374</v>
      </c>
      <c r="AE834" t="s">
        <v>72</v>
      </c>
      <c r="AF834">
        <v>123</v>
      </c>
      <c r="AG834">
        <v>40061</v>
      </c>
      <c r="AH834" t="e">
        <f>IF(#REF!="y","On",IF(#REF!="n","Off",""))</f>
        <v>#REF!</v>
      </c>
      <c r="AI834">
        <v>438608</v>
      </c>
    </row>
    <row r="835" spans="1:35" x14ac:dyDescent="0.25">
      <c r="A835">
        <v>401721635</v>
      </c>
      <c r="B835" t="str">
        <f>VLOOKUP(C835,'[1]List of Operators'!$A$2:$E$17187,3,FALSE)</f>
        <v>PIONEER NATURAL RESOURCES USA INC </v>
      </c>
      <c r="C835" t="s">
        <v>2136</v>
      </c>
      <c r="D835" s="1">
        <v>43312</v>
      </c>
      <c r="E835" t="s">
        <v>1874</v>
      </c>
      <c r="F835" t="s">
        <v>2137</v>
      </c>
      <c r="G835" t="s">
        <v>44</v>
      </c>
      <c r="I835" t="s">
        <v>2138</v>
      </c>
      <c r="J835" t="s">
        <v>2139</v>
      </c>
      <c r="K835" t="s">
        <v>115</v>
      </c>
      <c r="L835" t="s">
        <v>226</v>
      </c>
      <c r="M835">
        <v>-104.6185</v>
      </c>
      <c r="N835">
        <v>37.042859999999997</v>
      </c>
      <c r="O835">
        <v>0</v>
      </c>
      <c r="P835">
        <v>0</v>
      </c>
      <c r="Q835">
        <v>0</v>
      </c>
      <c r="R835">
        <v>0</v>
      </c>
      <c r="S835">
        <v>5</v>
      </c>
      <c r="T835">
        <v>2</v>
      </c>
      <c r="U835">
        <v>0</v>
      </c>
      <c r="V835">
        <v>0</v>
      </c>
      <c r="W835">
        <v>0</v>
      </c>
      <c r="X835">
        <v>0</v>
      </c>
      <c r="Y835" t="s">
        <v>40</v>
      </c>
      <c r="Z835" t="s">
        <v>40</v>
      </c>
      <c r="AA835" t="s">
        <v>40</v>
      </c>
      <c r="AC835" t="s">
        <v>1354</v>
      </c>
      <c r="AE835" t="s">
        <v>72</v>
      </c>
      <c r="AF835" t="s">
        <v>1783</v>
      </c>
      <c r="AG835" t="s">
        <v>1784</v>
      </c>
      <c r="AH835" t="e">
        <f>IF(#REF!="y","On",IF(#REF!="n","Off",""))</f>
        <v>#REF!</v>
      </c>
    </row>
    <row r="836" spans="1:35" x14ac:dyDescent="0.25">
      <c r="A836">
        <v>401721720</v>
      </c>
      <c r="B836" t="str">
        <f>VLOOKUP(C836,'[1]List of Operators'!$A$2:$E$17187,3,FALSE)</f>
        <v>WARD &amp; SON* ALFRED </v>
      </c>
      <c r="C836" t="s">
        <v>2140</v>
      </c>
      <c r="D836" s="1">
        <v>43312</v>
      </c>
      <c r="E836" t="s">
        <v>56</v>
      </c>
      <c r="F836" t="s">
        <v>2141</v>
      </c>
      <c r="G836" t="s">
        <v>35</v>
      </c>
      <c r="I836" t="s">
        <v>40</v>
      </c>
      <c r="J836" t="s">
        <v>40</v>
      </c>
      <c r="K836" t="s">
        <v>79</v>
      </c>
      <c r="L836" t="s">
        <v>491</v>
      </c>
      <c r="M836">
        <v>-103.193558</v>
      </c>
      <c r="N836">
        <v>39.814082999999997</v>
      </c>
      <c r="O836" t="s">
        <v>40</v>
      </c>
      <c r="P836" t="s">
        <v>40</v>
      </c>
      <c r="Q836" t="s">
        <v>40</v>
      </c>
      <c r="R836" t="s">
        <v>40</v>
      </c>
      <c r="S836" t="e">
        <f>VLOOKUP($A836,#REF!,47,0)</f>
        <v>#REF!</v>
      </c>
      <c r="T836" t="e">
        <f>VLOOKUP($A836,#REF!,48,0)</f>
        <v>#REF!</v>
      </c>
      <c r="U836" t="s">
        <v>40</v>
      </c>
      <c r="V836" t="s">
        <v>40</v>
      </c>
      <c r="W836" t="s">
        <v>40</v>
      </c>
      <c r="X836" t="s">
        <v>40</v>
      </c>
      <c r="Y836" t="s">
        <v>40</v>
      </c>
      <c r="Z836" t="s">
        <v>40</v>
      </c>
      <c r="AA836" t="s">
        <v>40</v>
      </c>
      <c r="AC836" t="s">
        <v>1374</v>
      </c>
      <c r="AE836" t="s">
        <v>72</v>
      </c>
      <c r="AF836" t="s">
        <v>1783</v>
      </c>
      <c r="AG836" t="s">
        <v>1784</v>
      </c>
      <c r="AH836" t="e">
        <f>IF(#REF!="y","On",IF(#REF!="n","Off",""))</f>
        <v>#REF!</v>
      </c>
      <c r="AI836">
        <v>317229</v>
      </c>
    </row>
    <row r="837" spans="1:35" x14ac:dyDescent="0.25">
      <c r="A837">
        <v>401722296</v>
      </c>
      <c r="B837" t="str">
        <f>VLOOKUP(C837,'[1]List of Operators'!$A$2:$E$17187,3,FALSE)</f>
        <v>EXTRACTION OIL &amp; GAS INC </v>
      </c>
      <c r="C837" t="s">
        <v>2142</v>
      </c>
      <c r="D837" s="1">
        <v>43314</v>
      </c>
      <c r="E837" t="s">
        <v>56</v>
      </c>
      <c r="F837" t="s">
        <v>2143</v>
      </c>
      <c r="G837" t="s">
        <v>112</v>
      </c>
      <c r="H837">
        <v>1</v>
      </c>
      <c r="I837" t="s">
        <v>2144</v>
      </c>
      <c r="J837" t="s">
        <v>2145</v>
      </c>
      <c r="K837" t="s">
        <v>72</v>
      </c>
      <c r="L837" t="s">
        <v>72</v>
      </c>
      <c r="M837">
        <v>-104.66586700000001</v>
      </c>
      <c r="N837">
        <v>39.982370000000003</v>
      </c>
      <c r="O837" t="s">
        <v>40</v>
      </c>
      <c r="P837" t="s">
        <v>40</v>
      </c>
      <c r="Q837">
        <v>0</v>
      </c>
      <c r="R837">
        <v>0</v>
      </c>
      <c r="S837" t="e">
        <f>VLOOKUP($A837,#REF!,47,0)</f>
        <v>#REF!</v>
      </c>
      <c r="T837" t="e">
        <f>VLOOKUP($A837,#REF!,48,0)</f>
        <v>#REF!</v>
      </c>
      <c r="U837">
        <v>0</v>
      </c>
      <c r="V837">
        <v>0</v>
      </c>
      <c r="W837">
        <v>0</v>
      </c>
      <c r="X837">
        <v>0</v>
      </c>
      <c r="Y837" t="s">
        <v>40</v>
      </c>
      <c r="Z837" t="s">
        <v>40</v>
      </c>
      <c r="AA837" t="s">
        <v>40</v>
      </c>
      <c r="AC837" t="s">
        <v>1374</v>
      </c>
      <c r="AE837" t="s">
        <v>72</v>
      </c>
      <c r="AF837" t="s">
        <v>1783</v>
      </c>
      <c r="AG837" t="s">
        <v>1784</v>
      </c>
      <c r="AH837" t="e">
        <f>IF(#REF!="y","On",IF(#REF!="n","Off",""))</f>
        <v>#REF!</v>
      </c>
      <c r="AI837">
        <v>320086</v>
      </c>
    </row>
    <row r="838" spans="1:35" x14ac:dyDescent="0.25">
      <c r="A838">
        <v>401723137</v>
      </c>
      <c r="B838" t="str">
        <f>VLOOKUP(C838,'[1]List of Operators'!$A$2:$E$17187,3,FALSE)</f>
        <v>GREAT WESTERN OPERATING COMPANY LLC </v>
      </c>
      <c r="C838" t="s">
        <v>2146</v>
      </c>
      <c r="D838" s="1">
        <v>43314</v>
      </c>
      <c r="E838" t="s">
        <v>56</v>
      </c>
      <c r="F838" t="s">
        <v>2147</v>
      </c>
      <c r="G838" t="s">
        <v>51</v>
      </c>
      <c r="I838" t="s">
        <v>2148</v>
      </c>
      <c r="J838" t="s">
        <v>2149</v>
      </c>
      <c r="K838" t="s">
        <v>79</v>
      </c>
      <c r="L838" t="s">
        <v>72</v>
      </c>
      <c r="M838">
        <v>-104.97932</v>
      </c>
      <c r="N838">
        <v>40.243977999999998</v>
      </c>
      <c r="O838">
        <v>0</v>
      </c>
      <c r="P838">
        <v>0</v>
      </c>
      <c r="Q838">
        <v>0</v>
      </c>
      <c r="R838">
        <v>0</v>
      </c>
      <c r="S838" t="e">
        <f>VLOOKUP($A838,#REF!,47,0)</f>
        <v>#REF!</v>
      </c>
      <c r="T838" t="e">
        <f>VLOOKUP($A838,#REF!,48,0)</f>
        <v>#REF!</v>
      </c>
      <c r="U838">
        <v>0</v>
      </c>
      <c r="V838">
        <v>0</v>
      </c>
      <c r="W838">
        <v>0</v>
      </c>
      <c r="X838">
        <v>0</v>
      </c>
      <c r="Y838" t="s">
        <v>40</v>
      </c>
      <c r="Z838" t="s">
        <v>40</v>
      </c>
      <c r="AA838" t="s">
        <v>40</v>
      </c>
      <c r="AC838" t="s">
        <v>1374</v>
      </c>
      <c r="AE838" t="s">
        <v>72</v>
      </c>
      <c r="AF838" t="s">
        <v>1783</v>
      </c>
      <c r="AG838" t="s">
        <v>1784</v>
      </c>
      <c r="AH838" t="e">
        <f>IF(#REF!="y","On",IF(#REF!="n","Off",""))</f>
        <v>#REF!</v>
      </c>
      <c r="AI838">
        <v>433857</v>
      </c>
    </row>
    <row r="839" spans="1:35" x14ac:dyDescent="0.25">
      <c r="A839">
        <v>401723137</v>
      </c>
      <c r="B839" t="str">
        <f>VLOOKUP(C839,'[1]List of Operators'!$A$2:$E$17187,3,FALSE)</f>
        <v>GREAT WESTERN OPERATING COMPANY LLC </v>
      </c>
      <c r="C839" t="s">
        <v>2146</v>
      </c>
      <c r="D839" s="1">
        <v>43314</v>
      </c>
      <c r="E839" t="s">
        <v>56</v>
      </c>
      <c r="F839" t="s">
        <v>2147</v>
      </c>
      <c r="G839" t="s">
        <v>51</v>
      </c>
      <c r="I839" t="s">
        <v>40</v>
      </c>
      <c r="J839" t="s">
        <v>40</v>
      </c>
      <c r="K839" t="s">
        <v>72</v>
      </c>
      <c r="L839" t="s">
        <v>72</v>
      </c>
      <c r="M839">
        <v>-104.97932</v>
      </c>
      <c r="N839">
        <v>40.243977999999998</v>
      </c>
      <c r="O839" t="s">
        <v>40</v>
      </c>
      <c r="P839" t="s">
        <v>40</v>
      </c>
      <c r="Q839" t="s">
        <v>40</v>
      </c>
      <c r="R839" t="s">
        <v>40</v>
      </c>
      <c r="S839" t="e">
        <f>VLOOKUP($A839,#REF!,47,0)</f>
        <v>#REF!</v>
      </c>
      <c r="T839" t="e">
        <f>VLOOKUP($A839,#REF!,48,0)</f>
        <v>#REF!</v>
      </c>
      <c r="U839" t="s">
        <v>40</v>
      </c>
      <c r="V839" t="s">
        <v>40</v>
      </c>
      <c r="W839" t="s">
        <v>40</v>
      </c>
      <c r="X839" t="s">
        <v>40</v>
      </c>
      <c r="Y839" t="s">
        <v>40</v>
      </c>
      <c r="Z839" t="s">
        <v>40</v>
      </c>
      <c r="AA839" t="s">
        <v>40</v>
      </c>
      <c r="AC839" t="s">
        <v>1374</v>
      </c>
      <c r="AE839" t="s">
        <v>72</v>
      </c>
      <c r="AF839" t="s">
        <v>1783</v>
      </c>
      <c r="AG839" t="s">
        <v>1784</v>
      </c>
      <c r="AH839" t="e">
        <f>IF(#REF!="y","On",IF(#REF!="n","Off",""))</f>
        <v>#REF!</v>
      </c>
      <c r="AI839">
        <v>433857</v>
      </c>
    </row>
    <row r="840" spans="1:35" x14ac:dyDescent="0.25">
      <c r="A840">
        <v>401733479</v>
      </c>
      <c r="B840" t="str">
        <f>VLOOKUP(C840,'[1]List of Operators'!$A$2:$E$17187,3,FALSE)</f>
        <v>TEXACO EXPLORATION AND PRODUCTION INC </v>
      </c>
      <c r="C840" t="s">
        <v>2153</v>
      </c>
      <c r="D840" s="1">
        <v>43318</v>
      </c>
      <c r="E840" t="s">
        <v>69</v>
      </c>
      <c r="F840" t="s">
        <v>2154</v>
      </c>
      <c r="G840" t="s">
        <v>354</v>
      </c>
      <c r="H840">
        <v>1</v>
      </c>
      <c r="I840" t="s">
        <v>2155</v>
      </c>
      <c r="J840" t="s">
        <v>2156</v>
      </c>
      <c r="K840" t="s">
        <v>79</v>
      </c>
      <c r="L840" t="s">
        <v>491</v>
      </c>
      <c r="M840">
        <v>-107.604354</v>
      </c>
      <c r="N840">
        <v>40.332782999999999</v>
      </c>
      <c r="O840" t="s">
        <v>40</v>
      </c>
      <c r="P840">
        <v>0</v>
      </c>
      <c r="Q840" t="s">
        <v>40</v>
      </c>
      <c r="R840">
        <v>0</v>
      </c>
      <c r="S840" t="e">
        <f>VLOOKUP($A840,#REF!,47,0)</f>
        <v>#REF!</v>
      </c>
      <c r="T840" t="e">
        <f>VLOOKUP($A840,#REF!,48,0)</f>
        <v>#REF!</v>
      </c>
      <c r="U840" t="s">
        <v>40</v>
      </c>
      <c r="V840">
        <v>0</v>
      </c>
      <c r="W840" t="s">
        <v>40</v>
      </c>
      <c r="X840">
        <v>0</v>
      </c>
      <c r="Y840" t="s">
        <v>40</v>
      </c>
      <c r="Z840" t="s">
        <v>40</v>
      </c>
      <c r="AA840" t="s">
        <v>40</v>
      </c>
      <c r="AC840" t="s">
        <v>1356</v>
      </c>
      <c r="AE840" t="s">
        <v>72</v>
      </c>
      <c r="AF840" t="s">
        <v>1783</v>
      </c>
      <c r="AG840" t="s">
        <v>1784</v>
      </c>
      <c r="AH840" t="e">
        <f>IF(#REF!="y","On",IF(#REF!="n","Off",""))</f>
        <v>#REF!</v>
      </c>
      <c r="AI840">
        <v>392558</v>
      </c>
    </row>
    <row r="841" spans="1:35" x14ac:dyDescent="0.25">
      <c r="A841">
        <v>401728509</v>
      </c>
      <c r="B841" t="str">
        <f>VLOOKUP(C841,'[1]List of Operators'!$A$2:$E$17187,3,FALSE)</f>
        <v>CHEVRON USA INC </v>
      </c>
      <c r="C841" t="s">
        <v>2123</v>
      </c>
      <c r="D841" s="1">
        <v>43319</v>
      </c>
      <c r="E841" t="s">
        <v>69</v>
      </c>
      <c r="F841" t="s">
        <v>2150</v>
      </c>
      <c r="G841" t="s">
        <v>75</v>
      </c>
      <c r="I841" t="s">
        <v>2151</v>
      </c>
      <c r="J841" t="s">
        <v>2152</v>
      </c>
      <c r="K841" t="s">
        <v>115</v>
      </c>
      <c r="L841" t="s">
        <v>226</v>
      </c>
      <c r="M841">
        <v>-108.84439999999999</v>
      </c>
      <c r="N841">
        <v>40.117600000000003</v>
      </c>
      <c r="O841">
        <v>0</v>
      </c>
      <c r="P841">
        <v>0</v>
      </c>
      <c r="Q841">
        <v>0</v>
      </c>
      <c r="R841">
        <v>0</v>
      </c>
      <c r="S841" t="e">
        <f>VLOOKUP($A841,#REF!,47,0)</f>
        <v>#REF!</v>
      </c>
      <c r="T841" t="e">
        <f>VLOOKUP($A841,#REF!,48,0)</f>
        <v>#REF!</v>
      </c>
      <c r="U841">
        <v>0</v>
      </c>
      <c r="V841">
        <v>0</v>
      </c>
      <c r="W841">
        <v>0</v>
      </c>
      <c r="X841">
        <v>0</v>
      </c>
      <c r="Y841" t="s">
        <v>40</v>
      </c>
      <c r="Z841" t="s">
        <v>40</v>
      </c>
      <c r="AA841" t="s">
        <v>40</v>
      </c>
      <c r="AC841" t="s">
        <v>1371</v>
      </c>
      <c r="AE841" t="s">
        <v>72</v>
      </c>
      <c r="AF841" t="s">
        <v>1783</v>
      </c>
      <c r="AG841" t="s">
        <v>1784</v>
      </c>
      <c r="AH841" t="e">
        <f>IF(#REF!="y","On",IF(#REF!="n","Off",""))</f>
        <v>#REF!</v>
      </c>
      <c r="AI841">
        <v>413915</v>
      </c>
    </row>
    <row r="842" spans="1:35" x14ac:dyDescent="0.25">
      <c r="A842">
        <v>401738834</v>
      </c>
      <c r="B842" t="str">
        <f>VLOOKUP(C842,'[1]List of Operators'!$A$2:$E$17187,3,FALSE)</f>
        <v>NOBLE ENERGY INC </v>
      </c>
      <c r="C842" t="s">
        <v>2087</v>
      </c>
      <c r="D842" s="1">
        <v>43332</v>
      </c>
      <c r="E842" t="s">
        <v>69</v>
      </c>
      <c r="F842" t="s">
        <v>2157</v>
      </c>
      <c r="G842" t="s">
        <v>51</v>
      </c>
      <c r="I842" t="s">
        <v>2158</v>
      </c>
      <c r="J842" t="s">
        <v>2159</v>
      </c>
      <c r="K842" t="s">
        <v>79</v>
      </c>
      <c r="L842" t="s">
        <v>1914</v>
      </c>
      <c r="M842">
        <v>-104.71299999999999</v>
      </c>
      <c r="N842">
        <v>40.317</v>
      </c>
      <c r="O842" t="s">
        <v>40</v>
      </c>
      <c r="P842" t="s">
        <v>40</v>
      </c>
      <c r="Q842" t="s">
        <v>40</v>
      </c>
      <c r="R842" t="s">
        <v>40</v>
      </c>
      <c r="S842" t="e">
        <f>VLOOKUP($A842,#REF!,47,0)</f>
        <v>#REF!</v>
      </c>
      <c r="T842" t="e">
        <f>VLOOKUP($A842,#REF!,48,0)</f>
        <v>#REF!</v>
      </c>
      <c r="U842" t="s">
        <v>40</v>
      </c>
      <c r="V842" t="s">
        <v>40</v>
      </c>
      <c r="W842" t="s">
        <v>40</v>
      </c>
      <c r="X842" t="s">
        <v>40</v>
      </c>
      <c r="Y842" t="s">
        <v>40</v>
      </c>
      <c r="Z842" t="s">
        <v>40</v>
      </c>
      <c r="AA842" t="s">
        <v>40</v>
      </c>
      <c r="AC842" t="s">
        <v>1374</v>
      </c>
      <c r="AE842" t="s">
        <v>72</v>
      </c>
      <c r="AF842" t="s">
        <v>1783</v>
      </c>
      <c r="AG842" t="s">
        <v>1784</v>
      </c>
      <c r="AH842" t="e">
        <f>IF(#REF!="y","On",IF(#REF!="n","Off",""))</f>
        <v>#REF!</v>
      </c>
      <c r="AI842">
        <v>332591</v>
      </c>
    </row>
    <row r="843" spans="1:35" x14ac:dyDescent="0.25">
      <c r="A843">
        <v>401740300</v>
      </c>
      <c r="B843" t="str">
        <f>VLOOKUP(C843,'[1]List of Operators'!$A$2:$E$17187,3,FALSE)</f>
        <v>PIONEER NATURAL RESOURCES USA INC </v>
      </c>
      <c r="C843" t="s">
        <v>2136</v>
      </c>
      <c r="D843" s="1">
        <v>43333</v>
      </c>
      <c r="E843" t="s">
        <v>1874</v>
      </c>
      <c r="F843" t="s">
        <v>2160</v>
      </c>
      <c r="G843" t="s">
        <v>44</v>
      </c>
      <c r="I843" t="s">
        <v>2161</v>
      </c>
      <c r="J843" t="s">
        <v>2162</v>
      </c>
      <c r="K843" t="s">
        <v>79</v>
      </c>
      <c r="L843" t="s">
        <v>1914</v>
      </c>
      <c r="M843">
        <v>-104.96235</v>
      </c>
      <c r="N843">
        <v>37.200679999999998</v>
      </c>
      <c r="O843">
        <v>0</v>
      </c>
      <c r="P843">
        <v>0</v>
      </c>
      <c r="Q843">
        <v>0</v>
      </c>
      <c r="R843">
        <v>0</v>
      </c>
      <c r="S843">
        <v>50</v>
      </c>
      <c r="T843">
        <v>45</v>
      </c>
      <c r="U843">
        <v>0</v>
      </c>
      <c r="V843">
        <v>0</v>
      </c>
      <c r="W843">
        <v>0</v>
      </c>
      <c r="X843">
        <v>0</v>
      </c>
      <c r="Y843" t="s">
        <v>40</v>
      </c>
      <c r="Z843" t="s">
        <v>40</v>
      </c>
      <c r="AA843" t="s">
        <v>40</v>
      </c>
      <c r="AC843" t="s">
        <v>1354</v>
      </c>
      <c r="AE843" t="s">
        <v>72</v>
      </c>
      <c r="AF843" t="s">
        <v>1783</v>
      </c>
      <c r="AG843" t="s">
        <v>1784</v>
      </c>
      <c r="AH843" t="e">
        <f>IF(#REF!="y","On",IF(#REF!="n","Off",""))</f>
        <v>#REF!</v>
      </c>
    </row>
    <row r="844" spans="1:35" x14ac:dyDescent="0.25">
      <c r="A844">
        <v>401741023</v>
      </c>
      <c r="B844" t="str">
        <f>VLOOKUP(C844,'[1]List of Operators'!$A$2:$E$17187,3,FALSE)</f>
        <v>ENDURING RESOURCES LLC </v>
      </c>
      <c r="C844" t="s">
        <v>2163</v>
      </c>
      <c r="D844" s="1">
        <v>43333</v>
      </c>
      <c r="E844" t="s">
        <v>49</v>
      </c>
      <c r="F844" t="s">
        <v>2164</v>
      </c>
      <c r="G844" t="s">
        <v>229</v>
      </c>
      <c r="I844" t="s">
        <v>2165</v>
      </c>
      <c r="J844" t="s">
        <v>2166</v>
      </c>
      <c r="K844" t="s">
        <v>38</v>
      </c>
      <c r="L844" t="s">
        <v>136</v>
      </c>
      <c r="M844">
        <v>-107.8458</v>
      </c>
      <c r="N844">
        <v>37.2346</v>
      </c>
      <c r="O844">
        <v>0</v>
      </c>
      <c r="P844">
        <v>0</v>
      </c>
      <c r="Q844">
        <v>0</v>
      </c>
      <c r="R844">
        <v>0</v>
      </c>
      <c r="S844" t="e">
        <f>VLOOKUP($A844,#REF!,47,0)</f>
        <v>#REF!</v>
      </c>
      <c r="T844" t="e">
        <f>VLOOKUP($A844,#REF!,48,0)</f>
        <v>#REF!</v>
      </c>
      <c r="U844">
        <v>0</v>
      </c>
      <c r="V844">
        <v>0</v>
      </c>
      <c r="W844">
        <v>0</v>
      </c>
      <c r="X844">
        <v>0</v>
      </c>
      <c r="Y844" t="s">
        <v>40</v>
      </c>
      <c r="Z844" t="s">
        <v>40</v>
      </c>
      <c r="AA844" t="s">
        <v>40</v>
      </c>
      <c r="AC844" t="s">
        <v>1358</v>
      </c>
      <c r="AE844" t="s">
        <v>72</v>
      </c>
      <c r="AF844" t="s">
        <v>1783</v>
      </c>
      <c r="AG844" t="s">
        <v>1784</v>
      </c>
      <c r="AH844" t="e">
        <f>IF(#REF!="y","On",IF(#REF!="n","Off",""))</f>
        <v>#REF!</v>
      </c>
    </row>
    <row r="845" spans="1:35" x14ac:dyDescent="0.25">
      <c r="A845">
        <v>401741164</v>
      </c>
      <c r="B845" t="str">
        <f>VLOOKUP(C845,'[1]List of Operators'!$A$2:$E$17187,3,FALSE)</f>
        <v>TEP ROCKY MOUNTAIN LLC </v>
      </c>
      <c r="C845" t="s">
        <v>2167</v>
      </c>
      <c r="D845" s="1">
        <v>43334</v>
      </c>
      <c r="E845" t="s">
        <v>118</v>
      </c>
      <c r="F845" t="s">
        <v>2168</v>
      </c>
      <c r="G845" t="s">
        <v>75</v>
      </c>
      <c r="I845" t="s">
        <v>2169</v>
      </c>
      <c r="J845" t="s">
        <v>2170</v>
      </c>
      <c r="K845" t="s">
        <v>38</v>
      </c>
      <c r="L845" t="s">
        <v>136</v>
      </c>
      <c r="M845">
        <v>-108.34001499999999</v>
      </c>
      <c r="N845">
        <v>39.916195000000002</v>
      </c>
      <c r="O845">
        <v>0</v>
      </c>
      <c r="P845">
        <v>0</v>
      </c>
      <c r="Q845">
        <v>0</v>
      </c>
      <c r="R845">
        <v>0</v>
      </c>
      <c r="S845" t="e">
        <f>VLOOKUP($A845,#REF!,47,0)</f>
        <v>#REF!</v>
      </c>
      <c r="T845" t="e">
        <f>VLOOKUP($A845,#REF!,48,0)</f>
        <v>#REF!</v>
      </c>
      <c r="U845">
        <v>0</v>
      </c>
      <c r="V845">
        <v>0</v>
      </c>
      <c r="W845">
        <v>0</v>
      </c>
      <c r="X845">
        <v>0</v>
      </c>
      <c r="Y845" t="s">
        <v>40</v>
      </c>
      <c r="Z845" t="s">
        <v>40</v>
      </c>
      <c r="AA845" t="s">
        <v>40</v>
      </c>
      <c r="AC845" t="s">
        <v>1355</v>
      </c>
      <c r="AE845" t="s">
        <v>72</v>
      </c>
      <c r="AF845" t="s">
        <v>1783</v>
      </c>
      <c r="AG845" t="s">
        <v>1784</v>
      </c>
      <c r="AH845" t="e">
        <f>IF(#REF!="y","On",IF(#REF!="n","Off",""))</f>
        <v>#REF!</v>
      </c>
      <c r="AI845">
        <v>428856</v>
      </c>
    </row>
    <row r="846" spans="1:35" x14ac:dyDescent="0.25">
      <c r="A846">
        <v>401743992</v>
      </c>
      <c r="B846" t="str">
        <f>VLOOKUP(C846,'[1]List of Operators'!$A$2:$E$17187,3,FALSE)</f>
        <v>KP KAUFFMAN COMPANY INC </v>
      </c>
      <c r="C846" t="s">
        <v>2171</v>
      </c>
      <c r="D846" s="1">
        <v>43335</v>
      </c>
      <c r="E846" t="s">
        <v>481</v>
      </c>
      <c r="F846" t="s">
        <v>2172</v>
      </c>
      <c r="G846" t="s">
        <v>51</v>
      </c>
      <c r="H846">
        <v>1</v>
      </c>
      <c r="I846" t="s">
        <v>40</v>
      </c>
      <c r="J846" t="s">
        <v>40</v>
      </c>
      <c r="K846" t="s">
        <v>72</v>
      </c>
      <c r="L846" t="s">
        <v>72</v>
      </c>
      <c r="M846">
        <v>-104.999092</v>
      </c>
      <c r="N846">
        <v>40.123877999999998</v>
      </c>
      <c r="O846" t="s">
        <v>40</v>
      </c>
      <c r="P846" t="s">
        <v>40</v>
      </c>
      <c r="Q846" t="s">
        <v>40</v>
      </c>
      <c r="R846" t="s">
        <v>40</v>
      </c>
      <c r="S846" t="e">
        <f>VLOOKUP($A846,#REF!,47,0)</f>
        <v>#REF!</v>
      </c>
      <c r="T846" t="e">
        <f>VLOOKUP($A846,#REF!,48,0)</f>
        <v>#REF!</v>
      </c>
      <c r="U846" t="s">
        <v>40</v>
      </c>
      <c r="V846" t="s">
        <v>40</v>
      </c>
      <c r="W846" t="s">
        <v>40</v>
      </c>
      <c r="X846" t="s">
        <v>40</v>
      </c>
      <c r="Y846" t="s">
        <v>40</v>
      </c>
      <c r="Z846" t="s">
        <v>40</v>
      </c>
      <c r="AA846" t="s">
        <v>40</v>
      </c>
      <c r="AC846" t="s">
        <v>1374</v>
      </c>
      <c r="AE846" t="s">
        <v>72</v>
      </c>
      <c r="AF846" t="s">
        <v>1783</v>
      </c>
      <c r="AG846" t="s">
        <v>1784</v>
      </c>
      <c r="AH846" t="e">
        <f>IF(#REF!="y","On",IF(#REF!="n","Off",""))</f>
        <v>#REF!</v>
      </c>
    </row>
    <row r="847" spans="1:35" x14ac:dyDescent="0.25">
      <c r="A847">
        <v>401744320</v>
      </c>
      <c r="B847" t="str">
        <f>VLOOKUP(C847,'[1]List of Operators'!$A$2:$E$17187,3,FALSE)</f>
        <v>BP AMERICA PRODUCTION COMPANY </v>
      </c>
      <c r="C847" t="s">
        <v>2083</v>
      </c>
      <c r="D847" s="1">
        <v>43335</v>
      </c>
      <c r="E847" t="s">
        <v>1874</v>
      </c>
      <c r="F847" t="s">
        <v>2173</v>
      </c>
      <c r="G847" t="s">
        <v>229</v>
      </c>
      <c r="I847" t="s">
        <v>2174</v>
      </c>
      <c r="J847" t="s">
        <v>2175</v>
      </c>
      <c r="K847" t="s">
        <v>115</v>
      </c>
      <c r="L847" t="s">
        <v>329</v>
      </c>
      <c r="M847">
        <v>-107.62696200000001</v>
      </c>
      <c r="N847">
        <v>37.270136999999998</v>
      </c>
      <c r="O847" t="s">
        <v>40</v>
      </c>
      <c r="P847" t="s">
        <v>40</v>
      </c>
      <c r="Q847" t="s">
        <v>40</v>
      </c>
      <c r="R847" t="s">
        <v>40</v>
      </c>
      <c r="S847" t="e">
        <f>VLOOKUP($A847,#REF!,47,0)</f>
        <v>#REF!</v>
      </c>
      <c r="T847" t="e">
        <f>VLOOKUP($A847,#REF!,48,0)</f>
        <v>#REF!</v>
      </c>
      <c r="U847" t="s">
        <v>40</v>
      </c>
      <c r="V847" t="s">
        <v>40</v>
      </c>
      <c r="W847" t="s">
        <v>40</v>
      </c>
      <c r="X847" t="s">
        <v>40</v>
      </c>
      <c r="Y847" t="s">
        <v>40</v>
      </c>
      <c r="Z847" t="s">
        <v>40</v>
      </c>
      <c r="AA847" t="s">
        <v>40</v>
      </c>
      <c r="AC847" t="s">
        <v>1358</v>
      </c>
      <c r="AE847" t="s">
        <v>72</v>
      </c>
      <c r="AF847" t="s">
        <v>1783</v>
      </c>
      <c r="AG847" t="s">
        <v>1784</v>
      </c>
      <c r="AH847" t="e">
        <f>IF(#REF!="y","On",IF(#REF!="n","Off",""))</f>
        <v>#REF!</v>
      </c>
      <c r="AI847">
        <v>325935</v>
      </c>
    </row>
    <row r="848" spans="1:35" x14ac:dyDescent="0.25">
      <c r="A848">
        <v>401748748</v>
      </c>
      <c r="B848" t="str">
        <f>VLOOKUP(C848,'[1]List of Operators'!$A$2:$E$17187,3,FALSE)</f>
        <v>CHEVRON USA INC </v>
      </c>
      <c r="C848" t="s">
        <v>2123</v>
      </c>
      <c r="D848" s="1">
        <v>43339</v>
      </c>
      <c r="E848" t="s">
        <v>1891</v>
      </c>
      <c r="F848" t="s">
        <v>2183</v>
      </c>
      <c r="G848" t="s">
        <v>75</v>
      </c>
      <c r="I848" t="s">
        <v>2151</v>
      </c>
      <c r="J848" t="s">
        <v>2152</v>
      </c>
      <c r="K848" t="s">
        <v>115</v>
      </c>
      <c r="L848" t="s">
        <v>226</v>
      </c>
      <c r="M848">
        <v>-108.87907300000001</v>
      </c>
      <c r="N848">
        <v>40.149940000000001</v>
      </c>
      <c r="O848">
        <v>0</v>
      </c>
      <c r="P848">
        <v>0</v>
      </c>
      <c r="Q848">
        <v>0</v>
      </c>
      <c r="R848">
        <v>0</v>
      </c>
      <c r="S848" t="e">
        <f>VLOOKUP($A848,#REF!,47,0)</f>
        <v>#REF!</v>
      </c>
      <c r="T848" t="e">
        <f>VLOOKUP($A848,#REF!,48,0)</f>
        <v>#REF!</v>
      </c>
      <c r="U848">
        <v>0</v>
      </c>
      <c r="V848">
        <v>0</v>
      </c>
      <c r="W848">
        <v>0</v>
      </c>
      <c r="X848">
        <v>0</v>
      </c>
      <c r="Y848" t="s">
        <v>40</v>
      </c>
      <c r="Z848" t="s">
        <v>40</v>
      </c>
      <c r="AA848" t="s">
        <v>40</v>
      </c>
      <c r="AC848" t="s">
        <v>1371</v>
      </c>
      <c r="AE848" t="s">
        <v>72</v>
      </c>
      <c r="AF848" t="s">
        <v>1783</v>
      </c>
      <c r="AG848" t="s">
        <v>1784</v>
      </c>
      <c r="AH848" t="e">
        <f>IF(#REF!="y","On",IF(#REF!="n","Off",""))</f>
        <v>#REF!</v>
      </c>
      <c r="AI848">
        <v>316663</v>
      </c>
    </row>
    <row r="849" spans="1:35" x14ac:dyDescent="0.25">
      <c r="A849">
        <v>401746948</v>
      </c>
      <c r="B849" t="str">
        <f>VLOOKUP(C849,'[1]List of Operators'!$A$2:$E$17187,3,FALSE)</f>
        <v>TIMBER CREEK OPERATING LLC </v>
      </c>
      <c r="C849" t="s">
        <v>2176</v>
      </c>
      <c r="D849" s="1">
        <v>43340</v>
      </c>
      <c r="E849" t="s">
        <v>33</v>
      </c>
      <c r="F849" t="s">
        <v>2177</v>
      </c>
      <c r="G849" t="s">
        <v>44</v>
      </c>
      <c r="I849" t="s">
        <v>2178</v>
      </c>
      <c r="J849" t="s">
        <v>2179</v>
      </c>
      <c r="K849" t="s">
        <v>79</v>
      </c>
      <c r="L849" t="s">
        <v>1914</v>
      </c>
      <c r="M849">
        <v>-104.98039</v>
      </c>
      <c r="N849">
        <v>37.099820000000001</v>
      </c>
      <c r="O849">
        <v>0</v>
      </c>
      <c r="P849">
        <v>0</v>
      </c>
      <c r="Q849">
        <v>0</v>
      </c>
      <c r="R849">
        <v>0</v>
      </c>
      <c r="S849" t="e">
        <f>VLOOKUP($A849,#REF!,47,0)</f>
        <v>#REF!</v>
      </c>
      <c r="T849" t="e">
        <f>VLOOKUP($A849,#REF!,48,0)</f>
        <v>#REF!</v>
      </c>
      <c r="U849">
        <v>0</v>
      </c>
      <c r="V849">
        <v>0</v>
      </c>
      <c r="W849">
        <v>0</v>
      </c>
      <c r="X849">
        <v>0</v>
      </c>
      <c r="Y849" t="s">
        <v>40</v>
      </c>
      <c r="Z849" t="s">
        <v>40</v>
      </c>
      <c r="AA849" t="s">
        <v>40</v>
      </c>
      <c r="AC849" t="s">
        <v>1354</v>
      </c>
      <c r="AE849" t="s">
        <v>72</v>
      </c>
      <c r="AF849">
        <v>71</v>
      </c>
      <c r="AG849">
        <v>6144</v>
      </c>
      <c r="AH849" t="e">
        <f>IF(#REF!="y","On",IF(#REF!="n","Off",""))</f>
        <v>#REF!</v>
      </c>
      <c r="AI849">
        <v>307288</v>
      </c>
    </row>
    <row r="850" spans="1:35" x14ac:dyDescent="0.25">
      <c r="A850">
        <v>401748250</v>
      </c>
      <c r="B850" t="str">
        <f>VLOOKUP(C850,'[1]List of Operators'!$A$2:$E$17187,3,FALSE)</f>
        <v>CAERUS PICEANCE LLC </v>
      </c>
      <c r="C850" t="s">
        <v>2110</v>
      </c>
      <c r="D850" s="1">
        <v>43340</v>
      </c>
      <c r="E850" t="s">
        <v>69</v>
      </c>
      <c r="F850" t="s">
        <v>2180</v>
      </c>
      <c r="G850" t="s">
        <v>120</v>
      </c>
      <c r="I850" t="s">
        <v>2181</v>
      </c>
      <c r="J850" t="s">
        <v>2182</v>
      </c>
      <c r="K850" t="s">
        <v>115</v>
      </c>
      <c r="L850" t="s">
        <v>226</v>
      </c>
      <c r="M850">
        <v>-107.90638800000001</v>
      </c>
      <c r="N850">
        <v>39.458185999999998</v>
      </c>
      <c r="O850" t="s">
        <v>40</v>
      </c>
      <c r="P850" t="s">
        <v>40</v>
      </c>
      <c r="Q850" t="s">
        <v>40</v>
      </c>
      <c r="R850" t="s">
        <v>40</v>
      </c>
      <c r="S850" t="e">
        <f>VLOOKUP($A850,#REF!,47,0)</f>
        <v>#REF!</v>
      </c>
      <c r="T850" t="e">
        <f>VLOOKUP($A850,#REF!,48,0)</f>
        <v>#REF!</v>
      </c>
      <c r="U850" t="s">
        <v>40</v>
      </c>
      <c r="V850" t="s">
        <v>40</v>
      </c>
      <c r="W850" t="s">
        <v>40</v>
      </c>
      <c r="X850" t="s">
        <v>40</v>
      </c>
      <c r="Y850" t="s">
        <v>40</v>
      </c>
      <c r="Z850" t="s">
        <v>40</v>
      </c>
      <c r="AA850" t="s">
        <v>40</v>
      </c>
      <c r="AC850" t="s">
        <v>1355</v>
      </c>
      <c r="AE850" t="s">
        <v>72</v>
      </c>
      <c r="AF850" t="s">
        <v>1783</v>
      </c>
      <c r="AG850" t="s">
        <v>1784</v>
      </c>
      <c r="AH850" t="e">
        <f>IF(#REF!="y","On",IF(#REF!="n","Off",""))</f>
        <v>#REF!</v>
      </c>
      <c r="AI850">
        <v>413476</v>
      </c>
    </row>
    <row r="851" spans="1:35" x14ac:dyDescent="0.25">
      <c r="A851">
        <v>401754563</v>
      </c>
      <c r="B851" t="str">
        <f>VLOOKUP(C851,'[1]List of Operators'!$A$2:$E$17187,3,FALSE)</f>
        <v>NOBLE ENERGY INC </v>
      </c>
      <c r="C851" t="s">
        <v>2087</v>
      </c>
      <c r="D851" s="1">
        <v>43347</v>
      </c>
      <c r="E851" t="s">
        <v>69</v>
      </c>
      <c r="F851" t="s">
        <v>2186</v>
      </c>
      <c r="G851" t="s">
        <v>51</v>
      </c>
      <c r="I851" t="s">
        <v>2187</v>
      </c>
      <c r="J851" t="s">
        <v>2188</v>
      </c>
      <c r="K851" t="s">
        <v>115</v>
      </c>
      <c r="L851" t="s">
        <v>226</v>
      </c>
      <c r="M851">
        <v>-104.52398700000001</v>
      </c>
      <c r="N851">
        <v>40.419046999999999</v>
      </c>
      <c r="O851" t="s">
        <v>40</v>
      </c>
      <c r="P851" t="s">
        <v>40</v>
      </c>
      <c r="Q851" t="s">
        <v>40</v>
      </c>
      <c r="R851" t="s">
        <v>40</v>
      </c>
      <c r="S851" t="e">
        <f>VLOOKUP($A851,#REF!,47,0)</f>
        <v>#REF!</v>
      </c>
      <c r="T851" t="e">
        <f>VLOOKUP($A851,#REF!,48,0)</f>
        <v>#REF!</v>
      </c>
      <c r="U851" t="s">
        <v>40</v>
      </c>
      <c r="V851" t="s">
        <v>40</v>
      </c>
      <c r="W851" t="s">
        <v>40</v>
      </c>
      <c r="X851" t="s">
        <v>40</v>
      </c>
      <c r="Y851" t="s">
        <v>40</v>
      </c>
      <c r="Z851" t="s">
        <v>40</v>
      </c>
      <c r="AA851" t="s">
        <v>40</v>
      </c>
      <c r="AC851" t="s">
        <v>1374</v>
      </c>
      <c r="AE851" t="s">
        <v>72</v>
      </c>
      <c r="AF851" t="s">
        <v>1783</v>
      </c>
      <c r="AG851" t="s">
        <v>1784</v>
      </c>
      <c r="AH851" t="e">
        <f>IF(#REF!="y","On",IF(#REF!="n","Off",""))</f>
        <v>#REF!</v>
      </c>
      <c r="AI851">
        <v>432574</v>
      </c>
    </row>
    <row r="852" spans="1:35" x14ac:dyDescent="0.25">
      <c r="A852">
        <v>401756797</v>
      </c>
      <c r="B852" t="str">
        <f>VLOOKUP(C852,'[1]List of Operators'!$A$2:$E$17187,3,FALSE)</f>
        <v>DCP OPERATING COMPANY LP </v>
      </c>
      <c r="C852" t="s">
        <v>2193</v>
      </c>
      <c r="D852" s="1">
        <v>43349</v>
      </c>
      <c r="E852" t="s">
        <v>49</v>
      </c>
      <c r="F852" t="s">
        <v>2194</v>
      </c>
      <c r="G852" t="s">
        <v>51</v>
      </c>
      <c r="I852" t="s">
        <v>40</v>
      </c>
      <c r="J852" t="s">
        <v>40</v>
      </c>
      <c r="K852" t="s">
        <v>72</v>
      </c>
      <c r="L852" t="s">
        <v>72</v>
      </c>
      <c r="M852">
        <v>-104.54544</v>
      </c>
      <c r="N852">
        <v>40.342570000000002</v>
      </c>
      <c r="O852">
        <v>0</v>
      </c>
      <c r="P852">
        <v>0</v>
      </c>
      <c r="Q852" t="s">
        <v>40</v>
      </c>
      <c r="R852" t="s">
        <v>40</v>
      </c>
      <c r="S852" t="e">
        <f>VLOOKUP($A852,#REF!,47,0)</f>
        <v>#REF!</v>
      </c>
      <c r="T852" t="e">
        <f>VLOOKUP($A852,#REF!,48,0)</f>
        <v>#REF!</v>
      </c>
      <c r="U852">
        <v>0</v>
      </c>
      <c r="V852">
        <v>0</v>
      </c>
      <c r="W852">
        <v>0</v>
      </c>
      <c r="X852">
        <v>0</v>
      </c>
      <c r="Y852" t="s">
        <v>40</v>
      </c>
      <c r="Z852" t="s">
        <v>40</v>
      </c>
      <c r="AA852" t="s">
        <v>40</v>
      </c>
      <c r="AC852" t="s">
        <v>1374</v>
      </c>
      <c r="AD852" t="s">
        <v>2065</v>
      </c>
      <c r="AE852" t="s">
        <v>72</v>
      </c>
      <c r="AF852" t="s">
        <v>1783</v>
      </c>
      <c r="AG852" t="s">
        <v>1784</v>
      </c>
      <c r="AH852" t="s">
        <v>1782</v>
      </c>
    </row>
    <row r="853" spans="1:35" x14ac:dyDescent="0.25">
      <c r="A853">
        <v>401756720</v>
      </c>
      <c r="B853" t="str">
        <f>VLOOKUP(C853,'[1]List of Operators'!$A$2:$E$17187,3,FALSE)</f>
        <v>KERR MCGEE OIL &amp; GAS ONSHORE LP </v>
      </c>
      <c r="C853" t="s">
        <v>2189</v>
      </c>
      <c r="D853" s="1">
        <v>43350</v>
      </c>
      <c r="E853" t="s">
        <v>56</v>
      </c>
      <c r="F853" t="s">
        <v>2190</v>
      </c>
      <c r="G853" t="s">
        <v>51</v>
      </c>
      <c r="H853">
        <v>1</v>
      </c>
      <c r="I853" t="s">
        <v>2191</v>
      </c>
      <c r="J853" t="s">
        <v>2192</v>
      </c>
      <c r="K853" t="s">
        <v>72</v>
      </c>
      <c r="L853" t="s">
        <v>72</v>
      </c>
      <c r="M853">
        <v>-104.958794</v>
      </c>
      <c r="N853">
        <v>40.025543999999996</v>
      </c>
      <c r="O853" t="s">
        <v>40</v>
      </c>
      <c r="P853" t="s">
        <v>40</v>
      </c>
      <c r="Q853" t="s">
        <v>40</v>
      </c>
      <c r="R853" t="s">
        <v>40</v>
      </c>
      <c r="S853" t="e">
        <f>VLOOKUP($A853,#REF!,47,0)</f>
        <v>#REF!</v>
      </c>
      <c r="T853" t="e">
        <f>VLOOKUP($A853,#REF!,48,0)</f>
        <v>#REF!</v>
      </c>
      <c r="U853">
        <v>0</v>
      </c>
      <c r="V853">
        <v>0</v>
      </c>
      <c r="W853">
        <v>0</v>
      </c>
      <c r="X853">
        <v>0</v>
      </c>
      <c r="Y853" t="s">
        <v>40</v>
      </c>
      <c r="Z853" t="s">
        <v>40</v>
      </c>
      <c r="AA853" t="s">
        <v>40</v>
      </c>
      <c r="AC853" t="s">
        <v>1374</v>
      </c>
      <c r="AE853" t="s">
        <v>72</v>
      </c>
      <c r="AF853" t="s">
        <v>1783</v>
      </c>
      <c r="AG853" t="s">
        <v>1784</v>
      </c>
      <c r="AH853" t="e">
        <f>IF(#REF!="y","On",IF(#REF!="n","Off",""))</f>
        <v>#REF!</v>
      </c>
      <c r="AI853">
        <v>327328</v>
      </c>
    </row>
    <row r="854" spans="1:35" x14ac:dyDescent="0.25">
      <c r="A854">
        <v>401757599</v>
      </c>
      <c r="B854" t="str">
        <f>VLOOKUP(C854,'[1]List of Operators'!$A$2:$E$17187,3,FALSE)</f>
        <v>DCP OPERATING COMPANY LP </v>
      </c>
      <c r="C854" t="s">
        <v>2193</v>
      </c>
      <c r="D854" s="1">
        <v>43350</v>
      </c>
      <c r="E854" t="s">
        <v>56</v>
      </c>
      <c r="F854" t="s">
        <v>2195</v>
      </c>
      <c r="G854" t="s">
        <v>345</v>
      </c>
      <c r="I854" t="s">
        <v>2196</v>
      </c>
      <c r="J854" t="s">
        <v>2197</v>
      </c>
      <c r="K854" t="s">
        <v>92</v>
      </c>
      <c r="L854" t="s">
        <v>54</v>
      </c>
      <c r="M854">
        <v>-104.995683</v>
      </c>
      <c r="N854">
        <v>40.349789999999999</v>
      </c>
      <c r="O854">
        <v>0</v>
      </c>
      <c r="P854">
        <v>0</v>
      </c>
      <c r="Q854">
        <v>5</v>
      </c>
      <c r="R854">
        <v>5</v>
      </c>
      <c r="S854" t="e">
        <f>VLOOKUP($A854,#REF!,47,0)</f>
        <v>#REF!</v>
      </c>
      <c r="T854" t="e">
        <f>VLOOKUP($A854,#REF!,48,0)</f>
        <v>#REF!</v>
      </c>
      <c r="U854">
        <v>0</v>
      </c>
      <c r="V854">
        <v>0</v>
      </c>
      <c r="W854">
        <v>0</v>
      </c>
      <c r="X854">
        <v>0</v>
      </c>
      <c r="Y854" t="s">
        <v>40</v>
      </c>
      <c r="Z854" t="s">
        <v>40</v>
      </c>
      <c r="AA854" t="s">
        <v>40</v>
      </c>
      <c r="AC854" t="s">
        <v>1374</v>
      </c>
      <c r="AE854" t="s">
        <v>72</v>
      </c>
      <c r="AF854" t="s">
        <v>1783</v>
      </c>
      <c r="AG854" t="s">
        <v>1784</v>
      </c>
      <c r="AH854" t="e">
        <f>IF(#REF!="y","On",IF(#REF!="n","Off",""))</f>
        <v>#REF!</v>
      </c>
      <c r="AI854">
        <v>429711</v>
      </c>
    </row>
    <row r="855" spans="1:35" x14ac:dyDescent="0.25">
      <c r="A855">
        <v>401761552</v>
      </c>
      <c r="B855" t="str">
        <f>VLOOKUP(C855,'[1]List of Operators'!$A$2:$E$17187,3,FALSE)</f>
        <v>FOUNDATION ENERGY MANAGEMENT LLC </v>
      </c>
      <c r="C855" t="s">
        <v>2200</v>
      </c>
      <c r="D855" s="1">
        <v>43350</v>
      </c>
      <c r="E855" t="s">
        <v>69</v>
      </c>
      <c r="F855" t="s">
        <v>2201</v>
      </c>
      <c r="G855" t="s">
        <v>51</v>
      </c>
      <c r="I855" t="s">
        <v>2202</v>
      </c>
      <c r="J855" t="s">
        <v>2203</v>
      </c>
      <c r="K855" t="s">
        <v>115</v>
      </c>
      <c r="L855" t="s">
        <v>226</v>
      </c>
      <c r="M855">
        <v>-104.067944</v>
      </c>
      <c r="N855">
        <v>40.622582000000001</v>
      </c>
      <c r="O855">
        <v>1</v>
      </c>
      <c r="P855">
        <v>0</v>
      </c>
      <c r="Q855">
        <v>0</v>
      </c>
      <c r="R855">
        <v>0</v>
      </c>
      <c r="S855" t="e">
        <f>VLOOKUP($A855,#REF!,47,0)</f>
        <v>#REF!</v>
      </c>
      <c r="T855" t="e">
        <f>VLOOKUP($A855,#REF!,48,0)</f>
        <v>#REF!</v>
      </c>
      <c r="U855">
        <v>0</v>
      </c>
      <c r="V855">
        <v>0</v>
      </c>
      <c r="W855">
        <v>0</v>
      </c>
      <c r="X855">
        <v>0</v>
      </c>
      <c r="Y855" t="s">
        <v>40</v>
      </c>
      <c r="Z855" t="s">
        <v>40</v>
      </c>
      <c r="AA855" t="s">
        <v>40</v>
      </c>
      <c r="AC855" t="s">
        <v>1374</v>
      </c>
      <c r="AE855" t="s">
        <v>72</v>
      </c>
      <c r="AF855" t="s">
        <v>1783</v>
      </c>
      <c r="AG855" t="s">
        <v>1784</v>
      </c>
      <c r="AH855" t="e">
        <f>IF(#REF!="y","On",IF(#REF!="n","Off",""))</f>
        <v>#REF!</v>
      </c>
    </row>
    <row r="856" spans="1:35" x14ac:dyDescent="0.25">
      <c r="A856">
        <v>401765917</v>
      </c>
      <c r="B856" t="str">
        <f>VLOOKUP(C856,'[1]List of Operators'!$A$2:$E$17187,3,FALSE)</f>
        <v>VANGUARD OPERATING LLC </v>
      </c>
      <c r="C856" t="s">
        <v>2219</v>
      </c>
      <c r="D856" s="1">
        <v>43352</v>
      </c>
      <c r="E856" t="s">
        <v>118</v>
      </c>
      <c r="F856" t="s">
        <v>2220</v>
      </c>
      <c r="G856" t="s">
        <v>120</v>
      </c>
      <c r="I856" t="s">
        <v>2221</v>
      </c>
      <c r="J856" t="s">
        <v>2222</v>
      </c>
      <c r="K856" t="s">
        <v>79</v>
      </c>
      <c r="L856" t="s">
        <v>491</v>
      </c>
      <c r="M856">
        <v>-107.625912</v>
      </c>
      <c r="N856">
        <v>39.519587999999999</v>
      </c>
      <c r="O856">
        <v>0</v>
      </c>
      <c r="P856">
        <v>0</v>
      </c>
      <c r="Q856">
        <v>0</v>
      </c>
      <c r="R856">
        <v>0</v>
      </c>
      <c r="S856" t="e">
        <f>VLOOKUP($A856,#REF!,47,0)</f>
        <v>#REF!</v>
      </c>
      <c r="T856" t="e">
        <f>VLOOKUP($A856,#REF!,48,0)</f>
        <v>#REF!</v>
      </c>
      <c r="U856">
        <v>0</v>
      </c>
      <c r="V856">
        <v>0</v>
      </c>
      <c r="W856">
        <v>0</v>
      </c>
      <c r="X856">
        <v>0</v>
      </c>
      <c r="Y856" t="s">
        <v>40</v>
      </c>
      <c r="Z856" t="s">
        <v>40</v>
      </c>
      <c r="AA856" t="s">
        <v>40</v>
      </c>
      <c r="AC856" t="s">
        <v>1355</v>
      </c>
      <c r="AE856" t="s">
        <v>72</v>
      </c>
      <c r="AF856" t="s">
        <v>1783</v>
      </c>
      <c r="AG856" t="s">
        <v>1784</v>
      </c>
      <c r="AH856" t="e">
        <f>IF(#REF!="y","On",IF(#REF!="n","Off",""))</f>
        <v>#REF!</v>
      </c>
      <c r="AI856">
        <v>413567</v>
      </c>
    </row>
    <row r="857" spans="1:35" x14ac:dyDescent="0.25">
      <c r="A857">
        <v>401760374</v>
      </c>
      <c r="B857" t="str">
        <f>VLOOKUP(C857,'[1]List of Operators'!$A$2:$E$17187,3,FALSE)</f>
        <v>EXTRACTION OIL &amp; GAS INC </v>
      </c>
      <c r="C857" t="s">
        <v>2142</v>
      </c>
      <c r="D857" s="1">
        <v>43354</v>
      </c>
      <c r="E857" t="s">
        <v>56</v>
      </c>
      <c r="F857" t="s">
        <v>2143</v>
      </c>
      <c r="G857" t="s">
        <v>51</v>
      </c>
      <c r="H857">
        <v>1</v>
      </c>
      <c r="I857" t="s">
        <v>2198</v>
      </c>
      <c r="J857" t="s">
        <v>2199</v>
      </c>
      <c r="K857" t="s">
        <v>72</v>
      </c>
      <c r="L857" t="s">
        <v>72</v>
      </c>
      <c r="M857">
        <v>-104.873456</v>
      </c>
      <c r="N857">
        <v>40.533482999999997</v>
      </c>
      <c r="O857" t="s">
        <v>40</v>
      </c>
      <c r="P857" t="s">
        <v>40</v>
      </c>
      <c r="Q857">
        <v>0</v>
      </c>
      <c r="R857">
        <v>0</v>
      </c>
      <c r="S857" t="e">
        <f>VLOOKUP($A857,#REF!,47,0)</f>
        <v>#REF!</v>
      </c>
      <c r="T857" t="e">
        <f>VLOOKUP($A857,#REF!,48,0)</f>
        <v>#REF!</v>
      </c>
      <c r="U857">
        <v>0</v>
      </c>
      <c r="V857">
        <v>0</v>
      </c>
      <c r="W857">
        <v>0</v>
      </c>
      <c r="X857">
        <v>0</v>
      </c>
      <c r="Y857" t="s">
        <v>40</v>
      </c>
      <c r="Z857" t="s">
        <v>40</v>
      </c>
      <c r="AA857" t="s">
        <v>40</v>
      </c>
      <c r="AC857" t="s">
        <v>1374</v>
      </c>
      <c r="AE857" t="s">
        <v>72</v>
      </c>
      <c r="AF857" t="s">
        <v>1783</v>
      </c>
      <c r="AG857" t="s">
        <v>1784</v>
      </c>
      <c r="AH857" t="e">
        <f>IF(#REF!="y","On",IF(#REF!="n","Off",""))</f>
        <v>#REF!</v>
      </c>
      <c r="AI857">
        <v>318027</v>
      </c>
    </row>
    <row r="858" spans="1:35" x14ac:dyDescent="0.25">
      <c r="A858">
        <v>401761648</v>
      </c>
      <c r="B858" t="str">
        <f>VLOOKUP(C858,'[1]List of Operators'!$A$2:$E$17187,3,FALSE)</f>
        <v>WHITING OIL &amp; GAS CORPORATION </v>
      </c>
      <c r="C858" t="s">
        <v>2103</v>
      </c>
      <c r="D858" s="1">
        <v>43354</v>
      </c>
      <c r="E858" t="s">
        <v>56</v>
      </c>
      <c r="F858" t="s">
        <v>2204</v>
      </c>
      <c r="G858" t="s">
        <v>51</v>
      </c>
      <c r="I858" t="s">
        <v>2205</v>
      </c>
      <c r="J858" t="s">
        <v>2206</v>
      </c>
      <c r="K858" t="s">
        <v>72</v>
      </c>
      <c r="L858" t="s">
        <v>72</v>
      </c>
      <c r="M858">
        <v>-103.812439</v>
      </c>
      <c r="N858">
        <v>40.803601</v>
      </c>
      <c r="O858">
        <v>3</v>
      </c>
      <c r="P858">
        <v>3</v>
      </c>
      <c r="Q858">
        <v>0</v>
      </c>
      <c r="R858">
        <v>0</v>
      </c>
      <c r="S858" t="e">
        <f>VLOOKUP($A858,#REF!,47,0)</f>
        <v>#REF!</v>
      </c>
      <c r="T858" t="e">
        <f>VLOOKUP($A858,#REF!,48,0)</f>
        <v>#REF!</v>
      </c>
      <c r="U858">
        <v>0</v>
      </c>
      <c r="V858">
        <v>0</v>
      </c>
      <c r="W858">
        <v>0</v>
      </c>
      <c r="X858">
        <v>0</v>
      </c>
      <c r="Y858" t="s">
        <v>40</v>
      </c>
      <c r="Z858" t="s">
        <v>40</v>
      </c>
      <c r="AA858" t="s">
        <v>40</v>
      </c>
      <c r="AC858" t="s">
        <v>1374</v>
      </c>
      <c r="AE858" t="s">
        <v>72</v>
      </c>
      <c r="AF858" t="s">
        <v>1783</v>
      </c>
      <c r="AG858" t="s">
        <v>1784</v>
      </c>
      <c r="AH858" t="e">
        <f>IF(#REF!="y","On",IF(#REF!="n","Off",""))</f>
        <v>#REF!</v>
      </c>
      <c r="AI858">
        <v>444459</v>
      </c>
    </row>
    <row r="859" spans="1:35" x14ac:dyDescent="0.25">
      <c r="A859">
        <v>401761648</v>
      </c>
      <c r="B859" t="str">
        <f>VLOOKUP(C859,'[1]List of Operators'!$A$2:$E$17187,3,FALSE)</f>
        <v>WHITING OIL &amp; GAS CORPORATION </v>
      </c>
      <c r="C859" t="s">
        <v>2103</v>
      </c>
      <c r="D859" s="1">
        <v>43354</v>
      </c>
      <c r="E859" t="s">
        <v>56</v>
      </c>
      <c r="F859" t="s">
        <v>2204</v>
      </c>
      <c r="G859" t="s">
        <v>51</v>
      </c>
      <c r="I859" t="s">
        <v>2207</v>
      </c>
      <c r="J859" t="s">
        <v>2208</v>
      </c>
      <c r="K859" t="s">
        <v>79</v>
      </c>
      <c r="L859" t="s">
        <v>491</v>
      </c>
      <c r="M859">
        <v>-103.812439</v>
      </c>
      <c r="N859">
        <v>40.803601</v>
      </c>
      <c r="O859" t="s">
        <v>40</v>
      </c>
      <c r="P859" t="s">
        <v>40</v>
      </c>
      <c r="Q859" t="s">
        <v>40</v>
      </c>
      <c r="R859" t="s">
        <v>40</v>
      </c>
      <c r="S859" t="e">
        <f>VLOOKUP($A859,#REF!,47,0)</f>
        <v>#REF!</v>
      </c>
      <c r="T859" t="e">
        <f>VLOOKUP($A859,#REF!,48,0)</f>
        <v>#REF!</v>
      </c>
      <c r="U859" t="s">
        <v>40</v>
      </c>
      <c r="V859" t="s">
        <v>40</v>
      </c>
      <c r="W859" t="s">
        <v>40</v>
      </c>
      <c r="X859" t="s">
        <v>40</v>
      </c>
      <c r="Y859" t="s">
        <v>40</v>
      </c>
      <c r="Z859" t="s">
        <v>40</v>
      </c>
      <c r="AA859" t="s">
        <v>40</v>
      </c>
      <c r="AC859" t="s">
        <v>1374</v>
      </c>
      <c r="AE859" t="s">
        <v>72</v>
      </c>
      <c r="AF859" t="s">
        <v>1783</v>
      </c>
      <c r="AG859" t="s">
        <v>1784</v>
      </c>
      <c r="AH859" t="e">
        <f>IF(#REF!="y","On",IF(#REF!="n","Off",""))</f>
        <v>#REF!</v>
      </c>
      <c r="AI859">
        <v>444459</v>
      </c>
    </row>
    <row r="860" spans="1:35" x14ac:dyDescent="0.25">
      <c r="A860">
        <v>401763101</v>
      </c>
      <c r="B860" t="str">
        <f>VLOOKUP(C860,'[1]List of Operators'!$A$2:$E$17187,3,FALSE)</f>
        <v>TEP ROCKY MOUNTAIN LLC </v>
      </c>
      <c r="C860" t="s">
        <v>2167</v>
      </c>
      <c r="D860" s="1">
        <v>43355</v>
      </c>
      <c r="E860" t="s">
        <v>49</v>
      </c>
      <c r="F860" t="s">
        <v>2209</v>
      </c>
      <c r="G860" t="s">
        <v>75</v>
      </c>
      <c r="I860" t="s">
        <v>2210</v>
      </c>
      <c r="J860" t="s">
        <v>2211</v>
      </c>
      <c r="K860" t="s">
        <v>1494</v>
      </c>
      <c r="L860" t="s">
        <v>54</v>
      </c>
      <c r="M860">
        <v>-108.400637</v>
      </c>
      <c r="N860">
        <v>39.916575000000002</v>
      </c>
      <c r="O860">
        <v>0</v>
      </c>
      <c r="P860">
        <v>0</v>
      </c>
      <c r="Q860">
        <v>0</v>
      </c>
      <c r="R860">
        <v>0</v>
      </c>
      <c r="S860" t="e">
        <f>VLOOKUP($A860,#REF!,47,0)</f>
        <v>#REF!</v>
      </c>
      <c r="T860" t="e">
        <f>VLOOKUP($A860,#REF!,48,0)</f>
        <v>#REF!</v>
      </c>
      <c r="U860">
        <v>0</v>
      </c>
      <c r="V860">
        <v>0</v>
      </c>
      <c r="W860">
        <v>0</v>
      </c>
      <c r="X860">
        <v>0</v>
      </c>
      <c r="Y860" t="s">
        <v>40</v>
      </c>
      <c r="Z860" t="s">
        <v>40</v>
      </c>
      <c r="AA860" t="s">
        <v>40</v>
      </c>
      <c r="AC860" t="s">
        <v>1355</v>
      </c>
      <c r="AD860" t="s">
        <v>2065</v>
      </c>
      <c r="AE860" t="s">
        <v>72</v>
      </c>
      <c r="AF860" t="s">
        <v>1783</v>
      </c>
      <c r="AG860" t="s">
        <v>1784</v>
      </c>
      <c r="AH860" t="e">
        <f>IF(#REF!="y","On",IF(#REF!="n","Off",""))</f>
        <v>#REF!</v>
      </c>
      <c r="AI860">
        <v>335719</v>
      </c>
    </row>
    <row r="861" spans="1:35" x14ac:dyDescent="0.25">
      <c r="A861">
        <v>401764160</v>
      </c>
      <c r="B861" t="str">
        <f>VLOOKUP(C861,'[1]List of Operators'!$A$2:$E$17187,3,FALSE)</f>
        <v>LARAMIE ENERGY LLC </v>
      </c>
      <c r="C861" t="s">
        <v>2212</v>
      </c>
      <c r="D861" s="1">
        <v>43357</v>
      </c>
      <c r="E861" t="s">
        <v>118</v>
      </c>
      <c r="F861" t="s">
        <v>2213</v>
      </c>
      <c r="G861" t="s">
        <v>338</v>
      </c>
      <c r="I861" t="s">
        <v>2214</v>
      </c>
      <c r="J861" t="s">
        <v>40</v>
      </c>
      <c r="K861" t="s">
        <v>92</v>
      </c>
      <c r="L861" t="s">
        <v>54</v>
      </c>
      <c r="M861">
        <v>-108.33824</v>
      </c>
      <c r="N861">
        <v>39.380200000000002</v>
      </c>
      <c r="O861" t="s">
        <v>40</v>
      </c>
      <c r="P861" t="s">
        <v>40</v>
      </c>
      <c r="Q861" t="s">
        <v>40</v>
      </c>
      <c r="R861" t="s">
        <v>40</v>
      </c>
      <c r="S861" t="e">
        <f>VLOOKUP($A861,#REF!,47,0)</f>
        <v>#REF!</v>
      </c>
      <c r="T861" t="e">
        <f>VLOOKUP($A861,#REF!,48,0)</f>
        <v>#REF!</v>
      </c>
      <c r="U861" t="s">
        <v>40</v>
      </c>
      <c r="V861" t="s">
        <v>40</v>
      </c>
      <c r="W861" t="s">
        <v>40</v>
      </c>
      <c r="X861" t="s">
        <v>40</v>
      </c>
      <c r="Y861" t="s">
        <v>40</v>
      </c>
      <c r="Z861" t="s">
        <v>40</v>
      </c>
      <c r="AA861" t="s">
        <v>40</v>
      </c>
      <c r="AC861" t="s">
        <v>1355</v>
      </c>
      <c r="AE861" t="s">
        <v>72</v>
      </c>
      <c r="AF861" t="s">
        <v>1783</v>
      </c>
      <c r="AG861" t="s">
        <v>1784</v>
      </c>
      <c r="AH861" t="e">
        <f>IF(#REF!="y","On",IF(#REF!="n","Off",""))</f>
        <v>#REF!</v>
      </c>
      <c r="AI861">
        <v>432260</v>
      </c>
    </row>
    <row r="862" spans="1:35" x14ac:dyDescent="0.25">
      <c r="A862">
        <v>401764320</v>
      </c>
      <c r="B862" t="str">
        <f>VLOOKUP(C862,'[1]List of Operators'!$A$2:$E$17187,3,FALSE)</f>
        <v>IMPETRO RESOURCES LLC </v>
      </c>
      <c r="C862" t="s">
        <v>2215</v>
      </c>
      <c r="D862" s="1">
        <v>43357</v>
      </c>
      <c r="E862" t="s">
        <v>33</v>
      </c>
      <c r="F862" t="s">
        <v>2216</v>
      </c>
      <c r="G862" t="s">
        <v>35</v>
      </c>
      <c r="I862" t="s">
        <v>2217</v>
      </c>
      <c r="J862" t="s">
        <v>2218</v>
      </c>
      <c r="K862" t="s">
        <v>115</v>
      </c>
      <c r="L862" t="s">
        <v>329</v>
      </c>
      <c r="M862">
        <v>-103.35609599999999</v>
      </c>
      <c r="N862">
        <v>39.71031</v>
      </c>
      <c r="O862" t="s">
        <v>40</v>
      </c>
      <c r="P862">
        <v>3</v>
      </c>
      <c r="Q862">
        <v>0</v>
      </c>
      <c r="R862">
        <v>0</v>
      </c>
      <c r="S862" t="e">
        <f>VLOOKUP($A862,#REF!,47,0)</f>
        <v>#REF!</v>
      </c>
      <c r="T862" t="e">
        <f>VLOOKUP($A862,#REF!,48,0)</f>
        <v>#REF!</v>
      </c>
      <c r="U862">
        <v>0</v>
      </c>
      <c r="V862">
        <v>0</v>
      </c>
      <c r="W862">
        <v>0</v>
      </c>
      <c r="X862">
        <v>0</v>
      </c>
      <c r="Y862" t="s">
        <v>40</v>
      </c>
      <c r="Z862" t="s">
        <v>40</v>
      </c>
      <c r="AA862" t="s">
        <v>40</v>
      </c>
      <c r="AC862" t="s">
        <v>1374</v>
      </c>
      <c r="AE862" t="s">
        <v>72</v>
      </c>
      <c r="AF862" t="s">
        <v>1783</v>
      </c>
      <c r="AG862" t="s">
        <v>1784</v>
      </c>
      <c r="AH862" t="e">
        <f>IF(#REF!="y","On",IF(#REF!="n","Off",""))</f>
        <v>#REF!</v>
      </c>
      <c r="AI862">
        <v>417123</v>
      </c>
    </row>
    <row r="863" spans="1:35" x14ac:dyDescent="0.25">
      <c r="A863">
        <v>401768884</v>
      </c>
      <c r="B863" t="str">
        <f>VLOOKUP(C863,'[1]List of Operators'!$A$2:$E$17187,3,FALSE)</f>
        <v>LARAMIE ENERGY LLC </v>
      </c>
      <c r="C863" t="s">
        <v>2212</v>
      </c>
      <c r="D863" s="1">
        <v>43357</v>
      </c>
      <c r="E863" t="s">
        <v>118</v>
      </c>
      <c r="F863" t="s">
        <v>2229</v>
      </c>
      <c r="G863" t="s">
        <v>120</v>
      </c>
      <c r="I863" t="s">
        <v>2230</v>
      </c>
      <c r="J863" t="s">
        <v>2231</v>
      </c>
      <c r="K863" t="s">
        <v>79</v>
      </c>
      <c r="L863" t="s">
        <v>491</v>
      </c>
      <c r="M863">
        <v>-108.32237499999999</v>
      </c>
      <c r="N863">
        <v>39.379727000000003</v>
      </c>
      <c r="O863">
        <v>0</v>
      </c>
      <c r="P863">
        <v>0</v>
      </c>
      <c r="Q863">
        <v>0</v>
      </c>
      <c r="R863">
        <v>0</v>
      </c>
      <c r="S863" t="e">
        <f>VLOOKUP($A863,#REF!,47,0)</f>
        <v>#REF!</v>
      </c>
      <c r="T863" t="e">
        <f>VLOOKUP($A863,#REF!,48,0)</f>
        <v>#REF!</v>
      </c>
      <c r="U863">
        <v>0</v>
      </c>
      <c r="V863">
        <v>0</v>
      </c>
      <c r="W863">
        <v>0</v>
      </c>
      <c r="X863">
        <v>0</v>
      </c>
      <c r="Y863" t="s">
        <v>40</v>
      </c>
      <c r="Z863" t="s">
        <v>40</v>
      </c>
      <c r="AA863" t="s">
        <v>40</v>
      </c>
      <c r="AC863" t="s">
        <v>1355</v>
      </c>
      <c r="AE863" t="s">
        <v>72</v>
      </c>
      <c r="AF863" t="s">
        <v>1783</v>
      </c>
      <c r="AG863" t="s">
        <v>1784</v>
      </c>
      <c r="AH863" t="e">
        <f>IF(#REF!="y","On",IF(#REF!="n","Off",""))</f>
        <v>#REF!</v>
      </c>
      <c r="AI863">
        <v>432260</v>
      </c>
    </row>
    <row r="864" spans="1:35" x14ac:dyDescent="0.25">
      <c r="A864">
        <v>401772140</v>
      </c>
      <c r="B864" t="str">
        <f>VLOOKUP(C864,'[1]List of Operators'!$A$2:$E$17187,3,FALSE)</f>
        <v>LARAMIE ENERGY LLC </v>
      </c>
      <c r="C864" t="s">
        <v>2212</v>
      </c>
      <c r="D864" s="1">
        <v>43357</v>
      </c>
      <c r="E864" t="s">
        <v>118</v>
      </c>
      <c r="F864" t="s">
        <v>2232</v>
      </c>
      <c r="G864" t="s">
        <v>120</v>
      </c>
      <c r="I864" t="s">
        <v>2230</v>
      </c>
      <c r="J864" t="s">
        <v>2231</v>
      </c>
      <c r="K864" t="s">
        <v>79</v>
      </c>
      <c r="L864" t="s">
        <v>491</v>
      </c>
      <c r="M864">
        <v>-108.32186900000001</v>
      </c>
      <c r="N864">
        <v>39.379317</v>
      </c>
      <c r="O864">
        <v>0</v>
      </c>
      <c r="P864">
        <v>0</v>
      </c>
      <c r="Q864">
        <v>0</v>
      </c>
      <c r="R864">
        <v>0</v>
      </c>
      <c r="S864" t="e">
        <f>VLOOKUP($A864,#REF!,47,0)</f>
        <v>#REF!</v>
      </c>
      <c r="T864" t="e">
        <f>VLOOKUP($A864,#REF!,48,0)</f>
        <v>#REF!</v>
      </c>
      <c r="U864">
        <v>0</v>
      </c>
      <c r="V864">
        <v>0</v>
      </c>
      <c r="W864">
        <v>0</v>
      </c>
      <c r="X864">
        <v>0</v>
      </c>
      <c r="Y864" t="s">
        <v>40</v>
      </c>
      <c r="Z864" t="s">
        <v>40</v>
      </c>
      <c r="AA864" t="s">
        <v>40</v>
      </c>
      <c r="AC864" t="s">
        <v>1355</v>
      </c>
      <c r="AE864" t="s">
        <v>72</v>
      </c>
      <c r="AF864" t="s">
        <v>1783</v>
      </c>
      <c r="AG864" t="s">
        <v>1784</v>
      </c>
      <c r="AH864" t="e">
        <f>IF(#REF!="y","On",IF(#REF!="n","Off",""))</f>
        <v>#REF!</v>
      </c>
      <c r="AI864">
        <v>432260</v>
      </c>
    </row>
    <row r="865" spans="1:35" x14ac:dyDescent="0.25">
      <c r="A865">
        <v>401767076</v>
      </c>
      <c r="B865" t="str">
        <f>VLOOKUP(C865,'[1]List of Operators'!$A$2:$E$17187,3,FALSE)</f>
        <v>CAERUS PICEANCE LLC </v>
      </c>
      <c r="C865" t="s">
        <v>2110</v>
      </c>
      <c r="D865" s="1">
        <v>43361</v>
      </c>
      <c r="E865" t="s">
        <v>69</v>
      </c>
      <c r="F865" t="s">
        <v>2223</v>
      </c>
      <c r="G865" t="s">
        <v>120</v>
      </c>
      <c r="I865" t="s">
        <v>2224</v>
      </c>
      <c r="J865" t="s">
        <v>2225</v>
      </c>
      <c r="K865" t="s">
        <v>115</v>
      </c>
      <c r="L865" t="s">
        <v>116</v>
      </c>
      <c r="M865">
        <v>-108.15953</v>
      </c>
      <c r="N865">
        <v>39.599024999999997</v>
      </c>
      <c r="O865">
        <v>0</v>
      </c>
      <c r="P865">
        <v>0</v>
      </c>
      <c r="Q865" t="s">
        <v>40</v>
      </c>
      <c r="R865" t="s">
        <v>40</v>
      </c>
      <c r="S865" t="e">
        <f>VLOOKUP($A865,#REF!,47,0)</f>
        <v>#REF!</v>
      </c>
      <c r="T865" t="e">
        <f>VLOOKUP($A865,#REF!,48,0)</f>
        <v>#REF!</v>
      </c>
      <c r="U865">
        <v>0</v>
      </c>
      <c r="V865">
        <v>0</v>
      </c>
      <c r="W865">
        <v>0</v>
      </c>
      <c r="X865">
        <v>0</v>
      </c>
      <c r="Y865" t="s">
        <v>40</v>
      </c>
      <c r="Z865" t="s">
        <v>40</v>
      </c>
      <c r="AA865" t="s">
        <v>40</v>
      </c>
      <c r="AC865" t="s">
        <v>1355</v>
      </c>
      <c r="AE865" t="s">
        <v>72</v>
      </c>
      <c r="AF865">
        <v>45</v>
      </c>
      <c r="AG865">
        <v>18860</v>
      </c>
      <c r="AH865" t="e">
        <f>IF(#REF!="y","On",IF(#REF!="n","Off",""))</f>
        <v>#REF!</v>
      </c>
      <c r="AI865">
        <v>335648</v>
      </c>
    </row>
    <row r="866" spans="1:35" x14ac:dyDescent="0.25">
      <c r="A866">
        <v>401768700</v>
      </c>
      <c r="B866" t="str">
        <f>VLOOKUP(C866,'[1]List of Operators'!$A$2:$E$17187,3,FALSE)</f>
        <v>TEP ROCKY MOUNTAIN LLC </v>
      </c>
      <c r="C866" t="s">
        <v>2167</v>
      </c>
      <c r="D866" s="1">
        <v>43361</v>
      </c>
      <c r="E866" t="s">
        <v>49</v>
      </c>
      <c r="F866" t="s">
        <v>2226</v>
      </c>
      <c r="G866" t="s">
        <v>120</v>
      </c>
      <c r="I866" t="s">
        <v>2227</v>
      </c>
      <c r="J866" t="s">
        <v>2228</v>
      </c>
      <c r="K866" t="s">
        <v>79</v>
      </c>
      <c r="L866" t="s">
        <v>103</v>
      </c>
      <c r="M866">
        <v>-107.95327899999999</v>
      </c>
      <c r="N866">
        <v>39.495717999999997</v>
      </c>
      <c r="O866">
        <v>0</v>
      </c>
      <c r="P866">
        <v>0</v>
      </c>
      <c r="Q866">
        <v>0</v>
      </c>
      <c r="R866">
        <v>0</v>
      </c>
      <c r="S866" t="e">
        <f>VLOOKUP($A866,#REF!,47,0)</f>
        <v>#REF!</v>
      </c>
      <c r="T866" t="e">
        <f>VLOOKUP($A866,#REF!,48,0)</f>
        <v>#REF!</v>
      </c>
      <c r="U866">
        <v>0</v>
      </c>
      <c r="V866">
        <v>0</v>
      </c>
      <c r="W866">
        <v>0</v>
      </c>
      <c r="X866">
        <v>0</v>
      </c>
      <c r="Y866" t="s">
        <v>40</v>
      </c>
      <c r="Z866" t="s">
        <v>40</v>
      </c>
      <c r="AA866" t="s">
        <v>40</v>
      </c>
      <c r="AC866" t="s">
        <v>1355</v>
      </c>
      <c r="AE866" t="s">
        <v>72</v>
      </c>
      <c r="AF866" t="s">
        <v>1783</v>
      </c>
      <c r="AG866" t="s">
        <v>1784</v>
      </c>
      <c r="AH866" t="e">
        <f>IF(#REF!="y","On",IF(#REF!="n","Off",""))</f>
        <v>#REF!</v>
      </c>
    </row>
    <row r="867" spans="1:35" x14ac:dyDescent="0.25">
      <c r="A867">
        <v>401775285</v>
      </c>
      <c r="B867" t="str">
        <f>VLOOKUP(C867,'[1]List of Operators'!$A$2:$E$17187,3,FALSE)</f>
        <v>CHEVRON USA INC </v>
      </c>
      <c r="C867" t="s">
        <v>2123</v>
      </c>
      <c r="D867" s="1">
        <v>43365</v>
      </c>
      <c r="E867" t="s">
        <v>69</v>
      </c>
      <c r="F867" t="s">
        <v>2240</v>
      </c>
      <c r="G867" t="s">
        <v>75</v>
      </c>
      <c r="I867" t="s">
        <v>2151</v>
      </c>
      <c r="J867" t="s">
        <v>2152</v>
      </c>
      <c r="K867" t="s">
        <v>115</v>
      </c>
      <c r="L867" t="s">
        <v>226</v>
      </c>
      <c r="M867">
        <v>-108.851181</v>
      </c>
      <c r="N867">
        <v>40.137383</v>
      </c>
      <c r="O867">
        <v>0</v>
      </c>
      <c r="P867">
        <v>0</v>
      </c>
      <c r="Q867">
        <v>0</v>
      </c>
      <c r="R867">
        <v>0</v>
      </c>
      <c r="S867" t="e">
        <f>VLOOKUP($A867,#REF!,47,0)</f>
        <v>#REF!</v>
      </c>
      <c r="T867" t="e">
        <f>VLOOKUP($A867,#REF!,48,0)</f>
        <v>#REF!</v>
      </c>
      <c r="U867">
        <v>0</v>
      </c>
      <c r="V867">
        <v>0</v>
      </c>
      <c r="W867">
        <v>0</v>
      </c>
      <c r="X867">
        <v>0</v>
      </c>
      <c r="Y867" t="s">
        <v>40</v>
      </c>
      <c r="Z867" t="s">
        <v>40</v>
      </c>
      <c r="AA867" t="s">
        <v>40</v>
      </c>
      <c r="AC867" t="s">
        <v>1371</v>
      </c>
      <c r="AE867" t="s">
        <v>72</v>
      </c>
      <c r="AF867" t="s">
        <v>1783</v>
      </c>
      <c r="AG867" t="s">
        <v>1784</v>
      </c>
      <c r="AH867" t="e">
        <f>IF(#REF!="y","On",IF(#REF!="n","Off",""))</f>
        <v>#REF!</v>
      </c>
    </row>
    <row r="868" spans="1:35" x14ac:dyDescent="0.25">
      <c r="A868">
        <v>401772972</v>
      </c>
      <c r="B868" t="str">
        <f>VLOOKUP(C868,'[1]List of Operators'!$A$2:$E$17187,3,FALSE)</f>
        <v>CRESTONE PEAK RESOURCES OPERATING LLC </v>
      </c>
      <c r="C868" t="s">
        <v>2233</v>
      </c>
      <c r="D868" s="1">
        <v>43366</v>
      </c>
      <c r="E868" t="s">
        <v>56</v>
      </c>
      <c r="F868" t="s">
        <v>2234</v>
      </c>
      <c r="G868" t="s">
        <v>51</v>
      </c>
      <c r="I868" t="s">
        <v>2235</v>
      </c>
      <c r="J868" t="s">
        <v>2236</v>
      </c>
      <c r="K868" t="s">
        <v>133</v>
      </c>
      <c r="L868" t="s">
        <v>134</v>
      </c>
      <c r="M868">
        <v>-105.01608</v>
      </c>
      <c r="N868">
        <v>40.252249999999997</v>
      </c>
      <c r="O868" t="s">
        <v>40</v>
      </c>
      <c r="P868">
        <v>0</v>
      </c>
      <c r="Q868">
        <v>5</v>
      </c>
      <c r="R868" t="s">
        <v>40</v>
      </c>
      <c r="S868" t="e">
        <f>VLOOKUP($A868,#REF!,47,0)</f>
        <v>#REF!</v>
      </c>
      <c r="T868" t="e">
        <f>VLOOKUP($A868,#REF!,48,0)</f>
        <v>#REF!</v>
      </c>
      <c r="U868" t="s">
        <v>40</v>
      </c>
      <c r="V868">
        <v>0</v>
      </c>
      <c r="W868" t="s">
        <v>40</v>
      </c>
      <c r="X868">
        <v>0</v>
      </c>
      <c r="Y868" t="s">
        <v>40</v>
      </c>
      <c r="Z868" t="s">
        <v>40</v>
      </c>
      <c r="AA868" t="s">
        <v>40</v>
      </c>
      <c r="AC868" t="s">
        <v>1374</v>
      </c>
      <c r="AE868" t="s">
        <v>72</v>
      </c>
      <c r="AF868" t="s">
        <v>1783</v>
      </c>
      <c r="AG868" t="s">
        <v>1784</v>
      </c>
      <c r="AH868" t="e">
        <f>IF(#REF!="y","On",IF(#REF!="n","Off",""))</f>
        <v>#REF!</v>
      </c>
      <c r="AI868">
        <v>427635</v>
      </c>
    </row>
    <row r="869" spans="1:35" x14ac:dyDescent="0.25">
      <c r="A869">
        <v>401777256</v>
      </c>
      <c r="B869" t="str">
        <f>VLOOKUP(C869,'[1]List of Operators'!$A$2:$E$17187,3,FALSE)</f>
        <v>CHEVRON USA INC </v>
      </c>
      <c r="C869" t="s">
        <v>2123</v>
      </c>
      <c r="D869" s="1">
        <v>43367</v>
      </c>
      <c r="E869" t="s">
        <v>69</v>
      </c>
      <c r="F869" t="s">
        <v>2243</v>
      </c>
      <c r="G869" t="s">
        <v>75</v>
      </c>
      <c r="I869" t="s">
        <v>2244</v>
      </c>
      <c r="J869" t="s">
        <v>2245</v>
      </c>
      <c r="K869" t="s">
        <v>38</v>
      </c>
      <c r="L869" t="s">
        <v>376</v>
      </c>
      <c r="M869">
        <v>-108.811504</v>
      </c>
      <c r="N869">
        <v>40.094391000000002</v>
      </c>
      <c r="O869">
        <v>26</v>
      </c>
      <c r="P869">
        <v>26</v>
      </c>
      <c r="Q869">
        <v>0</v>
      </c>
      <c r="R869">
        <v>0</v>
      </c>
      <c r="S869" t="e">
        <f>VLOOKUP($A869,#REF!,47,0)</f>
        <v>#REF!</v>
      </c>
      <c r="T869" t="e">
        <f>VLOOKUP($A869,#REF!,48,0)</f>
        <v>#REF!</v>
      </c>
      <c r="U869">
        <v>0</v>
      </c>
      <c r="V869">
        <v>0</v>
      </c>
      <c r="W869">
        <v>0</v>
      </c>
      <c r="X869">
        <v>0</v>
      </c>
      <c r="Y869" t="s">
        <v>40</v>
      </c>
      <c r="Z869" t="s">
        <v>40</v>
      </c>
      <c r="AA869" t="s">
        <v>40</v>
      </c>
      <c r="AC869" t="s">
        <v>1371</v>
      </c>
      <c r="AE869" t="s">
        <v>72</v>
      </c>
      <c r="AF869" t="s">
        <v>1783</v>
      </c>
      <c r="AG869" t="s">
        <v>1784</v>
      </c>
      <c r="AH869" t="e">
        <f>IF(#REF!="y","On",IF(#REF!="n","Off",""))</f>
        <v>#REF!</v>
      </c>
      <c r="AI869">
        <v>413288</v>
      </c>
    </row>
    <row r="870" spans="1:35" x14ac:dyDescent="0.25">
      <c r="A870">
        <v>401774479</v>
      </c>
      <c r="B870" t="str">
        <f>VLOOKUP(C870,'[1]List of Operators'!$A$2:$E$17187,3,FALSE)</f>
        <v>TEP ROCKY MOUNTAIN LLC </v>
      </c>
      <c r="C870" t="s">
        <v>2167</v>
      </c>
      <c r="D870" s="1">
        <v>43368</v>
      </c>
      <c r="E870" t="s">
        <v>1893</v>
      </c>
      <c r="F870" t="s">
        <v>2237</v>
      </c>
      <c r="G870" t="s">
        <v>120</v>
      </c>
      <c r="I870" t="s">
        <v>40</v>
      </c>
      <c r="J870" t="s">
        <v>40</v>
      </c>
      <c r="K870" t="s">
        <v>115</v>
      </c>
      <c r="L870" t="s">
        <v>116</v>
      </c>
      <c r="M870">
        <v>-107.918768</v>
      </c>
      <c r="N870">
        <v>39.509504</v>
      </c>
      <c r="O870" t="s">
        <v>40</v>
      </c>
      <c r="P870" t="s">
        <v>40</v>
      </c>
      <c r="Q870" t="s">
        <v>40</v>
      </c>
      <c r="R870" t="s">
        <v>40</v>
      </c>
      <c r="S870" t="e">
        <f>VLOOKUP($A870,#REF!,47,0)</f>
        <v>#REF!</v>
      </c>
      <c r="T870" t="e">
        <f>VLOOKUP($A870,#REF!,48,0)</f>
        <v>#REF!</v>
      </c>
      <c r="U870" t="s">
        <v>40</v>
      </c>
      <c r="V870" t="s">
        <v>40</v>
      </c>
      <c r="W870" t="s">
        <v>40</v>
      </c>
      <c r="X870" t="s">
        <v>40</v>
      </c>
      <c r="Y870" t="s">
        <v>40</v>
      </c>
      <c r="Z870" t="s">
        <v>40</v>
      </c>
      <c r="AA870" t="s">
        <v>40</v>
      </c>
      <c r="AC870" t="s">
        <v>1355</v>
      </c>
      <c r="AE870" t="s">
        <v>72</v>
      </c>
      <c r="AF870" t="s">
        <v>1783</v>
      </c>
      <c r="AG870" t="s">
        <v>1784</v>
      </c>
      <c r="AH870" t="e">
        <f>IF(#REF!="y","On",IF(#REF!="n","Off",""))</f>
        <v>#REF!</v>
      </c>
      <c r="AI870">
        <v>335212</v>
      </c>
    </row>
    <row r="871" spans="1:35" x14ac:dyDescent="0.25">
      <c r="A871">
        <v>401774479</v>
      </c>
      <c r="B871" t="str">
        <f>VLOOKUP(C871,'[1]List of Operators'!$A$2:$E$17187,3,FALSE)</f>
        <v>TEP ROCKY MOUNTAIN LLC </v>
      </c>
      <c r="C871" t="s">
        <v>2167</v>
      </c>
      <c r="D871" s="1">
        <v>43368</v>
      </c>
      <c r="E871" t="s">
        <v>1893</v>
      </c>
      <c r="F871" t="s">
        <v>2237</v>
      </c>
      <c r="G871" t="s">
        <v>120</v>
      </c>
      <c r="I871" t="s">
        <v>2238</v>
      </c>
      <c r="J871" t="s">
        <v>2239</v>
      </c>
      <c r="K871" t="s">
        <v>133</v>
      </c>
      <c r="L871" t="s">
        <v>134</v>
      </c>
      <c r="M871">
        <v>-107.918768</v>
      </c>
      <c r="N871">
        <v>39.509504</v>
      </c>
      <c r="O871">
        <v>0</v>
      </c>
      <c r="P871">
        <v>0</v>
      </c>
      <c r="Q871">
        <v>0</v>
      </c>
      <c r="R871">
        <v>0</v>
      </c>
      <c r="S871" t="e">
        <f>VLOOKUP($A871,#REF!,47,0)</f>
        <v>#REF!</v>
      </c>
      <c r="T871" t="e">
        <f>VLOOKUP($A871,#REF!,48,0)</f>
        <v>#REF!</v>
      </c>
      <c r="U871">
        <v>0</v>
      </c>
      <c r="V871">
        <v>0</v>
      </c>
      <c r="W871">
        <v>0</v>
      </c>
      <c r="X871">
        <v>0</v>
      </c>
      <c r="Y871" t="s">
        <v>40</v>
      </c>
      <c r="Z871" t="s">
        <v>40</v>
      </c>
      <c r="AA871" t="s">
        <v>40</v>
      </c>
      <c r="AC871" t="s">
        <v>1355</v>
      </c>
      <c r="AE871" t="s">
        <v>72</v>
      </c>
      <c r="AF871" t="s">
        <v>1783</v>
      </c>
      <c r="AG871" t="s">
        <v>1784</v>
      </c>
      <c r="AH871" t="e">
        <f>IF(#REF!="y","On",IF(#REF!="n","Off",""))</f>
        <v>#REF!</v>
      </c>
      <c r="AI871">
        <v>335212</v>
      </c>
    </row>
    <row r="872" spans="1:35" x14ac:dyDescent="0.25">
      <c r="A872">
        <v>401776668</v>
      </c>
      <c r="B872" t="str">
        <f>VLOOKUP(C872,'[1]List of Operators'!$A$2:$E$17187,3,FALSE)</f>
        <v>OWN RESOURCES OPERATING LLC </v>
      </c>
      <c r="C872" t="s">
        <v>2241</v>
      </c>
      <c r="D872" s="1">
        <v>43369</v>
      </c>
      <c r="E872" t="s">
        <v>1874</v>
      </c>
      <c r="F872" t="s">
        <v>2242</v>
      </c>
      <c r="G872" t="s">
        <v>71</v>
      </c>
      <c r="I872" t="s">
        <v>40</v>
      </c>
      <c r="J872" t="s">
        <v>40</v>
      </c>
      <c r="K872" t="s">
        <v>79</v>
      </c>
      <c r="L872" t="s">
        <v>1914</v>
      </c>
      <c r="M872">
        <v>-102.28008</v>
      </c>
      <c r="N872">
        <v>39.940660000000001</v>
      </c>
      <c r="O872" t="s">
        <v>40</v>
      </c>
      <c r="P872" t="s">
        <v>40</v>
      </c>
      <c r="Q872" t="s">
        <v>40</v>
      </c>
      <c r="R872" t="s">
        <v>40</v>
      </c>
      <c r="S872" t="e">
        <f>VLOOKUP($A872,#REF!,47,0)</f>
        <v>#REF!</v>
      </c>
      <c r="T872" t="e">
        <f>VLOOKUP($A872,#REF!,48,0)</f>
        <v>#REF!</v>
      </c>
      <c r="U872" t="s">
        <v>40</v>
      </c>
      <c r="V872" t="s">
        <v>40</v>
      </c>
      <c r="W872" t="s">
        <v>40</v>
      </c>
      <c r="X872" t="s">
        <v>40</v>
      </c>
      <c r="Y872" t="s">
        <v>40</v>
      </c>
      <c r="Z872" t="s">
        <v>40</v>
      </c>
      <c r="AA872" t="s">
        <v>40</v>
      </c>
      <c r="AC872" t="s">
        <v>1374</v>
      </c>
      <c r="AE872" t="s">
        <v>72</v>
      </c>
      <c r="AF872" t="s">
        <v>1783</v>
      </c>
      <c r="AG872" t="s">
        <v>1784</v>
      </c>
      <c r="AH872" t="e">
        <f>IF(#REF!="y","On",IF(#REF!="n","Off",""))</f>
        <v>#REF!</v>
      </c>
    </row>
    <row r="873" spans="1:35" x14ac:dyDescent="0.25">
      <c r="A873">
        <v>401778075</v>
      </c>
      <c r="B873" t="str">
        <f>VLOOKUP(C873,'[1]List of Operators'!$A$2:$E$17187,3,FALSE)</f>
        <v>CAERUS PICEANCE LLC </v>
      </c>
      <c r="C873" t="s">
        <v>2110</v>
      </c>
      <c r="D873" s="1">
        <v>43370</v>
      </c>
      <c r="E873" t="s">
        <v>1879</v>
      </c>
      <c r="F873" t="s">
        <v>2246</v>
      </c>
      <c r="G873" t="s">
        <v>120</v>
      </c>
      <c r="I873" t="s">
        <v>2247</v>
      </c>
      <c r="J873" t="s">
        <v>2248</v>
      </c>
      <c r="K873" t="s">
        <v>115</v>
      </c>
      <c r="L873" t="s">
        <v>226</v>
      </c>
      <c r="M873">
        <v>-108.115555</v>
      </c>
      <c r="N873">
        <v>39.584418999999997</v>
      </c>
      <c r="O873" t="s">
        <v>40</v>
      </c>
      <c r="P873" t="s">
        <v>40</v>
      </c>
      <c r="Q873" t="s">
        <v>40</v>
      </c>
      <c r="R873" t="s">
        <v>40</v>
      </c>
      <c r="S873" t="e">
        <f>VLOOKUP($A873,#REF!,47,0)</f>
        <v>#REF!</v>
      </c>
      <c r="T873" t="e">
        <f>VLOOKUP($A873,#REF!,48,0)</f>
        <v>#REF!</v>
      </c>
      <c r="U873" t="s">
        <v>40</v>
      </c>
      <c r="V873" t="s">
        <v>40</v>
      </c>
      <c r="W873" t="s">
        <v>40</v>
      </c>
      <c r="X873" t="s">
        <v>40</v>
      </c>
      <c r="Y873" t="s">
        <v>40</v>
      </c>
      <c r="Z873" t="s">
        <v>40</v>
      </c>
      <c r="AA873" t="s">
        <v>40</v>
      </c>
      <c r="AC873" t="s">
        <v>1355</v>
      </c>
      <c r="AE873" t="s">
        <v>72</v>
      </c>
      <c r="AF873" t="s">
        <v>1783</v>
      </c>
      <c r="AG873" t="s">
        <v>1784</v>
      </c>
      <c r="AH873" t="e">
        <f>IF(#REF!="y","On",IF(#REF!="n","Off",""))</f>
        <v>#REF!</v>
      </c>
    </row>
    <row r="874" spans="1:35" x14ac:dyDescent="0.25">
      <c r="A874">
        <v>401779528</v>
      </c>
      <c r="B874" t="str">
        <f>VLOOKUP(C874,'[1]List of Operators'!$A$2:$E$17187,3,FALSE)</f>
        <v>XTO ENERGY INC </v>
      </c>
      <c r="C874" t="s">
        <v>2249</v>
      </c>
      <c r="D874" s="1">
        <v>43372</v>
      </c>
      <c r="E874" t="s">
        <v>118</v>
      </c>
      <c r="F874" t="s">
        <v>2250</v>
      </c>
      <c r="G874" t="s">
        <v>75</v>
      </c>
      <c r="I874" t="s">
        <v>2251</v>
      </c>
      <c r="J874" t="s">
        <v>2252</v>
      </c>
      <c r="K874" t="s">
        <v>79</v>
      </c>
      <c r="L874" t="s">
        <v>1985</v>
      </c>
      <c r="M874">
        <v>-108.29532</v>
      </c>
      <c r="N874">
        <v>39.890979999999999</v>
      </c>
      <c r="O874">
        <v>0</v>
      </c>
      <c r="P874">
        <v>0</v>
      </c>
      <c r="Q874">
        <v>0</v>
      </c>
      <c r="R874">
        <v>0</v>
      </c>
      <c r="S874" t="e">
        <f>VLOOKUP($A874,#REF!,47,0)</f>
        <v>#REF!</v>
      </c>
      <c r="T874" t="e">
        <f>VLOOKUP($A874,#REF!,48,0)</f>
        <v>#REF!</v>
      </c>
      <c r="U874">
        <v>0</v>
      </c>
      <c r="V874">
        <v>0</v>
      </c>
      <c r="W874">
        <v>0</v>
      </c>
      <c r="X874">
        <v>0</v>
      </c>
      <c r="Y874" t="s">
        <v>40</v>
      </c>
      <c r="Z874" t="s">
        <v>40</v>
      </c>
      <c r="AA874" t="s">
        <v>40</v>
      </c>
      <c r="AC874" t="s">
        <v>1355</v>
      </c>
      <c r="AE874" t="s">
        <v>72</v>
      </c>
      <c r="AF874" t="s">
        <v>1783</v>
      </c>
      <c r="AG874" t="s">
        <v>1784</v>
      </c>
      <c r="AH874" t="e">
        <f>IF(#REF!="y","On",IF(#REF!="n","Off",""))</f>
        <v>#REF!</v>
      </c>
      <c r="AI874">
        <v>335717</v>
      </c>
    </row>
    <row r="875" spans="1:35" x14ac:dyDescent="0.25">
      <c r="A875">
        <v>401783778</v>
      </c>
      <c r="B875" t="str">
        <f>VLOOKUP(C875,'[1]List of Operators'!$A$2:$E$17187,3,FALSE)</f>
        <v>KERR MCGEE GATHERING LLC </v>
      </c>
      <c r="C875" t="s">
        <v>2253</v>
      </c>
      <c r="D875" s="1">
        <v>43376</v>
      </c>
      <c r="E875" t="s">
        <v>1879</v>
      </c>
      <c r="F875" t="s">
        <v>2254</v>
      </c>
      <c r="G875" t="s">
        <v>112</v>
      </c>
      <c r="I875" t="s">
        <v>2255</v>
      </c>
      <c r="J875" t="s">
        <v>2256</v>
      </c>
      <c r="K875" t="s">
        <v>72</v>
      </c>
      <c r="L875" t="s">
        <v>72</v>
      </c>
      <c r="M875">
        <v>-104.432725</v>
      </c>
      <c r="N875">
        <v>39.868434000000001</v>
      </c>
      <c r="O875" t="s">
        <v>40</v>
      </c>
      <c r="P875" t="s">
        <v>40</v>
      </c>
      <c r="Q875" t="s">
        <v>40</v>
      </c>
      <c r="R875" t="s">
        <v>40</v>
      </c>
      <c r="S875" t="e">
        <f>VLOOKUP($A875,#REF!,47,0)</f>
        <v>#REF!</v>
      </c>
      <c r="T875" t="e">
        <f>VLOOKUP($A875,#REF!,48,0)</f>
        <v>#REF!</v>
      </c>
      <c r="U875">
        <v>0</v>
      </c>
      <c r="V875">
        <v>0</v>
      </c>
      <c r="W875">
        <v>0</v>
      </c>
      <c r="X875">
        <v>0</v>
      </c>
      <c r="Y875" t="s">
        <v>40</v>
      </c>
      <c r="Z875" t="s">
        <v>40</v>
      </c>
      <c r="AA875" t="s">
        <v>40</v>
      </c>
      <c r="AC875" t="s">
        <v>1374</v>
      </c>
      <c r="AD875" t="s">
        <v>2065</v>
      </c>
      <c r="AE875" t="s">
        <v>72</v>
      </c>
      <c r="AF875" t="s">
        <v>1783</v>
      </c>
      <c r="AG875" t="s">
        <v>1784</v>
      </c>
      <c r="AH875" t="e">
        <f>IF(#REF!="y","On",IF(#REF!="n","Off",""))</f>
        <v>#REF!</v>
      </c>
    </row>
    <row r="876" spans="1:35" x14ac:dyDescent="0.25">
      <c r="A876">
        <v>401784985</v>
      </c>
      <c r="B876" t="str">
        <f>VLOOKUP(C876,'[1]List of Operators'!$A$2:$E$17187,3,FALSE)</f>
        <v>LARAMIE ENERGY LLC </v>
      </c>
      <c r="C876" t="s">
        <v>2212</v>
      </c>
      <c r="D876" s="1">
        <v>43376</v>
      </c>
      <c r="E876" t="s">
        <v>33</v>
      </c>
      <c r="F876" t="s">
        <v>2257</v>
      </c>
      <c r="G876" t="s">
        <v>338</v>
      </c>
      <c r="I876" t="s">
        <v>2258</v>
      </c>
      <c r="J876" t="s">
        <v>40</v>
      </c>
      <c r="K876" t="s">
        <v>72</v>
      </c>
      <c r="L876" t="s">
        <v>72</v>
      </c>
      <c r="M876">
        <v>-107.710262</v>
      </c>
      <c r="N876">
        <v>39.287723999999997</v>
      </c>
      <c r="O876" t="s">
        <v>40</v>
      </c>
      <c r="P876" t="s">
        <v>40</v>
      </c>
      <c r="Q876" t="s">
        <v>40</v>
      </c>
      <c r="R876" t="s">
        <v>40</v>
      </c>
      <c r="S876" t="e">
        <f>VLOOKUP($A876,#REF!,47,0)</f>
        <v>#REF!</v>
      </c>
      <c r="T876" t="e">
        <f>VLOOKUP($A876,#REF!,48,0)</f>
        <v>#REF!</v>
      </c>
      <c r="U876" t="s">
        <v>40</v>
      </c>
      <c r="V876" t="s">
        <v>40</v>
      </c>
      <c r="W876" t="s">
        <v>40</v>
      </c>
      <c r="X876" t="s">
        <v>40</v>
      </c>
      <c r="Y876" t="s">
        <v>40</v>
      </c>
      <c r="Z876" t="s">
        <v>40</v>
      </c>
      <c r="AA876" t="s">
        <v>40</v>
      </c>
      <c r="AC876" t="s">
        <v>1355</v>
      </c>
      <c r="AE876" t="s">
        <v>72</v>
      </c>
      <c r="AF876">
        <v>77</v>
      </c>
      <c r="AG876">
        <v>8740</v>
      </c>
      <c r="AH876" t="e">
        <f>IF(#REF!="y","On",IF(#REF!="n","Off",""))</f>
        <v>#REF!</v>
      </c>
      <c r="AI876">
        <v>312671</v>
      </c>
    </row>
    <row r="877" spans="1:35" x14ac:dyDescent="0.25">
      <c r="A877">
        <v>401794557</v>
      </c>
      <c r="B877" t="str">
        <f>VLOOKUP(C877,'[1]List of Operators'!$A$2:$E$17187,3,FALSE)</f>
        <v>TEP ROCKY MOUNTAIN LLC </v>
      </c>
      <c r="C877" t="s">
        <v>2167</v>
      </c>
      <c r="D877" s="1">
        <v>43384</v>
      </c>
      <c r="E877" t="s">
        <v>49</v>
      </c>
      <c r="F877" t="s">
        <v>2259</v>
      </c>
      <c r="G877" t="s">
        <v>75</v>
      </c>
      <c r="I877" t="s">
        <v>2260</v>
      </c>
      <c r="J877" t="s">
        <v>2261</v>
      </c>
      <c r="K877" t="s">
        <v>133</v>
      </c>
      <c r="L877" t="s">
        <v>134</v>
      </c>
      <c r="M877">
        <v>-108.31382600000001</v>
      </c>
      <c r="N877">
        <v>39.867778000000001</v>
      </c>
      <c r="O877" t="s">
        <v>40</v>
      </c>
      <c r="P877" t="s">
        <v>40</v>
      </c>
      <c r="Q877" t="s">
        <v>40</v>
      </c>
      <c r="R877" t="s">
        <v>40</v>
      </c>
      <c r="S877" t="e">
        <f>VLOOKUP($A877,#REF!,47,0)</f>
        <v>#REF!</v>
      </c>
      <c r="T877" t="e">
        <f>VLOOKUP($A877,#REF!,48,0)</f>
        <v>#REF!</v>
      </c>
      <c r="U877" t="s">
        <v>40</v>
      </c>
      <c r="V877" t="s">
        <v>40</v>
      </c>
      <c r="W877" t="s">
        <v>40</v>
      </c>
      <c r="X877" t="s">
        <v>40</v>
      </c>
      <c r="Y877" t="s">
        <v>40</v>
      </c>
      <c r="Z877" t="s">
        <v>40</v>
      </c>
      <c r="AA877" t="s">
        <v>40</v>
      </c>
      <c r="AC877" t="s">
        <v>1355</v>
      </c>
      <c r="AE877" t="s">
        <v>72</v>
      </c>
      <c r="AF877" t="s">
        <v>1783</v>
      </c>
      <c r="AG877" t="s">
        <v>1784</v>
      </c>
      <c r="AH877" t="e">
        <f>IF(#REF!="y","On",IF(#REF!="n","Off",""))</f>
        <v>#REF!</v>
      </c>
    </row>
    <row r="878" spans="1:35" x14ac:dyDescent="0.25">
      <c r="A878">
        <v>401802279</v>
      </c>
      <c r="B878" t="str">
        <f>VLOOKUP(C878,'[1]List of Operators'!$A$2:$E$17187,3,FALSE)</f>
        <v>LARAMIE ENERGY LLC </v>
      </c>
      <c r="C878" t="s">
        <v>2212</v>
      </c>
      <c r="D878" s="1">
        <v>43384</v>
      </c>
      <c r="E878" t="s">
        <v>69</v>
      </c>
      <c r="F878" t="s">
        <v>2265</v>
      </c>
      <c r="G878" t="s">
        <v>338</v>
      </c>
      <c r="I878" t="s">
        <v>2266</v>
      </c>
      <c r="J878" t="s">
        <v>40</v>
      </c>
      <c r="K878" t="s">
        <v>133</v>
      </c>
      <c r="L878" t="s">
        <v>134</v>
      </c>
      <c r="M878">
        <v>-107.74861</v>
      </c>
      <c r="N878">
        <v>39.247799999999998</v>
      </c>
      <c r="O878" t="s">
        <v>40</v>
      </c>
      <c r="P878" t="s">
        <v>40</v>
      </c>
      <c r="Q878" t="s">
        <v>40</v>
      </c>
      <c r="R878" t="s">
        <v>40</v>
      </c>
      <c r="S878" t="e">
        <f>VLOOKUP($A878,#REF!,47,0)</f>
        <v>#REF!</v>
      </c>
      <c r="T878" t="e">
        <f>VLOOKUP($A878,#REF!,48,0)</f>
        <v>#REF!</v>
      </c>
      <c r="U878" t="s">
        <v>40</v>
      </c>
      <c r="V878" t="s">
        <v>40</v>
      </c>
      <c r="W878" t="s">
        <v>40</v>
      </c>
      <c r="X878" t="s">
        <v>40</v>
      </c>
      <c r="Y878" t="s">
        <v>40</v>
      </c>
      <c r="Z878" t="s">
        <v>40</v>
      </c>
      <c r="AA878" t="s">
        <v>40</v>
      </c>
      <c r="AC878" t="s">
        <v>1355</v>
      </c>
      <c r="AE878" t="s">
        <v>72</v>
      </c>
      <c r="AF878" t="s">
        <v>1783</v>
      </c>
      <c r="AG878" t="s">
        <v>1784</v>
      </c>
      <c r="AH878" t="e">
        <f>IF(#REF!="y","On",IF(#REF!="n","Off",""))</f>
        <v>#REF!</v>
      </c>
      <c r="AI878">
        <v>334451</v>
      </c>
    </row>
    <row r="879" spans="1:35" x14ac:dyDescent="0.25">
      <c r="A879">
        <v>401797800</v>
      </c>
      <c r="B879" t="str">
        <f>VLOOKUP(C879,'[1]List of Operators'!$A$2:$E$17187,3,FALSE)</f>
        <v>KERR MCGEE OIL &amp; GAS ONSHORE LP </v>
      </c>
      <c r="C879" t="s">
        <v>2189</v>
      </c>
      <c r="D879" s="1">
        <v>43388</v>
      </c>
      <c r="E879" t="s">
        <v>69</v>
      </c>
      <c r="F879" t="s">
        <v>2262</v>
      </c>
      <c r="G879" t="s">
        <v>51</v>
      </c>
      <c r="H879">
        <v>1</v>
      </c>
      <c r="I879" t="s">
        <v>2263</v>
      </c>
      <c r="J879" t="s">
        <v>1997</v>
      </c>
      <c r="K879" t="s">
        <v>72</v>
      </c>
      <c r="L879" t="s">
        <v>72</v>
      </c>
      <c r="M879">
        <v>-104.97587900000001</v>
      </c>
      <c r="N879">
        <v>40.222186000000001</v>
      </c>
      <c r="O879" t="s">
        <v>40</v>
      </c>
      <c r="P879" t="s">
        <v>40</v>
      </c>
      <c r="Q879" t="s">
        <v>40</v>
      </c>
      <c r="R879" t="s">
        <v>40</v>
      </c>
      <c r="S879" t="e">
        <f>VLOOKUP($A879,#REF!,47,0)</f>
        <v>#REF!</v>
      </c>
      <c r="T879" t="e">
        <f>VLOOKUP($A879,#REF!,48,0)</f>
        <v>#REF!</v>
      </c>
      <c r="U879">
        <v>0</v>
      </c>
      <c r="V879">
        <v>0</v>
      </c>
      <c r="W879">
        <v>0</v>
      </c>
      <c r="X879">
        <v>0</v>
      </c>
      <c r="Y879" t="s">
        <v>40</v>
      </c>
      <c r="Z879" t="s">
        <v>40</v>
      </c>
      <c r="AA879" t="s">
        <v>40</v>
      </c>
      <c r="AC879" t="s">
        <v>1374</v>
      </c>
      <c r="AE879" t="s">
        <v>72</v>
      </c>
      <c r="AF879" t="s">
        <v>1783</v>
      </c>
      <c r="AG879" t="s">
        <v>1784</v>
      </c>
      <c r="AH879" t="e">
        <f>IF(#REF!="y","On",IF(#REF!="n","Off",""))</f>
        <v>#REF!</v>
      </c>
      <c r="AI879">
        <v>318074</v>
      </c>
    </row>
    <row r="880" spans="1:35" x14ac:dyDescent="0.25">
      <c r="A880">
        <v>401798613</v>
      </c>
      <c r="B880" t="str">
        <f>VLOOKUP(C880,'[1]List of Operators'!$A$2:$E$17187,3,FALSE)</f>
        <v>BONANZA CREEK ENERGY OPERATING COMPANY LLC </v>
      </c>
      <c r="C880" t="s">
        <v>2093</v>
      </c>
      <c r="D880" s="1">
        <v>43389</v>
      </c>
      <c r="E880" t="s">
        <v>118</v>
      </c>
      <c r="F880" t="s">
        <v>2264</v>
      </c>
      <c r="G880" t="s">
        <v>51</v>
      </c>
      <c r="I880" t="s">
        <v>40</v>
      </c>
      <c r="J880" t="s">
        <v>40</v>
      </c>
      <c r="K880" t="s">
        <v>133</v>
      </c>
      <c r="L880" t="s">
        <v>134</v>
      </c>
      <c r="M880">
        <v>-104.223215</v>
      </c>
      <c r="N880">
        <v>40.376015000000002</v>
      </c>
      <c r="O880">
        <v>25</v>
      </c>
      <c r="P880">
        <v>15</v>
      </c>
      <c r="Q880">
        <v>0</v>
      </c>
      <c r="R880">
        <v>0</v>
      </c>
      <c r="S880" t="e">
        <f>VLOOKUP($A880,#REF!,47,0)</f>
        <v>#REF!</v>
      </c>
      <c r="T880" t="e">
        <f>VLOOKUP($A880,#REF!,48,0)</f>
        <v>#REF!</v>
      </c>
      <c r="U880">
        <v>0</v>
      </c>
      <c r="V880">
        <v>0</v>
      </c>
      <c r="W880">
        <v>0</v>
      </c>
      <c r="X880">
        <v>0</v>
      </c>
      <c r="Y880" t="s">
        <v>40</v>
      </c>
      <c r="Z880" t="s">
        <v>40</v>
      </c>
      <c r="AA880" t="s">
        <v>40</v>
      </c>
      <c r="AC880" t="s">
        <v>1374</v>
      </c>
      <c r="AE880" t="s">
        <v>72</v>
      </c>
      <c r="AF880" t="s">
        <v>1783</v>
      </c>
      <c r="AG880" t="s">
        <v>1784</v>
      </c>
      <c r="AH880" t="e">
        <f>IF(#REF!="y","On",IF(#REF!="n","Off",""))</f>
        <v>#REF!</v>
      </c>
      <c r="AI880">
        <v>433478</v>
      </c>
    </row>
    <row r="881" spans="1:35" x14ac:dyDescent="0.25">
      <c r="A881">
        <v>401802457</v>
      </c>
      <c r="B881" t="str">
        <f>VLOOKUP(C881,'[1]List of Operators'!$A$2:$E$17187,3,FALSE)</f>
        <v>LARAMIE ENERGY LLC </v>
      </c>
      <c r="C881" t="s">
        <v>2212</v>
      </c>
      <c r="D881" s="1">
        <v>43389</v>
      </c>
      <c r="E881" t="s">
        <v>49</v>
      </c>
      <c r="F881" t="s">
        <v>2267</v>
      </c>
      <c r="G881" t="s">
        <v>338</v>
      </c>
      <c r="I881" t="s">
        <v>2268</v>
      </c>
      <c r="J881" t="s">
        <v>40</v>
      </c>
      <c r="K881" t="s">
        <v>115</v>
      </c>
      <c r="L881" t="s">
        <v>116</v>
      </c>
      <c r="M881">
        <v>-108.230431</v>
      </c>
      <c r="N881">
        <v>39.240234000000001</v>
      </c>
      <c r="O881" t="s">
        <v>40</v>
      </c>
      <c r="P881" t="s">
        <v>40</v>
      </c>
      <c r="Q881" t="s">
        <v>40</v>
      </c>
      <c r="R881" t="s">
        <v>40</v>
      </c>
      <c r="S881" t="e">
        <f>VLOOKUP($A881,#REF!,47,0)</f>
        <v>#REF!</v>
      </c>
      <c r="T881" t="e">
        <f>VLOOKUP($A881,#REF!,48,0)</f>
        <v>#REF!</v>
      </c>
      <c r="U881" t="s">
        <v>40</v>
      </c>
      <c r="V881" t="s">
        <v>40</v>
      </c>
      <c r="W881" t="s">
        <v>40</v>
      </c>
      <c r="X881" t="s">
        <v>40</v>
      </c>
      <c r="Y881" t="s">
        <v>40</v>
      </c>
      <c r="Z881" t="s">
        <v>40</v>
      </c>
      <c r="AA881" t="s">
        <v>40</v>
      </c>
      <c r="AC881" t="s">
        <v>1355</v>
      </c>
      <c r="AE881" t="s">
        <v>72</v>
      </c>
      <c r="AF881" t="s">
        <v>1783</v>
      </c>
      <c r="AG881" t="s">
        <v>1784</v>
      </c>
      <c r="AH881" t="e">
        <f>IF(#REF!="y","On",IF(#REF!="n","Off",""))</f>
        <v>#REF!</v>
      </c>
      <c r="AI881">
        <v>334451</v>
      </c>
    </row>
    <row r="882" spans="1:35" x14ac:dyDescent="0.25">
      <c r="A882">
        <v>401806989</v>
      </c>
      <c r="B882" t="str">
        <f>VLOOKUP(C882,'[1]List of Operators'!$A$2:$E$17187,3,FALSE)</f>
        <v>DCP OPERATING COMPANY LP </v>
      </c>
      <c r="C882" t="s">
        <v>2193</v>
      </c>
      <c r="D882" s="1">
        <v>43395</v>
      </c>
      <c r="E882" t="s">
        <v>1879</v>
      </c>
      <c r="F882" t="s">
        <v>2269</v>
      </c>
      <c r="G882" t="s">
        <v>51</v>
      </c>
      <c r="I882" t="s">
        <v>40</v>
      </c>
      <c r="J882" t="s">
        <v>40</v>
      </c>
      <c r="K882" t="s">
        <v>133</v>
      </c>
      <c r="L882" t="s">
        <v>134</v>
      </c>
      <c r="M882">
        <v>-104.67383</v>
      </c>
      <c r="N882">
        <v>40.320118000000001</v>
      </c>
      <c r="O882">
        <v>0</v>
      </c>
      <c r="P882">
        <v>0</v>
      </c>
      <c r="Q882" t="s">
        <v>40</v>
      </c>
      <c r="R882" t="s">
        <v>40</v>
      </c>
      <c r="S882" t="e">
        <f>VLOOKUP($A882,#REF!,47,0)</f>
        <v>#REF!</v>
      </c>
      <c r="T882" t="e">
        <f>VLOOKUP($A882,#REF!,48,0)</f>
        <v>#REF!</v>
      </c>
      <c r="U882">
        <v>0</v>
      </c>
      <c r="V882">
        <v>0</v>
      </c>
      <c r="W882">
        <v>0</v>
      </c>
      <c r="X882">
        <v>0</v>
      </c>
      <c r="Y882" t="s">
        <v>40</v>
      </c>
      <c r="Z882" t="s">
        <v>40</v>
      </c>
      <c r="AA882" t="s">
        <v>40</v>
      </c>
      <c r="AC882" t="s">
        <v>1374</v>
      </c>
      <c r="AD882" t="s">
        <v>2065</v>
      </c>
      <c r="AE882" t="s">
        <v>72</v>
      </c>
      <c r="AF882" t="s">
        <v>1783</v>
      </c>
      <c r="AG882" t="s">
        <v>1784</v>
      </c>
      <c r="AH882" t="e">
        <f>IF(#REF!="y","On",IF(#REF!="n","Off",""))</f>
        <v>#REF!</v>
      </c>
    </row>
    <row r="883" spans="1:35" x14ac:dyDescent="0.25">
      <c r="A883">
        <v>401808544</v>
      </c>
      <c r="B883" t="str">
        <f>VLOOKUP(C883,'[1]List of Operators'!$A$2:$E$17187,3,FALSE)</f>
        <v>NOBLE ENERGY INC </v>
      </c>
      <c r="C883" t="s">
        <v>2087</v>
      </c>
      <c r="D883" s="1">
        <v>43396</v>
      </c>
      <c r="E883" t="s">
        <v>69</v>
      </c>
      <c r="F883" t="s">
        <v>2270</v>
      </c>
      <c r="G883" t="s">
        <v>51</v>
      </c>
      <c r="I883" t="s">
        <v>2271</v>
      </c>
      <c r="J883" t="s">
        <v>2272</v>
      </c>
      <c r="K883" t="s">
        <v>72</v>
      </c>
      <c r="L883" t="s">
        <v>72</v>
      </c>
      <c r="M883">
        <v>-104.597026</v>
      </c>
      <c r="N883">
        <v>40.348610999999998</v>
      </c>
      <c r="O883" t="s">
        <v>40</v>
      </c>
      <c r="P883" t="s">
        <v>40</v>
      </c>
      <c r="Q883" t="s">
        <v>40</v>
      </c>
      <c r="R883" t="s">
        <v>40</v>
      </c>
      <c r="S883" t="e">
        <f>VLOOKUP($A883,#REF!,47,0)</f>
        <v>#REF!</v>
      </c>
      <c r="T883" t="e">
        <f>VLOOKUP($A883,#REF!,48,0)</f>
        <v>#REF!</v>
      </c>
      <c r="U883" t="s">
        <v>40</v>
      </c>
      <c r="V883" t="s">
        <v>40</v>
      </c>
      <c r="W883" t="s">
        <v>40</v>
      </c>
      <c r="X883" t="s">
        <v>40</v>
      </c>
      <c r="Y883" t="s">
        <v>40</v>
      </c>
      <c r="Z883" t="s">
        <v>40</v>
      </c>
      <c r="AA883" t="s">
        <v>40</v>
      </c>
      <c r="AC883" t="s">
        <v>1374</v>
      </c>
      <c r="AE883" t="s">
        <v>72</v>
      </c>
      <c r="AF883" t="s">
        <v>1783</v>
      </c>
      <c r="AG883" t="s">
        <v>1784</v>
      </c>
      <c r="AH883" t="e">
        <f>IF(#REF!="y","On",IF(#REF!="n","Off",""))</f>
        <v>#REF!</v>
      </c>
      <c r="AI883">
        <v>326814</v>
      </c>
    </row>
    <row r="884" spans="1:35" x14ac:dyDescent="0.25">
      <c r="A884">
        <v>401810098</v>
      </c>
      <c r="B884" t="str">
        <f>VLOOKUP(C884,'[1]List of Operators'!$A$2:$E$17187,3,FALSE)</f>
        <v>KP KAUFFMAN COMPANY INC </v>
      </c>
      <c r="C884" t="s">
        <v>2171</v>
      </c>
      <c r="D884" s="1">
        <v>43397</v>
      </c>
      <c r="E884" t="s">
        <v>33</v>
      </c>
      <c r="F884" t="s">
        <v>2273</v>
      </c>
      <c r="G884" t="s">
        <v>51</v>
      </c>
      <c r="I884" t="s">
        <v>2274</v>
      </c>
      <c r="J884" t="s">
        <v>2275</v>
      </c>
      <c r="K884" t="s">
        <v>133</v>
      </c>
      <c r="L884" t="s">
        <v>134</v>
      </c>
      <c r="M884">
        <v>-104.836674</v>
      </c>
      <c r="N884">
        <v>40.045605000000002</v>
      </c>
      <c r="O884">
        <v>2</v>
      </c>
      <c r="P884">
        <v>2</v>
      </c>
      <c r="Q884">
        <v>0</v>
      </c>
      <c r="R884">
        <v>0</v>
      </c>
      <c r="S884" t="e">
        <f>VLOOKUP($A884,#REF!,47,0)</f>
        <v>#REF!</v>
      </c>
      <c r="T884" t="e">
        <f>VLOOKUP($A884,#REF!,48,0)</f>
        <v>#REF!</v>
      </c>
      <c r="U884">
        <v>0</v>
      </c>
      <c r="V884">
        <v>0</v>
      </c>
      <c r="W884">
        <v>0</v>
      </c>
      <c r="X884">
        <v>0</v>
      </c>
      <c r="Y884" t="s">
        <v>40</v>
      </c>
      <c r="Z884" t="s">
        <v>40</v>
      </c>
      <c r="AA884" t="s">
        <v>40</v>
      </c>
      <c r="AC884" t="s">
        <v>1374</v>
      </c>
      <c r="AE884" t="s">
        <v>72</v>
      </c>
      <c r="AF884">
        <v>123</v>
      </c>
      <c r="AG884">
        <v>10462</v>
      </c>
      <c r="AH884" t="e">
        <f>IF(#REF!="y","On",IF(#REF!="n","Off",""))</f>
        <v>#REF!</v>
      </c>
      <c r="AI884">
        <v>318998</v>
      </c>
    </row>
    <row r="885" spans="1:35" x14ac:dyDescent="0.25">
      <c r="A885">
        <v>401810835</v>
      </c>
      <c r="B885" t="str">
        <f>VLOOKUP(C885,'[1]List of Operators'!$A$2:$E$17187,3,FALSE)</f>
        <v>NOBLE ENERGY INC </v>
      </c>
      <c r="C885" t="s">
        <v>2087</v>
      </c>
      <c r="D885" s="1">
        <v>43398</v>
      </c>
      <c r="E885" t="s">
        <v>69</v>
      </c>
      <c r="F885" t="s">
        <v>2276</v>
      </c>
      <c r="G885" t="s">
        <v>51</v>
      </c>
      <c r="I885" t="s">
        <v>2277</v>
      </c>
      <c r="J885" t="s">
        <v>2278</v>
      </c>
      <c r="K885" t="s">
        <v>115</v>
      </c>
      <c r="L885" t="s">
        <v>226</v>
      </c>
      <c r="M885">
        <v>-104.57513</v>
      </c>
      <c r="N885">
        <v>40.57808</v>
      </c>
      <c r="O885" t="s">
        <v>40</v>
      </c>
      <c r="P885" t="s">
        <v>40</v>
      </c>
      <c r="Q885" t="s">
        <v>40</v>
      </c>
      <c r="R885" t="s">
        <v>40</v>
      </c>
      <c r="S885" t="e">
        <f>VLOOKUP($A885,#REF!,47,0)</f>
        <v>#REF!</v>
      </c>
      <c r="T885" t="e">
        <f>VLOOKUP($A885,#REF!,48,0)</f>
        <v>#REF!</v>
      </c>
      <c r="U885" t="s">
        <v>40</v>
      </c>
      <c r="V885" t="s">
        <v>40</v>
      </c>
      <c r="W885" t="s">
        <v>40</v>
      </c>
      <c r="X885" t="s">
        <v>40</v>
      </c>
      <c r="Y885" t="s">
        <v>40</v>
      </c>
      <c r="Z885" t="s">
        <v>40</v>
      </c>
      <c r="AA885" t="s">
        <v>40</v>
      </c>
      <c r="AC885" t="s">
        <v>1374</v>
      </c>
      <c r="AE885" t="s">
        <v>72</v>
      </c>
      <c r="AF885" t="s">
        <v>1783</v>
      </c>
      <c r="AG885" t="s">
        <v>1784</v>
      </c>
      <c r="AH885" t="e">
        <f>IF(#REF!="y","On",IF(#REF!="n","Off",""))</f>
        <v>#REF!</v>
      </c>
      <c r="AI885">
        <v>431383</v>
      </c>
    </row>
    <row r="886" spans="1:35" x14ac:dyDescent="0.25">
      <c r="A886">
        <v>401811323</v>
      </c>
      <c r="B886" t="str">
        <f>VLOOKUP(C886,'[1]List of Operators'!$A$2:$E$17187,3,FALSE)</f>
        <v>NOBLE ENERGY INC </v>
      </c>
      <c r="C886" t="s">
        <v>2087</v>
      </c>
      <c r="D886" s="1">
        <v>43399</v>
      </c>
      <c r="E886" t="s">
        <v>69</v>
      </c>
      <c r="F886" t="s">
        <v>2279</v>
      </c>
      <c r="G886" t="s">
        <v>51</v>
      </c>
      <c r="I886" t="s">
        <v>2280</v>
      </c>
      <c r="J886" t="s">
        <v>2281</v>
      </c>
      <c r="K886" t="s">
        <v>115</v>
      </c>
      <c r="L886" t="s">
        <v>329</v>
      </c>
      <c r="M886">
        <v>-104.7116</v>
      </c>
      <c r="N886">
        <v>40.291200000000003</v>
      </c>
      <c r="O886" t="s">
        <v>40</v>
      </c>
      <c r="P886" t="s">
        <v>40</v>
      </c>
      <c r="Q886" t="s">
        <v>40</v>
      </c>
      <c r="R886" t="s">
        <v>40</v>
      </c>
      <c r="S886" t="e">
        <f>VLOOKUP($A886,#REF!,47,0)</f>
        <v>#REF!</v>
      </c>
      <c r="T886" t="e">
        <f>VLOOKUP($A886,#REF!,48,0)</f>
        <v>#REF!</v>
      </c>
      <c r="U886" t="s">
        <v>40</v>
      </c>
      <c r="V886" t="s">
        <v>40</v>
      </c>
      <c r="W886" t="s">
        <v>40</v>
      </c>
      <c r="X886" t="s">
        <v>40</v>
      </c>
      <c r="Y886" t="s">
        <v>40</v>
      </c>
      <c r="Z886" t="s">
        <v>40</v>
      </c>
      <c r="AA886" t="s">
        <v>40</v>
      </c>
      <c r="AC886" t="s">
        <v>1374</v>
      </c>
      <c r="AE886" t="s">
        <v>72</v>
      </c>
      <c r="AF886" t="s">
        <v>1783</v>
      </c>
      <c r="AG886" t="s">
        <v>1784</v>
      </c>
      <c r="AH886" t="e">
        <f>IF(#REF!="y","On",IF(#REF!="n","Off",""))</f>
        <v>#REF!</v>
      </c>
      <c r="AI886">
        <v>427827</v>
      </c>
    </row>
    <row r="887" spans="1:35" x14ac:dyDescent="0.25">
      <c r="A887">
        <v>401815717</v>
      </c>
      <c r="B887" t="str">
        <f>VLOOKUP(C887,'[1]List of Operators'!$A$2:$E$17187,3,FALSE)</f>
        <v>GREAT WESTERN OPERATING COMPANY LLC </v>
      </c>
      <c r="C887" t="s">
        <v>2146</v>
      </c>
      <c r="D887" s="1">
        <v>43399</v>
      </c>
      <c r="E887" t="s">
        <v>69</v>
      </c>
      <c r="F887" t="s">
        <v>2282</v>
      </c>
      <c r="G887" t="s">
        <v>51</v>
      </c>
      <c r="I887" t="s">
        <v>2283</v>
      </c>
      <c r="J887" t="s">
        <v>2284</v>
      </c>
      <c r="K887" t="s">
        <v>115</v>
      </c>
      <c r="L887" t="s">
        <v>116</v>
      </c>
      <c r="M887">
        <v>-104.83062</v>
      </c>
      <c r="N887">
        <v>40.615699999999997</v>
      </c>
      <c r="O887" t="s">
        <v>40</v>
      </c>
      <c r="P887" t="s">
        <v>40</v>
      </c>
      <c r="Q887" t="s">
        <v>40</v>
      </c>
      <c r="R887" t="s">
        <v>40</v>
      </c>
      <c r="S887" t="e">
        <f>VLOOKUP($A887,#REF!,47,0)</f>
        <v>#REF!</v>
      </c>
      <c r="T887" t="e">
        <f>VLOOKUP($A887,#REF!,48,0)</f>
        <v>#REF!</v>
      </c>
      <c r="U887" t="s">
        <v>40</v>
      </c>
      <c r="V887" t="s">
        <v>40</v>
      </c>
      <c r="W887" t="s">
        <v>40</v>
      </c>
      <c r="X887" t="s">
        <v>40</v>
      </c>
      <c r="Y887" t="s">
        <v>40</v>
      </c>
      <c r="Z887" t="s">
        <v>40</v>
      </c>
      <c r="AA887" t="s">
        <v>40</v>
      </c>
      <c r="AC887" t="s">
        <v>1374</v>
      </c>
      <c r="AE887" t="s">
        <v>72</v>
      </c>
      <c r="AF887" t="s">
        <v>1783</v>
      </c>
      <c r="AG887" t="s">
        <v>1784</v>
      </c>
      <c r="AH887" t="e">
        <f>IF(#REF!="y","On",IF(#REF!="n","Off",""))</f>
        <v>#REF!</v>
      </c>
    </row>
    <row r="888" spans="1:35" x14ac:dyDescent="0.25">
      <c r="A888">
        <v>401821017</v>
      </c>
      <c r="B888" t="str">
        <f>VLOOKUP(C888,'[1]List of Operators'!$A$2:$E$17187,3,FALSE)</f>
        <v>KERR MCGEE OIL &amp; GAS ONSHORE LP </v>
      </c>
      <c r="C888" t="s">
        <v>2189</v>
      </c>
      <c r="D888" s="1">
        <v>43404</v>
      </c>
      <c r="E888" t="s">
        <v>69</v>
      </c>
      <c r="F888" t="s">
        <v>2285</v>
      </c>
      <c r="G888" t="s">
        <v>51</v>
      </c>
      <c r="H888">
        <v>1</v>
      </c>
      <c r="I888" t="s">
        <v>1996</v>
      </c>
      <c r="J888" t="s">
        <v>1997</v>
      </c>
      <c r="K888" t="s">
        <v>72</v>
      </c>
      <c r="L888" t="s">
        <v>72</v>
      </c>
      <c r="M888">
        <v>-104.78739899999999</v>
      </c>
      <c r="N888">
        <v>40.172620999999999</v>
      </c>
      <c r="O888" t="s">
        <v>40</v>
      </c>
      <c r="P888" t="s">
        <v>40</v>
      </c>
      <c r="Q888" t="s">
        <v>40</v>
      </c>
      <c r="R888" t="s">
        <v>40</v>
      </c>
      <c r="S888" t="e">
        <f>VLOOKUP($A888,#REF!,47,0)</f>
        <v>#REF!</v>
      </c>
      <c r="T888" t="e">
        <f>VLOOKUP($A888,#REF!,48,0)</f>
        <v>#REF!</v>
      </c>
      <c r="U888">
        <v>0</v>
      </c>
      <c r="V888">
        <v>0</v>
      </c>
      <c r="W888">
        <v>0</v>
      </c>
      <c r="X888">
        <v>0</v>
      </c>
      <c r="Y888" t="s">
        <v>40</v>
      </c>
      <c r="Z888" t="s">
        <v>40</v>
      </c>
      <c r="AA888" t="s">
        <v>40</v>
      </c>
      <c r="AC888" t="s">
        <v>1374</v>
      </c>
      <c r="AE888" t="s">
        <v>72</v>
      </c>
      <c r="AF888" t="s">
        <v>1783</v>
      </c>
      <c r="AG888" t="s">
        <v>1784</v>
      </c>
      <c r="AH888" t="e">
        <f>IF(#REF!="y","On",IF(#REF!="n","Off",""))</f>
        <v>#REF!</v>
      </c>
    </row>
    <row r="889" spans="1:35" x14ac:dyDescent="0.25">
      <c r="A889">
        <v>401822491</v>
      </c>
      <c r="B889" t="str">
        <f>VLOOKUP(C889,'[1]List of Operators'!$A$2:$E$17187,3,FALSE)</f>
        <v>NOBLE ENERGY INC </v>
      </c>
      <c r="C889" t="s">
        <v>2087</v>
      </c>
      <c r="D889" s="1">
        <v>43405</v>
      </c>
      <c r="E889" t="s">
        <v>69</v>
      </c>
      <c r="F889" t="s">
        <v>2286</v>
      </c>
      <c r="G889" t="s">
        <v>51</v>
      </c>
      <c r="I889" t="s">
        <v>2287</v>
      </c>
      <c r="J889" t="s">
        <v>2288</v>
      </c>
      <c r="K889" t="s">
        <v>115</v>
      </c>
      <c r="L889" t="s">
        <v>226</v>
      </c>
      <c r="M889">
        <v>-104.56350999999999</v>
      </c>
      <c r="N889">
        <v>40.594169999999998</v>
      </c>
      <c r="O889" t="s">
        <v>40</v>
      </c>
      <c r="P889" t="s">
        <v>40</v>
      </c>
      <c r="Q889" t="s">
        <v>40</v>
      </c>
      <c r="R889" t="s">
        <v>40</v>
      </c>
      <c r="S889" t="e">
        <f>VLOOKUP($A889,#REF!,47,0)</f>
        <v>#REF!</v>
      </c>
      <c r="T889" t="e">
        <f>VLOOKUP($A889,#REF!,48,0)</f>
        <v>#REF!</v>
      </c>
      <c r="U889" t="s">
        <v>40</v>
      </c>
      <c r="V889" t="s">
        <v>40</v>
      </c>
      <c r="W889" t="s">
        <v>40</v>
      </c>
      <c r="X889" t="s">
        <v>40</v>
      </c>
      <c r="Y889" t="s">
        <v>40</v>
      </c>
      <c r="Z889" t="s">
        <v>40</v>
      </c>
      <c r="AA889" t="s">
        <v>40</v>
      </c>
      <c r="AC889" t="s">
        <v>1374</v>
      </c>
      <c r="AE889" t="s">
        <v>72</v>
      </c>
      <c r="AF889" t="s">
        <v>1783</v>
      </c>
      <c r="AG889" t="s">
        <v>1784</v>
      </c>
      <c r="AH889" t="e">
        <f>IF(#REF!="y","On",IF(#REF!="n","Off",""))</f>
        <v>#REF!</v>
      </c>
      <c r="AI889">
        <v>415940</v>
      </c>
    </row>
    <row r="890" spans="1:35" x14ac:dyDescent="0.25">
      <c r="A890">
        <v>401827868</v>
      </c>
      <c r="B890" t="str">
        <f>VLOOKUP(C890,'[1]List of Operators'!$A$2:$E$17187,3,FALSE)</f>
        <v>CRESTONE PEAK RESOURCES OPERATING LLC </v>
      </c>
      <c r="C890" t="s">
        <v>2233</v>
      </c>
      <c r="D890" s="1">
        <v>43406</v>
      </c>
      <c r="E890" t="s">
        <v>118</v>
      </c>
      <c r="F890" t="s">
        <v>2295</v>
      </c>
      <c r="G890" t="s">
        <v>51</v>
      </c>
      <c r="I890" t="s">
        <v>2296</v>
      </c>
      <c r="J890" t="s">
        <v>2297</v>
      </c>
      <c r="K890" t="s">
        <v>79</v>
      </c>
      <c r="L890" t="s">
        <v>103</v>
      </c>
      <c r="M890">
        <v>-104.77660400000001</v>
      </c>
      <c r="N890">
        <v>40.154328</v>
      </c>
      <c r="O890">
        <v>0</v>
      </c>
      <c r="P890">
        <v>0</v>
      </c>
      <c r="Q890">
        <v>0</v>
      </c>
      <c r="R890">
        <v>0</v>
      </c>
      <c r="S890" t="e">
        <f>VLOOKUP($A890,#REF!,47,0)</f>
        <v>#REF!</v>
      </c>
      <c r="T890" t="e">
        <f>VLOOKUP($A890,#REF!,48,0)</f>
        <v>#REF!</v>
      </c>
      <c r="U890">
        <v>0</v>
      </c>
      <c r="V890">
        <v>0</v>
      </c>
      <c r="W890">
        <v>0</v>
      </c>
      <c r="X890">
        <v>0</v>
      </c>
      <c r="Y890" t="s">
        <v>40</v>
      </c>
      <c r="Z890" t="s">
        <v>40</v>
      </c>
      <c r="AA890" t="s">
        <v>40</v>
      </c>
      <c r="AC890" t="s">
        <v>1374</v>
      </c>
      <c r="AE890" t="s">
        <v>72</v>
      </c>
      <c r="AF890" t="s">
        <v>1783</v>
      </c>
      <c r="AG890" t="s">
        <v>1784</v>
      </c>
      <c r="AH890" t="e">
        <f>IF(#REF!="y","On",IF(#REF!="n","Off",""))</f>
        <v>#REF!</v>
      </c>
    </row>
    <row r="891" spans="1:35" x14ac:dyDescent="0.25">
      <c r="A891">
        <v>401825843</v>
      </c>
      <c r="B891" t="str">
        <f>VLOOKUP(C891,'[1]List of Operators'!$A$2:$E$17187,3,FALSE)</f>
        <v>BP AMERICA PRODUCTION COMPANY </v>
      </c>
      <c r="C891" t="s">
        <v>2083</v>
      </c>
      <c r="D891" s="1">
        <v>43408</v>
      </c>
      <c r="E891" t="s">
        <v>1874</v>
      </c>
      <c r="F891" t="s">
        <v>2289</v>
      </c>
      <c r="G891" t="s">
        <v>229</v>
      </c>
      <c r="I891" t="s">
        <v>2290</v>
      </c>
      <c r="J891" t="s">
        <v>2291</v>
      </c>
      <c r="K891" t="s">
        <v>72</v>
      </c>
      <c r="L891" t="s">
        <v>72</v>
      </c>
      <c r="M891">
        <v>-107.897424</v>
      </c>
      <c r="N891">
        <v>37.103723000000002</v>
      </c>
      <c r="O891">
        <v>0</v>
      </c>
      <c r="P891">
        <v>0</v>
      </c>
      <c r="Q891">
        <v>0</v>
      </c>
      <c r="R891">
        <v>0</v>
      </c>
      <c r="S891" t="e">
        <f>VLOOKUP($A891,#REF!,47,0)</f>
        <v>#REF!</v>
      </c>
      <c r="T891" t="e">
        <f>VLOOKUP($A891,#REF!,48,0)</f>
        <v>#REF!</v>
      </c>
      <c r="U891">
        <v>0</v>
      </c>
      <c r="V891">
        <v>0</v>
      </c>
      <c r="W891">
        <v>0</v>
      </c>
      <c r="X891">
        <v>0</v>
      </c>
      <c r="Y891" t="s">
        <v>40</v>
      </c>
      <c r="Z891" t="s">
        <v>40</v>
      </c>
      <c r="AA891" t="s">
        <v>40</v>
      </c>
      <c r="AC891" t="s">
        <v>1358</v>
      </c>
      <c r="AE891" t="s">
        <v>72</v>
      </c>
      <c r="AF891" t="s">
        <v>1783</v>
      </c>
      <c r="AG891" t="s">
        <v>1784</v>
      </c>
      <c r="AH891" t="e">
        <f>IF(#REF!="y","On",IF(#REF!="n","Off",""))</f>
        <v>#REF!</v>
      </c>
    </row>
    <row r="892" spans="1:35" x14ac:dyDescent="0.25">
      <c r="A892">
        <v>401826825</v>
      </c>
      <c r="B892" t="str">
        <f>VLOOKUP(C892,'[1]List of Operators'!$A$2:$E$17187,3,FALSE)</f>
        <v>EXTRACTION OIL &amp; GAS INC </v>
      </c>
      <c r="C892" t="s">
        <v>2142</v>
      </c>
      <c r="D892" s="1">
        <v>43409</v>
      </c>
      <c r="E892" t="s">
        <v>69</v>
      </c>
      <c r="F892" t="s">
        <v>2292</v>
      </c>
      <c r="G892" t="s">
        <v>51</v>
      </c>
      <c r="H892">
        <v>1</v>
      </c>
      <c r="I892" t="s">
        <v>2293</v>
      </c>
      <c r="J892" t="s">
        <v>2294</v>
      </c>
      <c r="K892" t="s">
        <v>72</v>
      </c>
      <c r="L892" t="s">
        <v>72</v>
      </c>
      <c r="M892">
        <v>-104.64017</v>
      </c>
      <c r="N892">
        <v>40.407007999999998</v>
      </c>
      <c r="O892" t="s">
        <v>40</v>
      </c>
      <c r="P892" t="s">
        <v>40</v>
      </c>
      <c r="Q892">
        <v>0</v>
      </c>
      <c r="R892">
        <v>0</v>
      </c>
      <c r="S892" t="e">
        <f>VLOOKUP($A892,#REF!,47,0)</f>
        <v>#REF!</v>
      </c>
      <c r="T892" t="e">
        <f>VLOOKUP($A892,#REF!,48,0)</f>
        <v>#REF!</v>
      </c>
      <c r="U892">
        <v>0</v>
      </c>
      <c r="V892">
        <v>0</v>
      </c>
      <c r="W892">
        <v>0</v>
      </c>
      <c r="X892">
        <v>0</v>
      </c>
      <c r="Y892" t="s">
        <v>40</v>
      </c>
      <c r="Z892" t="s">
        <v>40</v>
      </c>
      <c r="AA892" t="s">
        <v>40</v>
      </c>
      <c r="AC892" t="s">
        <v>1374</v>
      </c>
      <c r="AE892" t="s">
        <v>72</v>
      </c>
      <c r="AF892" t="s">
        <v>1783</v>
      </c>
      <c r="AG892" t="s">
        <v>1784</v>
      </c>
      <c r="AH892" t="e">
        <f>IF(#REF!="y","On",IF(#REF!="n","Off",""))</f>
        <v>#REF!</v>
      </c>
      <c r="AI892">
        <v>446026</v>
      </c>
    </row>
    <row r="893" spans="1:35" x14ac:dyDescent="0.25">
      <c r="A893">
        <v>401834076</v>
      </c>
      <c r="B893" t="str">
        <f>VLOOKUP(C893,'[1]List of Operators'!$A$2:$E$17187,3,FALSE)</f>
        <v>PIONEER NATURAL RESOURCES USA INC </v>
      </c>
      <c r="C893" t="s">
        <v>2136</v>
      </c>
      <c r="D893" s="1">
        <v>43412</v>
      </c>
      <c r="E893" t="s">
        <v>1874</v>
      </c>
      <c r="F893" t="s">
        <v>2298</v>
      </c>
      <c r="G893" t="s">
        <v>44</v>
      </c>
      <c r="I893" t="s">
        <v>2299</v>
      </c>
      <c r="J893" t="s">
        <v>2300</v>
      </c>
      <c r="K893" t="s">
        <v>133</v>
      </c>
      <c r="L893" t="s">
        <v>431</v>
      </c>
      <c r="M893">
        <v>-104.88422</v>
      </c>
      <c r="N893">
        <v>37.205019999999998</v>
      </c>
      <c r="O893">
        <v>0</v>
      </c>
      <c r="P893">
        <v>0</v>
      </c>
      <c r="Q893">
        <v>0</v>
      </c>
      <c r="R893">
        <v>0</v>
      </c>
      <c r="S893">
        <v>8</v>
      </c>
      <c r="T893">
        <v>0</v>
      </c>
      <c r="U893">
        <v>0</v>
      </c>
      <c r="V893">
        <v>0</v>
      </c>
      <c r="W893">
        <v>0</v>
      </c>
      <c r="X893">
        <v>0</v>
      </c>
      <c r="Y893" t="s">
        <v>40</v>
      </c>
      <c r="Z893" t="s">
        <v>40</v>
      </c>
      <c r="AA893" t="s">
        <v>40</v>
      </c>
      <c r="AC893" t="s">
        <v>1354</v>
      </c>
      <c r="AE893" t="s">
        <v>72</v>
      </c>
      <c r="AF893" t="s">
        <v>1783</v>
      </c>
      <c r="AG893" t="s">
        <v>1784</v>
      </c>
      <c r="AH893" t="e">
        <f>IF(#REF!="y","On",IF(#REF!="n","Off",""))</f>
        <v>#REF!</v>
      </c>
    </row>
    <row r="894" spans="1:35" x14ac:dyDescent="0.25">
      <c r="A894">
        <v>401834223</v>
      </c>
      <c r="B894" t="str">
        <f>VLOOKUP(C894,'[1]List of Operators'!$A$2:$E$17187,3,FALSE)</f>
        <v>SG INTERESTS I LTD </v>
      </c>
      <c r="C894" t="s">
        <v>2301</v>
      </c>
      <c r="D894" s="1">
        <v>43413</v>
      </c>
      <c r="E894" t="s">
        <v>1874</v>
      </c>
      <c r="F894" t="s">
        <v>2302</v>
      </c>
      <c r="G894" t="s">
        <v>2397</v>
      </c>
      <c r="I894" t="s">
        <v>2303</v>
      </c>
      <c r="J894" t="s">
        <v>2304</v>
      </c>
      <c r="K894" t="s">
        <v>46</v>
      </c>
      <c r="L894" t="s">
        <v>47</v>
      </c>
      <c r="M894">
        <v>-107.39263699999999</v>
      </c>
      <c r="N894">
        <v>39.085455000000003</v>
      </c>
      <c r="O894">
        <v>0</v>
      </c>
      <c r="P894">
        <v>0</v>
      </c>
      <c r="Q894">
        <v>0</v>
      </c>
      <c r="R894">
        <v>0</v>
      </c>
      <c r="S894" t="e">
        <f>VLOOKUP($A894,#REF!,47,0)</f>
        <v>#REF!</v>
      </c>
      <c r="T894" t="e">
        <f>VLOOKUP($A894,#REF!,48,0)</f>
        <v>#REF!</v>
      </c>
      <c r="U894">
        <v>0</v>
      </c>
      <c r="V894">
        <v>0</v>
      </c>
      <c r="W894">
        <v>0</v>
      </c>
      <c r="X894">
        <v>0</v>
      </c>
      <c r="Y894" t="s">
        <v>40</v>
      </c>
      <c r="Z894" t="s">
        <v>40</v>
      </c>
      <c r="AA894" t="s">
        <v>40</v>
      </c>
      <c r="AC894" t="s">
        <v>1355</v>
      </c>
      <c r="AE894" t="s">
        <v>72</v>
      </c>
      <c r="AF894" t="s">
        <v>1783</v>
      </c>
      <c r="AG894" t="s">
        <v>1784</v>
      </c>
      <c r="AH894" t="e">
        <f>IF(#REF!="y","On",IF(#REF!="n","Off",""))</f>
        <v>#REF!</v>
      </c>
      <c r="AI894">
        <v>324469</v>
      </c>
    </row>
    <row r="895" spans="1:35" x14ac:dyDescent="0.25">
      <c r="A895">
        <v>401835716</v>
      </c>
      <c r="B895" t="str">
        <f>VLOOKUP(C895,'[1]List of Operators'!$A$2:$E$17187,3,FALSE)</f>
        <v>XTO ENERGY INC </v>
      </c>
      <c r="C895" t="s">
        <v>2249</v>
      </c>
      <c r="D895" s="1">
        <v>43414</v>
      </c>
      <c r="E895" t="s">
        <v>118</v>
      </c>
      <c r="F895" t="s">
        <v>2309</v>
      </c>
      <c r="G895" t="s">
        <v>75</v>
      </c>
      <c r="I895" t="s">
        <v>2310</v>
      </c>
      <c r="J895" t="s">
        <v>2311</v>
      </c>
      <c r="K895" t="s">
        <v>79</v>
      </c>
      <c r="L895" t="s">
        <v>1914</v>
      </c>
      <c r="M895">
        <v>-108.34034</v>
      </c>
      <c r="N895">
        <v>39.990699999999997</v>
      </c>
      <c r="O895">
        <v>0</v>
      </c>
      <c r="P895">
        <v>0</v>
      </c>
      <c r="Q895">
        <v>0</v>
      </c>
      <c r="R895">
        <v>0</v>
      </c>
      <c r="S895" t="e">
        <f>VLOOKUP($A895,#REF!,47,0)</f>
        <v>#REF!</v>
      </c>
      <c r="T895" t="e">
        <f>VLOOKUP($A895,#REF!,48,0)</f>
        <v>#REF!</v>
      </c>
      <c r="U895">
        <v>0</v>
      </c>
      <c r="V895">
        <v>0</v>
      </c>
      <c r="W895">
        <v>0</v>
      </c>
      <c r="X895">
        <v>0</v>
      </c>
      <c r="Y895" t="s">
        <v>40</v>
      </c>
      <c r="Z895" t="s">
        <v>40</v>
      </c>
      <c r="AA895" t="s">
        <v>40</v>
      </c>
      <c r="AC895" t="s">
        <v>1355</v>
      </c>
      <c r="AE895" t="s">
        <v>72</v>
      </c>
      <c r="AF895" t="s">
        <v>1783</v>
      </c>
      <c r="AG895" t="s">
        <v>1784</v>
      </c>
      <c r="AH895" t="e">
        <f>IF(#REF!="y","On",IF(#REF!="n","Off",""))</f>
        <v>#REF!</v>
      </c>
      <c r="AI895">
        <v>316351</v>
      </c>
    </row>
    <row r="896" spans="1:35" x14ac:dyDescent="0.25">
      <c r="A896">
        <v>401835453</v>
      </c>
      <c r="B896" t="str">
        <f>VLOOKUP(C896,'[1]List of Operators'!$A$2:$E$17187,3,FALSE)</f>
        <v>D90 ENERGY LLC </v>
      </c>
      <c r="C896" t="s">
        <v>2305</v>
      </c>
      <c r="D896" s="1">
        <v>43416</v>
      </c>
      <c r="E896" t="s">
        <v>69</v>
      </c>
      <c r="F896" t="s">
        <v>2306</v>
      </c>
      <c r="G896" t="s">
        <v>850</v>
      </c>
      <c r="I896" t="s">
        <v>2307</v>
      </c>
      <c r="J896" t="s">
        <v>2308</v>
      </c>
      <c r="K896" t="s">
        <v>115</v>
      </c>
      <c r="L896" t="s">
        <v>226</v>
      </c>
      <c r="M896">
        <v>-103.41982</v>
      </c>
      <c r="N896">
        <v>39.547420000000002</v>
      </c>
      <c r="O896">
        <v>5</v>
      </c>
      <c r="P896">
        <v>4</v>
      </c>
      <c r="Q896" t="s">
        <v>40</v>
      </c>
      <c r="R896" t="s">
        <v>40</v>
      </c>
      <c r="S896" t="e">
        <f>VLOOKUP($A896,#REF!,47,0)</f>
        <v>#REF!</v>
      </c>
      <c r="T896" t="e">
        <f>VLOOKUP($A896,#REF!,48,0)</f>
        <v>#REF!</v>
      </c>
      <c r="U896" t="s">
        <v>40</v>
      </c>
      <c r="V896" t="s">
        <v>40</v>
      </c>
      <c r="W896" t="s">
        <v>40</v>
      </c>
      <c r="X896" t="s">
        <v>40</v>
      </c>
      <c r="Y896" t="s">
        <v>40</v>
      </c>
      <c r="Z896" t="s">
        <v>40</v>
      </c>
      <c r="AA896" t="s">
        <v>40</v>
      </c>
      <c r="AC896" t="s">
        <v>1374</v>
      </c>
      <c r="AE896" t="s">
        <v>72</v>
      </c>
      <c r="AF896">
        <v>73</v>
      </c>
      <c r="AG896">
        <v>6520</v>
      </c>
      <c r="AH896" t="e">
        <f>IF(#REF!="y","On",IF(#REF!="n","Off",""))</f>
        <v>#REF!</v>
      </c>
      <c r="AI896">
        <v>432065</v>
      </c>
    </row>
    <row r="897" spans="1:35" x14ac:dyDescent="0.25">
      <c r="A897">
        <v>401847898</v>
      </c>
      <c r="B897" t="str">
        <f>VLOOKUP(C897,'[1]List of Operators'!$A$2:$E$17187,3,FALSE)</f>
        <v>BONANZA CREEK ENERGY OPERATING COMPANY LLC </v>
      </c>
      <c r="C897" t="s">
        <v>2093</v>
      </c>
      <c r="D897" s="1">
        <v>43424</v>
      </c>
      <c r="E897" t="s">
        <v>1891</v>
      </c>
      <c r="F897" t="s">
        <v>2312</v>
      </c>
      <c r="G897" t="s">
        <v>51</v>
      </c>
      <c r="I897" t="s">
        <v>2313</v>
      </c>
      <c r="J897" t="s">
        <v>2314</v>
      </c>
      <c r="K897" t="s">
        <v>38</v>
      </c>
      <c r="L897" t="s">
        <v>136</v>
      </c>
      <c r="M897">
        <v>-104.27668</v>
      </c>
      <c r="N897">
        <v>40.422840999999998</v>
      </c>
      <c r="O897">
        <v>20</v>
      </c>
      <c r="P897">
        <v>10</v>
      </c>
      <c r="Q897">
        <v>0</v>
      </c>
      <c r="R897">
        <v>0</v>
      </c>
      <c r="S897" t="e">
        <f>VLOOKUP($A897,#REF!,47,0)</f>
        <v>#REF!</v>
      </c>
      <c r="T897" t="e">
        <f>VLOOKUP($A897,#REF!,48,0)</f>
        <v>#REF!</v>
      </c>
      <c r="U897">
        <v>0</v>
      </c>
      <c r="V897">
        <v>0</v>
      </c>
      <c r="W897">
        <v>0</v>
      </c>
      <c r="X897">
        <v>0</v>
      </c>
      <c r="Y897" t="s">
        <v>40</v>
      </c>
      <c r="Z897" t="s">
        <v>40</v>
      </c>
      <c r="AA897" t="s">
        <v>40</v>
      </c>
      <c r="AC897" t="s">
        <v>1374</v>
      </c>
      <c r="AE897" t="s">
        <v>72</v>
      </c>
      <c r="AF897" t="s">
        <v>1783</v>
      </c>
      <c r="AG897" t="s">
        <v>1784</v>
      </c>
      <c r="AH897" t="e">
        <f>IF(#REF!="y","On",IF(#REF!="n","Off",""))</f>
        <v>#REF!</v>
      </c>
      <c r="AI897">
        <v>440840</v>
      </c>
    </row>
    <row r="898" spans="1:35" x14ac:dyDescent="0.25">
      <c r="A898">
        <v>401850008</v>
      </c>
      <c r="B898" t="str">
        <f>VLOOKUP(C898,'[1]List of Operators'!$A$2:$E$17187,3,FALSE)</f>
        <v>8 NORTH LLC </v>
      </c>
      <c r="C898" t="s">
        <v>2315</v>
      </c>
      <c r="D898" s="1">
        <v>43430</v>
      </c>
      <c r="E898" t="s">
        <v>481</v>
      </c>
      <c r="F898" t="s">
        <v>2316</v>
      </c>
      <c r="G898" t="s">
        <v>248</v>
      </c>
      <c r="H898">
        <v>1</v>
      </c>
      <c r="I898" t="s">
        <v>2317</v>
      </c>
      <c r="K898" t="s">
        <v>72</v>
      </c>
      <c r="L898" t="s">
        <v>72</v>
      </c>
      <c r="M898">
        <v>-105.09502999999999</v>
      </c>
      <c r="N898">
        <v>39.959961</v>
      </c>
      <c r="O898" t="s">
        <v>40</v>
      </c>
      <c r="P898" t="s">
        <v>40</v>
      </c>
      <c r="Q898">
        <v>0</v>
      </c>
      <c r="R898">
        <v>0</v>
      </c>
      <c r="S898" t="e">
        <f>VLOOKUP($A898,#REF!,47,0)</f>
        <v>#REF!</v>
      </c>
      <c r="T898" t="e">
        <f>VLOOKUP($A898,#REF!,48,0)</f>
        <v>#REF!</v>
      </c>
      <c r="U898">
        <v>0</v>
      </c>
      <c r="V898">
        <v>0</v>
      </c>
      <c r="W898">
        <v>0</v>
      </c>
      <c r="X898">
        <v>0</v>
      </c>
      <c r="Y898" t="s">
        <v>40</v>
      </c>
      <c r="Z898" t="s">
        <v>40</v>
      </c>
      <c r="AA898" t="s">
        <v>40</v>
      </c>
      <c r="AC898" t="s">
        <v>1374</v>
      </c>
      <c r="AE898" t="s">
        <v>72</v>
      </c>
      <c r="AF898" t="s">
        <v>1783</v>
      </c>
      <c r="AG898" t="s">
        <v>1784</v>
      </c>
      <c r="AH898" t="e">
        <f>IF(#REF!="y","On",IF(#REF!="n","Off",""))</f>
        <v>#REF!</v>
      </c>
      <c r="AI898">
        <v>321361</v>
      </c>
    </row>
    <row r="899" spans="1:35" x14ac:dyDescent="0.25">
      <c r="A899">
        <v>401853588</v>
      </c>
      <c r="B899" t="str">
        <f>VLOOKUP(C899,'[1]List of Operators'!$A$2:$E$17187,3,FALSE)</f>
        <v>KP KAUFFMAN COMPANY INC </v>
      </c>
      <c r="C899" t="s">
        <v>2171</v>
      </c>
      <c r="D899" s="1">
        <v>43432</v>
      </c>
      <c r="E899" t="s">
        <v>69</v>
      </c>
      <c r="F899" t="s">
        <v>2318</v>
      </c>
      <c r="G899" t="s">
        <v>51</v>
      </c>
      <c r="H899">
        <v>1</v>
      </c>
      <c r="I899" t="s">
        <v>40</v>
      </c>
      <c r="J899" t="s">
        <v>40</v>
      </c>
      <c r="K899" t="s">
        <v>72</v>
      </c>
      <c r="L899" t="s">
        <v>72</v>
      </c>
      <c r="M899">
        <v>-105.00809</v>
      </c>
      <c r="N899">
        <v>40.124127000000001</v>
      </c>
      <c r="O899" t="s">
        <v>40</v>
      </c>
      <c r="P899" t="s">
        <v>40</v>
      </c>
      <c r="Q899" t="s">
        <v>40</v>
      </c>
      <c r="R899" t="s">
        <v>40</v>
      </c>
      <c r="S899" t="e">
        <f>VLOOKUP($A899,#REF!,47,0)</f>
        <v>#REF!</v>
      </c>
      <c r="T899" t="e">
        <f>VLOOKUP($A899,#REF!,48,0)</f>
        <v>#REF!</v>
      </c>
      <c r="U899">
        <v>0</v>
      </c>
      <c r="V899">
        <v>0</v>
      </c>
      <c r="W899">
        <v>0</v>
      </c>
      <c r="X899">
        <v>0</v>
      </c>
      <c r="Y899" t="s">
        <v>40</v>
      </c>
      <c r="Z899" t="s">
        <v>40</v>
      </c>
      <c r="AA899" t="s">
        <v>40</v>
      </c>
      <c r="AC899" t="s">
        <v>1374</v>
      </c>
      <c r="AE899" t="s">
        <v>72</v>
      </c>
      <c r="AF899" t="s">
        <v>1783</v>
      </c>
      <c r="AG899" t="s">
        <v>1784</v>
      </c>
      <c r="AH899" t="e">
        <f>IF(#REF!="y","On",IF(#REF!="n","Off",""))</f>
        <v>#REF!</v>
      </c>
    </row>
    <row r="900" spans="1:35" x14ac:dyDescent="0.25">
      <c r="A900">
        <v>401854817</v>
      </c>
      <c r="B900" t="str">
        <f>VLOOKUP(C900,'[1]List of Operators'!$A$2:$E$17187,3,FALSE)</f>
        <v>XTO ENERGY INC </v>
      </c>
      <c r="C900" t="s">
        <v>2249</v>
      </c>
      <c r="D900" s="1">
        <v>43432</v>
      </c>
      <c r="E900" t="s">
        <v>118</v>
      </c>
      <c r="F900" t="s">
        <v>2319</v>
      </c>
      <c r="G900" t="s">
        <v>75</v>
      </c>
      <c r="I900" t="s">
        <v>2320</v>
      </c>
      <c r="J900" t="s">
        <v>2321</v>
      </c>
      <c r="K900" t="s">
        <v>115</v>
      </c>
      <c r="L900" t="s">
        <v>329</v>
      </c>
      <c r="M900">
        <v>-108.36566000000001</v>
      </c>
      <c r="N900">
        <v>40.013809999999999</v>
      </c>
      <c r="O900" t="s">
        <v>40</v>
      </c>
      <c r="P900" t="s">
        <v>40</v>
      </c>
      <c r="Q900" t="s">
        <v>40</v>
      </c>
      <c r="R900" t="s">
        <v>40</v>
      </c>
      <c r="S900" t="e">
        <f>VLOOKUP($A900,#REF!,47,0)</f>
        <v>#REF!</v>
      </c>
      <c r="T900" t="e">
        <f>VLOOKUP($A900,#REF!,48,0)</f>
        <v>#REF!</v>
      </c>
      <c r="U900" t="s">
        <v>40</v>
      </c>
      <c r="V900" t="s">
        <v>40</v>
      </c>
      <c r="W900" t="s">
        <v>40</v>
      </c>
      <c r="X900" t="s">
        <v>40</v>
      </c>
      <c r="Y900" t="s">
        <v>40</v>
      </c>
      <c r="Z900" t="s">
        <v>40</v>
      </c>
      <c r="AA900" t="s">
        <v>40</v>
      </c>
      <c r="AC900" t="s">
        <v>1355</v>
      </c>
      <c r="AE900" t="s">
        <v>72</v>
      </c>
      <c r="AF900" t="s">
        <v>1783</v>
      </c>
      <c r="AG900" t="s">
        <v>1784</v>
      </c>
      <c r="AH900" t="e">
        <f>IF(#REF!="y","On",IF(#REF!="n","Off",""))</f>
        <v>#REF!</v>
      </c>
      <c r="AI900">
        <v>415383</v>
      </c>
    </row>
    <row r="901" spans="1:35" x14ac:dyDescent="0.25">
      <c r="A901">
        <v>401855313</v>
      </c>
      <c r="B901" t="str">
        <f>VLOOKUP(C901,'[1]List of Operators'!$A$2:$E$17187,3,FALSE)</f>
        <v>NOBLE ENERGY INC </v>
      </c>
      <c r="C901" t="s">
        <v>2087</v>
      </c>
      <c r="D901" s="1">
        <v>43432</v>
      </c>
      <c r="E901" t="s">
        <v>69</v>
      </c>
      <c r="F901" t="s">
        <v>2322</v>
      </c>
      <c r="G901" t="s">
        <v>51</v>
      </c>
      <c r="I901" t="s">
        <v>2323</v>
      </c>
      <c r="J901" t="s">
        <v>2324</v>
      </c>
      <c r="K901" t="s">
        <v>115</v>
      </c>
      <c r="L901" t="s">
        <v>329</v>
      </c>
      <c r="M901">
        <v>-104.563294</v>
      </c>
      <c r="N901">
        <v>40.277997999999997</v>
      </c>
      <c r="O901" t="s">
        <v>40</v>
      </c>
      <c r="P901" t="s">
        <v>40</v>
      </c>
      <c r="Q901" t="s">
        <v>40</v>
      </c>
      <c r="R901" t="s">
        <v>40</v>
      </c>
      <c r="S901" t="e">
        <f>VLOOKUP($A901,#REF!,47,0)</f>
        <v>#REF!</v>
      </c>
      <c r="T901" t="e">
        <f>VLOOKUP($A901,#REF!,48,0)</f>
        <v>#REF!</v>
      </c>
      <c r="U901" t="s">
        <v>40</v>
      </c>
      <c r="V901" t="s">
        <v>40</v>
      </c>
      <c r="W901" t="s">
        <v>40</v>
      </c>
      <c r="X901" t="s">
        <v>40</v>
      </c>
      <c r="Y901" t="s">
        <v>40</v>
      </c>
      <c r="Z901" t="s">
        <v>40</v>
      </c>
      <c r="AA901" t="s">
        <v>40</v>
      </c>
      <c r="AC901" t="s">
        <v>1374</v>
      </c>
      <c r="AE901" t="s">
        <v>72</v>
      </c>
      <c r="AF901" t="s">
        <v>1783</v>
      </c>
      <c r="AG901" t="s">
        <v>1784</v>
      </c>
      <c r="AH901" t="e">
        <f>IF(#REF!="y","On",IF(#REF!="n","Off",""))</f>
        <v>#REF!</v>
      </c>
      <c r="AI901">
        <v>322661</v>
      </c>
    </row>
    <row r="902" spans="1:35" x14ac:dyDescent="0.25">
      <c r="A902">
        <v>401858495</v>
      </c>
      <c r="B902" t="str">
        <f>VLOOKUP(C902,'[1]List of Operators'!$A$2:$E$17187,3,FALSE)</f>
        <v>PIONEER NATURAL RESOURCES USA INC </v>
      </c>
      <c r="C902" t="s">
        <v>2136</v>
      </c>
      <c r="D902" s="1">
        <v>43434</v>
      </c>
      <c r="E902" t="s">
        <v>33</v>
      </c>
      <c r="F902" t="s">
        <v>2325</v>
      </c>
      <c r="G902" t="s">
        <v>44</v>
      </c>
      <c r="I902" t="s">
        <v>2326</v>
      </c>
      <c r="J902" t="s">
        <v>2327</v>
      </c>
      <c r="K902" t="s">
        <v>79</v>
      </c>
      <c r="L902" t="s">
        <v>80</v>
      </c>
      <c r="M902">
        <v>-104.74212</v>
      </c>
      <c r="N902">
        <v>37.244461000000001</v>
      </c>
      <c r="O902">
        <v>0</v>
      </c>
      <c r="P902">
        <v>0</v>
      </c>
      <c r="Q902">
        <v>0</v>
      </c>
      <c r="R902">
        <v>0</v>
      </c>
      <c r="S902">
        <v>1400</v>
      </c>
      <c r="T902">
        <v>1100</v>
      </c>
      <c r="U902">
        <v>0</v>
      </c>
      <c r="V902">
        <v>0</v>
      </c>
      <c r="W902">
        <v>0</v>
      </c>
      <c r="X902">
        <v>0</v>
      </c>
      <c r="Y902" t="s">
        <v>40</v>
      </c>
      <c r="Z902" t="s">
        <v>40</v>
      </c>
      <c r="AA902" t="s">
        <v>40</v>
      </c>
      <c r="AC902" t="s">
        <v>1354</v>
      </c>
      <c r="AE902" t="s">
        <v>72</v>
      </c>
      <c r="AF902">
        <v>71</v>
      </c>
      <c r="AG902">
        <v>8335</v>
      </c>
      <c r="AH902" t="e">
        <f>IF(#REF!="y","On",IF(#REF!="n","Off",""))</f>
        <v>#REF!</v>
      </c>
      <c r="AI902">
        <v>333422</v>
      </c>
    </row>
    <row r="903" spans="1:35" x14ac:dyDescent="0.25">
      <c r="A903">
        <v>401858539</v>
      </c>
      <c r="B903" t="str">
        <f>VLOOKUP(C903,'[1]List of Operators'!$A$2:$E$17187,3,FALSE)</f>
        <v>P O &amp; G OPERATING LLC </v>
      </c>
      <c r="C903" t="s">
        <v>2328</v>
      </c>
      <c r="D903" s="1">
        <v>43435</v>
      </c>
      <c r="E903" t="s">
        <v>33</v>
      </c>
      <c r="F903" t="s">
        <v>2329</v>
      </c>
      <c r="G903" t="s">
        <v>176</v>
      </c>
      <c r="I903" t="s">
        <v>2330</v>
      </c>
      <c r="J903" t="s">
        <v>2331</v>
      </c>
      <c r="K903" t="s">
        <v>38</v>
      </c>
      <c r="L903" t="s">
        <v>136</v>
      </c>
      <c r="M903">
        <v>-102.385254</v>
      </c>
      <c r="N903">
        <v>38.795585000000003</v>
      </c>
      <c r="O903">
        <v>0</v>
      </c>
      <c r="P903">
        <v>2</v>
      </c>
      <c r="Q903">
        <v>0</v>
      </c>
      <c r="R903">
        <v>0</v>
      </c>
      <c r="S903" t="e">
        <f>VLOOKUP($A903,#REF!,47,0)</f>
        <v>#REF!</v>
      </c>
      <c r="T903" t="e">
        <f>VLOOKUP($A903,#REF!,48,0)</f>
        <v>#REF!</v>
      </c>
      <c r="U903">
        <v>0</v>
      </c>
      <c r="V903">
        <v>0</v>
      </c>
      <c r="W903">
        <v>0</v>
      </c>
      <c r="X903">
        <v>0</v>
      </c>
      <c r="Y903" t="s">
        <v>40</v>
      </c>
      <c r="Z903" t="s">
        <v>40</v>
      </c>
      <c r="AA903" t="s">
        <v>40</v>
      </c>
      <c r="AC903" t="s">
        <v>1780</v>
      </c>
      <c r="AE903" t="s">
        <v>72</v>
      </c>
      <c r="AF903">
        <v>17</v>
      </c>
      <c r="AG903">
        <v>7463</v>
      </c>
      <c r="AH903" t="e">
        <f>IF(#REF!="y","On",IF(#REF!="n","Off",""))</f>
        <v>#REF!</v>
      </c>
      <c r="AI903">
        <v>321920</v>
      </c>
    </row>
    <row r="904" spans="1:35" x14ac:dyDescent="0.25">
      <c r="A904">
        <v>401859671</v>
      </c>
      <c r="B904" t="str">
        <f>VLOOKUP(C904,'[1]List of Operators'!$A$2:$E$17187,3,FALSE)</f>
        <v>KERR MCGEE OIL &amp; GAS ONSHORE LP </v>
      </c>
      <c r="C904" t="s">
        <v>2189</v>
      </c>
      <c r="D904" s="1">
        <v>43435</v>
      </c>
      <c r="E904" t="s">
        <v>56</v>
      </c>
      <c r="F904" t="s">
        <v>2332</v>
      </c>
      <c r="G904" t="s">
        <v>51</v>
      </c>
      <c r="I904" t="s">
        <v>2333</v>
      </c>
      <c r="J904" t="s">
        <v>2334</v>
      </c>
      <c r="K904" t="s">
        <v>115</v>
      </c>
      <c r="L904" t="s">
        <v>226</v>
      </c>
      <c r="M904">
        <v>-104.986547</v>
      </c>
      <c r="N904">
        <v>40.135835999999998</v>
      </c>
      <c r="O904">
        <v>0</v>
      </c>
      <c r="P904">
        <v>0</v>
      </c>
      <c r="Q904">
        <v>0</v>
      </c>
      <c r="R904">
        <v>0</v>
      </c>
      <c r="S904" t="e">
        <f>VLOOKUP($A904,#REF!,47,0)</f>
        <v>#REF!</v>
      </c>
      <c r="T904" t="e">
        <f>VLOOKUP($A904,#REF!,48,0)</f>
        <v>#REF!</v>
      </c>
      <c r="U904">
        <v>0</v>
      </c>
      <c r="V904">
        <v>0</v>
      </c>
      <c r="W904">
        <v>0</v>
      </c>
      <c r="X904">
        <v>0</v>
      </c>
      <c r="Y904" t="s">
        <v>40</v>
      </c>
      <c r="Z904" t="s">
        <v>40</v>
      </c>
      <c r="AA904" t="s">
        <v>40</v>
      </c>
      <c r="AC904" t="s">
        <v>1374</v>
      </c>
      <c r="AE904" t="s">
        <v>72</v>
      </c>
      <c r="AF904" t="s">
        <v>1783</v>
      </c>
      <c r="AG904" t="s">
        <v>1784</v>
      </c>
      <c r="AH904" t="e">
        <f>IF(#REF!="y","On",IF(#REF!="n","Off",""))</f>
        <v>#REF!</v>
      </c>
      <c r="AI904">
        <v>445344</v>
      </c>
    </row>
    <row r="905" spans="1:35" x14ac:dyDescent="0.25">
      <c r="A905">
        <v>401861308</v>
      </c>
      <c r="B905" t="str">
        <f>VLOOKUP(C905,'[1]List of Operators'!$A$2:$E$17187,3,FALSE)</f>
        <v>LARAMIE ENERGY LLC </v>
      </c>
      <c r="C905" t="s">
        <v>2212</v>
      </c>
      <c r="D905" s="1">
        <v>43438</v>
      </c>
      <c r="E905" t="s">
        <v>118</v>
      </c>
      <c r="F905" t="s">
        <v>2335</v>
      </c>
      <c r="G905" t="s">
        <v>338</v>
      </c>
      <c r="I905" t="s">
        <v>2336</v>
      </c>
      <c r="J905" t="s">
        <v>2337</v>
      </c>
      <c r="K905" t="s">
        <v>79</v>
      </c>
      <c r="L905" t="s">
        <v>1914</v>
      </c>
      <c r="M905">
        <v>-107.778206</v>
      </c>
      <c r="N905">
        <v>39.217863999999999</v>
      </c>
      <c r="O905">
        <v>0</v>
      </c>
      <c r="P905">
        <v>0</v>
      </c>
      <c r="Q905">
        <v>0</v>
      </c>
      <c r="R905">
        <v>0</v>
      </c>
      <c r="S905" t="e">
        <f>VLOOKUP($A905,#REF!,47,0)</f>
        <v>#REF!</v>
      </c>
      <c r="T905" t="e">
        <f>VLOOKUP($A905,#REF!,48,0)</f>
        <v>#REF!</v>
      </c>
      <c r="U905">
        <v>0</v>
      </c>
      <c r="V905">
        <v>0</v>
      </c>
      <c r="W905">
        <v>0</v>
      </c>
      <c r="X905">
        <v>0</v>
      </c>
      <c r="Y905" t="s">
        <v>40</v>
      </c>
      <c r="Z905" t="s">
        <v>40</v>
      </c>
      <c r="AA905" t="s">
        <v>40</v>
      </c>
      <c r="AC905" t="s">
        <v>1355</v>
      </c>
      <c r="AE905" t="s">
        <v>72</v>
      </c>
      <c r="AF905" t="s">
        <v>1783</v>
      </c>
      <c r="AG905" t="s">
        <v>1784</v>
      </c>
      <c r="AH905" t="e">
        <f>IF(#REF!="y","On",IF(#REF!="n","Off",""))</f>
        <v>#REF!</v>
      </c>
      <c r="AI905">
        <v>334442</v>
      </c>
    </row>
    <row r="906" spans="1:35" x14ac:dyDescent="0.25">
      <c r="A906">
        <v>401866521</v>
      </c>
      <c r="B906" t="str">
        <f>VLOOKUP(C906,'[1]List of Operators'!$A$2:$E$17187,3,FALSE)</f>
        <v>BP AMERICA PRODUCTION COMPANY </v>
      </c>
      <c r="C906" t="s">
        <v>2083</v>
      </c>
      <c r="D906" s="1">
        <v>43440</v>
      </c>
      <c r="E906" t="s">
        <v>1874</v>
      </c>
      <c r="F906" t="s">
        <v>2338</v>
      </c>
      <c r="G906" t="s">
        <v>229</v>
      </c>
      <c r="I906" t="s">
        <v>2339</v>
      </c>
      <c r="J906" t="s">
        <v>2340</v>
      </c>
      <c r="K906" t="s">
        <v>79</v>
      </c>
      <c r="L906" t="s">
        <v>1914</v>
      </c>
      <c r="M906">
        <v>-107.697998</v>
      </c>
      <c r="N906">
        <v>37.238919000000003</v>
      </c>
      <c r="O906" t="s">
        <v>40</v>
      </c>
      <c r="P906" t="s">
        <v>40</v>
      </c>
      <c r="Q906" t="s">
        <v>40</v>
      </c>
      <c r="R906" t="s">
        <v>40</v>
      </c>
      <c r="S906" t="e">
        <f>VLOOKUP($A906,#REF!,47,0)</f>
        <v>#REF!</v>
      </c>
      <c r="T906" t="e">
        <f>VLOOKUP($A906,#REF!,48,0)</f>
        <v>#REF!</v>
      </c>
      <c r="U906" t="s">
        <v>40</v>
      </c>
      <c r="V906" t="s">
        <v>40</v>
      </c>
      <c r="W906" t="s">
        <v>40</v>
      </c>
      <c r="X906" t="s">
        <v>40</v>
      </c>
      <c r="Y906" t="s">
        <v>40</v>
      </c>
      <c r="Z906" t="s">
        <v>40</v>
      </c>
      <c r="AA906" t="s">
        <v>40</v>
      </c>
      <c r="AC906" t="s">
        <v>1358</v>
      </c>
      <c r="AE906" t="s">
        <v>72</v>
      </c>
      <c r="AF906" t="s">
        <v>1783</v>
      </c>
      <c r="AG906" t="s">
        <v>1784</v>
      </c>
      <c r="AH906" t="e">
        <f>IF(#REF!="y","On",IF(#REF!="n","Off",""))</f>
        <v>#REF!</v>
      </c>
    </row>
    <row r="907" spans="1:35" x14ac:dyDescent="0.25">
      <c r="A907">
        <v>401866724</v>
      </c>
      <c r="B907" t="str">
        <f>VLOOKUP(C907,'[1]List of Operators'!$A$2:$E$17187,3,FALSE)</f>
        <v>NOBLE ENERGY INC </v>
      </c>
      <c r="C907" t="s">
        <v>2087</v>
      </c>
      <c r="D907" s="1">
        <v>43441</v>
      </c>
      <c r="E907" t="s">
        <v>33</v>
      </c>
      <c r="F907" t="s">
        <v>2341</v>
      </c>
      <c r="G907" t="s">
        <v>51</v>
      </c>
      <c r="I907" t="s">
        <v>2342</v>
      </c>
      <c r="J907" t="s">
        <v>2343</v>
      </c>
      <c r="K907" t="s">
        <v>46</v>
      </c>
      <c r="L907" t="s">
        <v>60</v>
      </c>
      <c r="M907">
        <v>-104.5501</v>
      </c>
      <c r="N907">
        <v>40.144500000000001</v>
      </c>
      <c r="O907" t="s">
        <v>40</v>
      </c>
      <c r="P907" t="s">
        <v>40</v>
      </c>
      <c r="Q907" t="s">
        <v>40</v>
      </c>
      <c r="R907" t="s">
        <v>40</v>
      </c>
      <c r="S907" t="e">
        <f>VLOOKUP($A907,#REF!,47,0)</f>
        <v>#REF!</v>
      </c>
      <c r="T907" t="e">
        <f>VLOOKUP($A907,#REF!,48,0)</f>
        <v>#REF!</v>
      </c>
      <c r="U907" t="s">
        <v>40</v>
      </c>
      <c r="V907" t="s">
        <v>40</v>
      </c>
      <c r="W907" t="s">
        <v>40</v>
      </c>
      <c r="X907" t="s">
        <v>40</v>
      </c>
      <c r="Y907" t="s">
        <v>40</v>
      </c>
      <c r="Z907" t="s">
        <v>40</v>
      </c>
      <c r="AA907" t="s">
        <v>40</v>
      </c>
      <c r="AC907" t="s">
        <v>1374</v>
      </c>
      <c r="AE907" t="s">
        <v>72</v>
      </c>
      <c r="AF907">
        <v>123</v>
      </c>
      <c r="AG907">
        <v>45232</v>
      </c>
      <c r="AH907" t="e">
        <f>IF(#REF!="y","On",IF(#REF!="n","Off",""))</f>
        <v>#REF!</v>
      </c>
      <c r="AI907">
        <v>451500</v>
      </c>
    </row>
    <row r="908" spans="1:35" x14ac:dyDescent="0.25">
      <c r="A908">
        <v>401871684</v>
      </c>
      <c r="B908" t="str">
        <f>VLOOKUP(C908,'[1]List of Operators'!$A$2:$E$17187,3,FALSE)</f>
        <v>KP KAUFFMAN COMPANY INC </v>
      </c>
      <c r="C908" t="s">
        <v>2171</v>
      </c>
      <c r="D908" s="1">
        <v>43444</v>
      </c>
      <c r="E908" t="s">
        <v>49</v>
      </c>
      <c r="F908" t="s">
        <v>2348</v>
      </c>
      <c r="G908" t="s">
        <v>51</v>
      </c>
      <c r="I908" t="s">
        <v>2348</v>
      </c>
      <c r="J908" t="s">
        <v>2349</v>
      </c>
      <c r="K908" t="s">
        <v>92</v>
      </c>
      <c r="L908" t="s">
        <v>54</v>
      </c>
      <c r="M908">
        <v>-104.852661</v>
      </c>
      <c r="N908">
        <v>40.058165000000002</v>
      </c>
      <c r="O908" t="s">
        <v>40</v>
      </c>
      <c r="P908" t="s">
        <v>40</v>
      </c>
      <c r="Q908" t="s">
        <v>40</v>
      </c>
      <c r="R908" t="s">
        <v>40</v>
      </c>
      <c r="S908" t="e">
        <f>VLOOKUP($A908,#REF!,47,0)</f>
        <v>#REF!</v>
      </c>
      <c r="T908" t="e">
        <f>VLOOKUP($A908,#REF!,48,0)</f>
        <v>#REF!</v>
      </c>
      <c r="U908" t="s">
        <v>40</v>
      </c>
      <c r="V908" t="s">
        <v>40</v>
      </c>
      <c r="W908" t="s">
        <v>40</v>
      </c>
      <c r="X908" t="s">
        <v>40</v>
      </c>
      <c r="Y908" t="s">
        <v>40</v>
      </c>
      <c r="Z908" t="s">
        <v>40</v>
      </c>
      <c r="AA908" t="s">
        <v>40</v>
      </c>
      <c r="AC908" t="s">
        <v>1374</v>
      </c>
      <c r="AE908" t="s">
        <v>72</v>
      </c>
      <c r="AF908" t="s">
        <v>1783</v>
      </c>
      <c r="AG908" t="s">
        <v>1784</v>
      </c>
      <c r="AH908" t="e">
        <f>IF(#REF!="y","On",IF(#REF!="n","Off",""))</f>
        <v>#REF!</v>
      </c>
    </row>
    <row r="909" spans="1:35" x14ac:dyDescent="0.25">
      <c r="A909">
        <v>401872112</v>
      </c>
      <c r="B909" t="str">
        <f>VLOOKUP(C909,'[1]List of Operators'!$A$2:$E$17187,3,FALSE)</f>
        <v>GREAT WESTERN OPERATING COMPANY LLC </v>
      </c>
      <c r="C909" t="s">
        <v>2146</v>
      </c>
      <c r="D909" s="1">
        <v>43444</v>
      </c>
      <c r="E909" t="s">
        <v>56</v>
      </c>
      <c r="F909" t="s">
        <v>1798</v>
      </c>
      <c r="G909" t="s">
        <v>112</v>
      </c>
      <c r="I909" t="s">
        <v>40</v>
      </c>
      <c r="J909" t="s">
        <v>40</v>
      </c>
      <c r="K909" t="s">
        <v>72</v>
      </c>
      <c r="L909" t="s">
        <v>72</v>
      </c>
      <c r="M909">
        <v>-104.89152</v>
      </c>
      <c r="N909">
        <v>39.997959999999999</v>
      </c>
      <c r="O909" t="s">
        <v>40</v>
      </c>
      <c r="P909" t="s">
        <v>40</v>
      </c>
      <c r="Q909" t="s">
        <v>40</v>
      </c>
      <c r="R909" t="s">
        <v>40</v>
      </c>
      <c r="S909" t="e">
        <f>VLOOKUP($A909,#REF!,47,0)</f>
        <v>#REF!</v>
      </c>
      <c r="T909" t="e">
        <f>VLOOKUP($A909,#REF!,48,0)</f>
        <v>#REF!</v>
      </c>
      <c r="U909" t="s">
        <v>40</v>
      </c>
      <c r="V909" t="s">
        <v>40</v>
      </c>
      <c r="W909" t="s">
        <v>40</v>
      </c>
      <c r="X909" t="s">
        <v>40</v>
      </c>
      <c r="Y909" t="s">
        <v>40</v>
      </c>
      <c r="Z909" t="s">
        <v>40</v>
      </c>
      <c r="AA909" t="s">
        <v>40</v>
      </c>
      <c r="AC909" t="s">
        <v>1374</v>
      </c>
      <c r="AE909" t="s">
        <v>72</v>
      </c>
      <c r="AF909" t="s">
        <v>1783</v>
      </c>
      <c r="AG909" t="s">
        <v>1784</v>
      </c>
      <c r="AH909" t="e">
        <f>IF(#REF!="y","On",IF(#REF!="n","Off",""))</f>
        <v>#REF!</v>
      </c>
      <c r="AI909">
        <v>360732</v>
      </c>
    </row>
    <row r="910" spans="1:35" x14ac:dyDescent="0.25">
      <c r="A910">
        <v>401872305</v>
      </c>
      <c r="B910" t="str">
        <f>VLOOKUP(C910,'[1]List of Operators'!$A$2:$E$17187,3,FALSE)</f>
        <v>FOUNDATION ENERGY MANAGEMENT LLC </v>
      </c>
      <c r="C910" t="s">
        <v>2200</v>
      </c>
      <c r="D910" s="1">
        <v>43444</v>
      </c>
      <c r="E910" t="s">
        <v>33</v>
      </c>
      <c r="F910" t="s">
        <v>2350</v>
      </c>
      <c r="G910" t="s">
        <v>51</v>
      </c>
      <c r="I910" t="s">
        <v>2351</v>
      </c>
      <c r="J910" t="s">
        <v>2352</v>
      </c>
      <c r="K910" t="s">
        <v>79</v>
      </c>
      <c r="L910" t="s">
        <v>491</v>
      </c>
      <c r="M910">
        <v>-103.86569</v>
      </c>
      <c r="N910">
        <v>40.630929999999999</v>
      </c>
      <c r="O910">
        <v>0</v>
      </c>
      <c r="P910">
        <v>0</v>
      </c>
      <c r="Q910">
        <v>0</v>
      </c>
      <c r="R910">
        <v>0</v>
      </c>
      <c r="S910" t="e">
        <f>VLOOKUP($A910,#REF!,47,0)</f>
        <v>#REF!</v>
      </c>
      <c r="T910" t="e">
        <f>VLOOKUP($A910,#REF!,48,0)</f>
        <v>#REF!</v>
      </c>
      <c r="U910">
        <v>0</v>
      </c>
      <c r="V910">
        <v>0</v>
      </c>
      <c r="W910">
        <v>0</v>
      </c>
      <c r="X910">
        <v>0</v>
      </c>
      <c r="Y910" t="s">
        <v>40</v>
      </c>
      <c r="Z910" t="s">
        <v>40</v>
      </c>
      <c r="AA910" t="s">
        <v>40</v>
      </c>
      <c r="AC910" t="s">
        <v>1374</v>
      </c>
      <c r="AE910" t="s">
        <v>72</v>
      </c>
      <c r="AF910" t="s">
        <v>1783</v>
      </c>
      <c r="AG910" t="s">
        <v>1784</v>
      </c>
      <c r="AH910" t="e">
        <f>IF(#REF!="y","On",IF(#REF!="n","Off",""))</f>
        <v>#REF!</v>
      </c>
      <c r="AI910">
        <v>319078</v>
      </c>
    </row>
    <row r="911" spans="1:35" x14ac:dyDescent="0.25">
      <c r="A911">
        <v>401966492</v>
      </c>
      <c r="B911" t="str">
        <f>VLOOKUP(C911,'[1]List of Operators'!$A$2:$E$17187,3,FALSE)</f>
        <v>KP KAUFFMAN COMPANY INC </v>
      </c>
      <c r="C911" t="s">
        <v>2171</v>
      </c>
      <c r="D911" s="1">
        <v>43444</v>
      </c>
      <c r="E911" t="s">
        <v>69</v>
      </c>
      <c r="F911" t="s">
        <v>2393</v>
      </c>
      <c r="G911" t="s">
        <v>51</v>
      </c>
      <c r="I911" t="s">
        <v>2394</v>
      </c>
      <c r="J911" t="s">
        <v>2395</v>
      </c>
      <c r="K911" t="s">
        <v>92</v>
      </c>
      <c r="L911" t="s">
        <v>54</v>
      </c>
      <c r="M911">
        <v>-104.85284799999999</v>
      </c>
      <c r="N911">
        <v>40.056213999999997</v>
      </c>
      <c r="O911" t="s">
        <v>40</v>
      </c>
      <c r="P911" t="s">
        <v>40</v>
      </c>
      <c r="Q911">
        <v>0</v>
      </c>
      <c r="R911">
        <v>0</v>
      </c>
      <c r="S911" t="e">
        <f>VLOOKUP($A911,#REF!,47,0)</f>
        <v>#REF!</v>
      </c>
      <c r="T911" t="e">
        <f>VLOOKUP($A911,#REF!,48,0)</f>
        <v>#REF!</v>
      </c>
      <c r="U911">
        <v>0</v>
      </c>
      <c r="V911">
        <v>0</v>
      </c>
      <c r="W911">
        <v>0</v>
      </c>
      <c r="X911">
        <v>0</v>
      </c>
      <c r="Y911" t="s">
        <v>40</v>
      </c>
      <c r="Z911" t="s">
        <v>40</v>
      </c>
      <c r="AA911" t="s">
        <v>40</v>
      </c>
      <c r="AC911" t="s">
        <v>1374</v>
      </c>
      <c r="AE911" t="s">
        <v>72</v>
      </c>
      <c r="AF911" t="s">
        <v>1783</v>
      </c>
      <c r="AG911" t="s">
        <v>1784</v>
      </c>
      <c r="AH911" t="e">
        <f>IF(#REF!="y","On",IF(#REF!="n","Off",""))</f>
        <v>#REF!</v>
      </c>
    </row>
    <row r="912" spans="1:35" x14ac:dyDescent="0.25">
      <c r="A912">
        <v>401870624</v>
      </c>
      <c r="B912" t="str">
        <f>VLOOKUP(C912,'[1]List of Operators'!$A$2:$E$17187,3,FALSE)</f>
        <v>UTAH GAS OP LTD DBA UTAH GAS CORP </v>
      </c>
      <c r="C912" t="s">
        <v>2344</v>
      </c>
      <c r="D912" s="1">
        <v>43445</v>
      </c>
      <c r="E912" t="s">
        <v>33</v>
      </c>
      <c r="F912" t="s">
        <v>2345</v>
      </c>
      <c r="G912" t="s">
        <v>75</v>
      </c>
      <c r="I912" t="s">
        <v>2346</v>
      </c>
      <c r="J912" t="s">
        <v>2347</v>
      </c>
      <c r="K912" t="s">
        <v>115</v>
      </c>
      <c r="L912" t="s">
        <v>226</v>
      </c>
      <c r="M912">
        <v>-108.76257</v>
      </c>
      <c r="N912">
        <v>39.815621999999998</v>
      </c>
      <c r="O912">
        <v>0</v>
      </c>
      <c r="P912">
        <v>0</v>
      </c>
      <c r="Q912">
        <v>0</v>
      </c>
      <c r="R912">
        <v>0</v>
      </c>
      <c r="S912" t="e">
        <f>VLOOKUP($A912,#REF!,47,0)</f>
        <v>#REF!</v>
      </c>
      <c r="T912" t="e">
        <f>VLOOKUP($A912,#REF!,48,0)</f>
        <v>#REF!</v>
      </c>
      <c r="U912">
        <v>0</v>
      </c>
      <c r="V912">
        <v>0</v>
      </c>
      <c r="W912">
        <v>0</v>
      </c>
      <c r="X912">
        <v>0</v>
      </c>
      <c r="Y912" t="s">
        <v>40</v>
      </c>
      <c r="Z912" t="s">
        <v>40</v>
      </c>
      <c r="AA912" t="s">
        <v>40</v>
      </c>
      <c r="AC912" t="s">
        <v>1371</v>
      </c>
      <c r="AE912" t="s">
        <v>72</v>
      </c>
      <c r="AF912">
        <v>103</v>
      </c>
      <c r="AG912">
        <v>5083</v>
      </c>
      <c r="AH912" t="e">
        <f>IF(#REF!="y","On",IF(#REF!="n","Off",""))</f>
        <v>#REF!</v>
      </c>
      <c r="AI912">
        <v>314293</v>
      </c>
    </row>
    <row r="913" spans="1:35" x14ac:dyDescent="0.25">
      <c r="A913">
        <v>401873094</v>
      </c>
      <c r="B913" t="str">
        <f>VLOOKUP(C913,'[1]List of Operators'!$A$2:$E$17187,3,FALSE)</f>
        <v>LARAMIE ENERGY LLC </v>
      </c>
      <c r="C913" t="s">
        <v>2212</v>
      </c>
      <c r="D913" s="1">
        <v>43446</v>
      </c>
      <c r="E913" t="s">
        <v>118</v>
      </c>
      <c r="F913" t="s">
        <v>2353</v>
      </c>
      <c r="G913" t="s">
        <v>338</v>
      </c>
      <c r="I913" t="s">
        <v>2354</v>
      </c>
      <c r="J913" t="s">
        <v>40</v>
      </c>
      <c r="K913" t="s">
        <v>115</v>
      </c>
      <c r="L913" t="s">
        <v>226</v>
      </c>
      <c r="M913">
        <v>-107.84253</v>
      </c>
      <c r="N913">
        <v>39.304250000000003</v>
      </c>
      <c r="O913">
        <v>0</v>
      </c>
      <c r="P913">
        <v>0</v>
      </c>
      <c r="Q913">
        <v>0</v>
      </c>
      <c r="R913">
        <v>0</v>
      </c>
      <c r="S913" t="e">
        <f>VLOOKUP($A913,#REF!,47,0)</f>
        <v>#REF!</v>
      </c>
      <c r="T913" t="e">
        <f>VLOOKUP($A913,#REF!,48,0)</f>
        <v>#REF!</v>
      </c>
      <c r="U913">
        <v>0</v>
      </c>
      <c r="V913">
        <v>0</v>
      </c>
      <c r="W913">
        <v>0</v>
      </c>
      <c r="X913">
        <v>0</v>
      </c>
      <c r="Y913" t="s">
        <v>40</v>
      </c>
      <c r="Z913" t="s">
        <v>40</v>
      </c>
      <c r="AA913" t="s">
        <v>40</v>
      </c>
      <c r="AC913" t="s">
        <v>1355</v>
      </c>
      <c r="AE913" t="s">
        <v>72</v>
      </c>
      <c r="AF913" t="s">
        <v>1783</v>
      </c>
      <c r="AG913" t="s">
        <v>1784</v>
      </c>
      <c r="AH913" t="e">
        <f>IF(#REF!="y","On",IF(#REF!="n","Off",""))</f>
        <v>#REF!</v>
      </c>
      <c r="AI913">
        <v>334529</v>
      </c>
    </row>
    <row r="914" spans="1:35" x14ac:dyDescent="0.25">
      <c r="A914">
        <v>401873550</v>
      </c>
      <c r="B914" t="str">
        <f>VLOOKUP(C914,'[1]List of Operators'!$A$2:$E$17187,3,FALSE)</f>
        <v>BONANZA CREEK ENERGY OPERATING COMPANY LLC </v>
      </c>
      <c r="C914" t="s">
        <v>2093</v>
      </c>
      <c r="D914" s="1">
        <v>43447</v>
      </c>
      <c r="E914" t="s">
        <v>56</v>
      </c>
      <c r="F914" t="s">
        <v>2355</v>
      </c>
      <c r="G914" t="s">
        <v>51</v>
      </c>
      <c r="I914" t="s">
        <v>2356</v>
      </c>
      <c r="J914" t="s">
        <v>2357</v>
      </c>
      <c r="K914" t="s">
        <v>46</v>
      </c>
      <c r="L914" t="s">
        <v>47</v>
      </c>
      <c r="M914">
        <v>-104.19931699999999</v>
      </c>
      <c r="N914">
        <v>40.408057999999997</v>
      </c>
      <c r="O914">
        <v>0</v>
      </c>
      <c r="P914">
        <v>0</v>
      </c>
      <c r="Q914">
        <v>0</v>
      </c>
      <c r="R914">
        <v>0</v>
      </c>
      <c r="S914" t="e">
        <f>VLOOKUP($A914,#REF!,47,0)</f>
        <v>#REF!</v>
      </c>
      <c r="T914" t="e">
        <f>VLOOKUP($A914,#REF!,48,0)</f>
        <v>#REF!</v>
      </c>
      <c r="U914">
        <v>0</v>
      </c>
      <c r="V914">
        <v>0</v>
      </c>
      <c r="W914">
        <v>0</v>
      </c>
      <c r="X914">
        <v>0</v>
      </c>
      <c r="Y914" t="s">
        <v>40</v>
      </c>
      <c r="Z914" t="s">
        <v>40</v>
      </c>
      <c r="AA914" t="s">
        <v>40</v>
      </c>
      <c r="AC914" t="s">
        <v>1374</v>
      </c>
      <c r="AE914" t="s">
        <v>72</v>
      </c>
      <c r="AF914" t="s">
        <v>1783</v>
      </c>
      <c r="AG914" t="s">
        <v>1784</v>
      </c>
      <c r="AH914" t="e">
        <f>IF(#REF!="y","On",IF(#REF!="n","Off",""))</f>
        <v>#REF!</v>
      </c>
      <c r="AI914">
        <v>431111</v>
      </c>
    </row>
    <row r="915" spans="1:35" x14ac:dyDescent="0.25">
      <c r="A915">
        <v>401874057</v>
      </c>
      <c r="B915" t="str">
        <f>VLOOKUP(C915,'[1]List of Operators'!$A$2:$E$17187,3,FALSE)</f>
        <v>CHEVRON USA INC </v>
      </c>
      <c r="C915" t="s">
        <v>2123</v>
      </c>
      <c r="D915" s="1">
        <v>43447</v>
      </c>
      <c r="E915" t="s">
        <v>69</v>
      </c>
      <c r="F915" t="s">
        <v>2358</v>
      </c>
      <c r="G915" t="s">
        <v>75</v>
      </c>
      <c r="I915" t="s">
        <v>40</v>
      </c>
      <c r="J915" t="s">
        <v>40</v>
      </c>
      <c r="K915" t="s">
        <v>133</v>
      </c>
      <c r="L915" t="s">
        <v>134</v>
      </c>
      <c r="M915">
        <v>-108.891705</v>
      </c>
      <c r="N915">
        <v>40.119202000000001</v>
      </c>
      <c r="O915">
        <v>0</v>
      </c>
      <c r="P915">
        <v>0</v>
      </c>
      <c r="Q915">
        <v>0</v>
      </c>
      <c r="R915">
        <v>0</v>
      </c>
      <c r="S915" t="e">
        <f>VLOOKUP($A915,#REF!,47,0)</f>
        <v>#REF!</v>
      </c>
      <c r="T915" t="e">
        <f>VLOOKUP($A915,#REF!,48,0)</f>
        <v>#REF!</v>
      </c>
      <c r="U915">
        <v>0</v>
      </c>
      <c r="V915">
        <v>0</v>
      </c>
      <c r="W915">
        <v>0</v>
      </c>
      <c r="X915">
        <v>0</v>
      </c>
      <c r="Y915" t="s">
        <v>40</v>
      </c>
      <c r="Z915" t="s">
        <v>40</v>
      </c>
      <c r="AA915" t="s">
        <v>40</v>
      </c>
      <c r="AC915" t="s">
        <v>1371</v>
      </c>
      <c r="AE915" t="s">
        <v>72</v>
      </c>
      <c r="AF915" t="s">
        <v>1783</v>
      </c>
      <c r="AG915" t="s">
        <v>1784</v>
      </c>
      <c r="AH915" t="e">
        <f>IF(#REF!="y","On",IF(#REF!="n","Off",""))</f>
        <v>#REF!</v>
      </c>
      <c r="AI915">
        <v>315788</v>
      </c>
    </row>
    <row r="916" spans="1:35" x14ac:dyDescent="0.25">
      <c r="A916">
        <v>401874870</v>
      </c>
      <c r="B916" t="str">
        <f>VLOOKUP(C916,'[1]List of Operators'!$A$2:$E$17187,3,FALSE)</f>
        <v>PDC ENERGY INC </v>
      </c>
      <c r="C916" t="s">
        <v>2359</v>
      </c>
      <c r="D916" s="1">
        <v>43447</v>
      </c>
      <c r="E916" t="s">
        <v>69</v>
      </c>
      <c r="F916" t="s">
        <v>2360</v>
      </c>
      <c r="G916" t="s">
        <v>51</v>
      </c>
      <c r="H916">
        <v>1</v>
      </c>
      <c r="I916" t="s">
        <v>2361</v>
      </c>
      <c r="J916" t="s">
        <v>2362</v>
      </c>
      <c r="K916" t="s">
        <v>72</v>
      </c>
      <c r="L916" t="s">
        <v>72</v>
      </c>
      <c r="M916">
        <v>-104.97286</v>
      </c>
      <c r="N916">
        <v>40.132750000000001</v>
      </c>
      <c r="O916" t="s">
        <v>40</v>
      </c>
      <c r="P916" t="s">
        <v>40</v>
      </c>
      <c r="Q916">
        <v>0</v>
      </c>
      <c r="R916">
        <v>0</v>
      </c>
      <c r="S916" t="e">
        <f>VLOOKUP($A916,#REF!,47,0)</f>
        <v>#REF!</v>
      </c>
      <c r="T916" t="e">
        <f>VLOOKUP($A916,#REF!,48,0)</f>
        <v>#REF!</v>
      </c>
      <c r="U916">
        <v>0</v>
      </c>
      <c r="V916">
        <v>0</v>
      </c>
      <c r="W916">
        <v>0</v>
      </c>
      <c r="X916">
        <v>0</v>
      </c>
      <c r="Y916" t="s">
        <v>40</v>
      </c>
      <c r="Z916" t="s">
        <v>40</v>
      </c>
      <c r="AA916" t="s">
        <v>40</v>
      </c>
      <c r="AC916" t="s">
        <v>1374</v>
      </c>
      <c r="AE916" t="s">
        <v>72</v>
      </c>
      <c r="AF916">
        <v>123</v>
      </c>
      <c r="AG916">
        <v>17372</v>
      </c>
      <c r="AH916" t="e">
        <f>IF(#REF!="y","On",IF(#REF!="n","Off",""))</f>
        <v>#REF!</v>
      </c>
      <c r="AI916">
        <v>329452</v>
      </c>
    </row>
    <row r="917" spans="1:35" x14ac:dyDescent="0.25">
      <c r="A917">
        <v>401878310</v>
      </c>
      <c r="B917" t="str">
        <f>VLOOKUP(C917,'[1]List of Operators'!$A$2:$E$17187,3,FALSE)</f>
        <v>KERR MCGEE GATHERING LLC </v>
      </c>
      <c r="C917" t="s">
        <v>2253</v>
      </c>
      <c r="D917" s="1">
        <v>43451</v>
      </c>
      <c r="E917" t="s">
        <v>49</v>
      </c>
      <c r="F917" t="s">
        <v>2363</v>
      </c>
      <c r="G917" t="s">
        <v>112</v>
      </c>
      <c r="I917" t="s">
        <v>2364</v>
      </c>
      <c r="J917" t="s">
        <v>2365</v>
      </c>
      <c r="K917" t="s">
        <v>72</v>
      </c>
      <c r="L917" t="s">
        <v>72</v>
      </c>
      <c r="M917">
        <v>-104.40161500000001</v>
      </c>
      <c r="N917">
        <v>39.868538000000001</v>
      </c>
      <c r="O917" t="s">
        <v>40</v>
      </c>
      <c r="P917" t="s">
        <v>40</v>
      </c>
      <c r="Q917" t="s">
        <v>40</v>
      </c>
      <c r="R917" t="s">
        <v>40</v>
      </c>
      <c r="S917" t="e">
        <f>VLOOKUP($A917,#REF!,47,0)</f>
        <v>#REF!</v>
      </c>
      <c r="T917" t="e">
        <f>VLOOKUP($A917,#REF!,48,0)</f>
        <v>#REF!</v>
      </c>
      <c r="U917">
        <v>0</v>
      </c>
      <c r="V917">
        <v>0</v>
      </c>
      <c r="W917">
        <v>0</v>
      </c>
      <c r="X917">
        <v>0</v>
      </c>
      <c r="Y917" t="s">
        <v>40</v>
      </c>
      <c r="Z917" t="s">
        <v>40</v>
      </c>
      <c r="AA917" t="s">
        <v>40</v>
      </c>
      <c r="AC917" t="s">
        <v>1374</v>
      </c>
      <c r="AD917" t="s">
        <v>2065</v>
      </c>
      <c r="AE917" t="s">
        <v>72</v>
      </c>
      <c r="AF917" t="s">
        <v>1783</v>
      </c>
      <c r="AG917" t="s">
        <v>1784</v>
      </c>
      <c r="AH917" t="e">
        <f>IF(#REF!="y","On",IF(#REF!="n","Off",""))</f>
        <v>#REF!</v>
      </c>
    </row>
    <row r="918" spans="1:35" x14ac:dyDescent="0.25">
      <c r="A918">
        <v>401880355</v>
      </c>
      <c r="B918" t="str">
        <f>VLOOKUP(C918,'[1]List of Operators'!$A$2:$E$17187,3,FALSE)</f>
        <v>TEP ROCKY MOUNTAIN LLC </v>
      </c>
      <c r="C918" t="s">
        <v>2167</v>
      </c>
      <c r="D918" s="1">
        <v>43452</v>
      </c>
      <c r="E918" t="s">
        <v>49</v>
      </c>
      <c r="F918" t="s">
        <v>2366</v>
      </c>
      <c r="G918" t="s">
        <v>120</v>
      </c>
      <c r="I918" t="s">
        <v>2367</v>
      </c>
      <c r="J918" t="s">
        <v>2368</v>
      </c>
      <c r="K918" t="s">
        <v>38</v>
      </c>
      <c r="L918" t="s">
        <v>136</v>
      </c>
      <c r="M918">
        <v>-108.071259</v>
      </c>
      <c r="N918">
        <v>39.457410000000003</v>
      </c>
      <c r="O918">
        <v>0</v>
      </c>
      <c r="P918">
        <v>0</v>
      </c>
      <c r="Q918">
        <v>0</v>
      </c>
      <c r="R918">
        <v>0</v>
      </c>
      <c r="S918" t="e">
        <f>VLOOKUP($A918,#REF!,47,0)</f>
        <v>#REF!</v>
      </c>
      <c r="T918" t="e">
        <f>VLOOKUP($A918,#REF!,48,0)</f>
        <v>#REF!</v>
      </c>
      <c r="U918">
        <v>0</v>
      </c>
      <c r="V918">
        <v>0</v>
      </c>
      <c r="W918">
        <v>0</v>
      </c>
      <c r="X918">
        <v>0</v>
      </c>
      <c r="Y918" t="s">
        <v>40</v>
      </c>
      <c r="Z918" t="s">
        <v>40</v>
      </c>
      <c r="AA918" t="s">
        <v>40</v>
      </c>
      <c r="AC918" t="s">
        <v>1355</v>
      </c>
      <c r="AE918" t="s">
        <v>72</v>
      </c>
      <c r="AF918" t="s">
        <v>1783</v>
      </c>
      <c r="AG918" t="s">
        <v>1784</v>
      </c>
      <c r="AH918" t="e">
        <f>IF(#REF!="y","On",IF(#REF!="n","Off",""))</f>
        <v>#REF!</v>
      </c>
    </row>
    <row r="919" spans="1:35" x14ac:dyDescent="0.25">
      <c r="A919">
        <v>401884926</v>
      </c>
      <c r="B919" t="str">
        <f>VLOOKUP(C919,'[1]List of Operators'!$A$2:$E$17187,3,FALSE)</f>
        <v>LARAMIE ENERGY LLC </v>
      </c>
      <c r="C919" t="s">
        <v>2212</v>
      </c>
      <c r="D919" s="1">
        <v>43455</v>
      </c>
      <c r="E919" t="s">
        <v>118</v>
      </c>
      <c r="F919" t="s">
        <v>2369</v>
      </c>
      <c r="G919" t="s">
        <v>338</v>
      </c>
      <c r="I919" t="s">
        <v>2370</v>
      </c>
      <c r="J919" t="s">
        <v>2371</v>
      </c>
      <c r="K919" t="s">
        <v>133</v>
      </c>
      <c r="L919" t="s">
        <v>1985</v>
      </c>
      <c r="M919">
        <v>-107.641091</v>
      </c>
      <c r="N919">
        <v>39.338346999999999</v>
      </c>
      <c r="O919">
        <v>0</v>
      </c>
      <c r="P919">
        <v>0</v>
      </c>
      <c r="Q919">
        <v>0</v>
      </c>
      <c r="R919">
        <v>0</v>
      </c>
      <c r="S919" t="e">
        <f>VLOOKUP($A919,#REF!,47,0)</f>
        <v>#REF!</v>
      </c>
      <c r="T919" t="e">
        <f>VLOOKUP($A919,#REF!,48,0)</f>
        <v>#REF!</v>
      </c>
      <c r="U919">
        <v>0</v>
      </c>
      <c r="V919">
        <v>0</v>
      </c>
      <c r="W919">
        <v>0</v>
      </c>
      <c r="X919">
        <v>0</v>
      </c>
      <c r="Y919" t="s">
        <v>40</v>
      </c>
      <c r="Z919" t="s">
        <v>40</v>
      </c>
      <c r="AA919" t="s">
        <v>40</v>
      </c>
      <c r="AC919" t="s">
        <v>1355</v>
      </c>
      <c r="AE919" t="s">
        <v>72</v>
      </c>
      <c r="AF919" t="s">
        <v>1783</v>
      </c>
      <c r="AG919" t="s">
        <v>1784</v>
      </c>
      <c r="AH919" t="e">
        <f>IF(#REF!="y","On",IF(#REF!="n","Off",""))</f>
        <v>#REF!</v>
      </c>
      <c r="AI919">
        <v>334536</v>
      </c>
    </row>
    <row r="920" spans="1:35" x14ac:dyDescent="0.25">
      <c r="A920">
        <v>401885268</v>
      </c>
      <c r="B920" t="str">
        <f>VLOOKUP(C920,'[1]List of Operators'!$A$2:$E$17187,3,FALSE)</f>
        <v>VERDAD RESOURCES LLC </v>
      </c>
      <c r="C920" t="s">
        <v>2372</v>
      </c>
      <c r="D920" s="1">
        <v>43457</v>
      </c>
      <c r="E920" t="s">
        <v>56</v>
      </c>
      <c r="F920" t="s">
        <v>2373</v>
      </c>
      <c r="G920" t="s">
        <v>51</v>
      </c>
      <c r="I920" t="s">
        <v>2374</v>
      </c>
      <c r="J920" t="s">
        <v>2375</v>
      </c>
      <c r="K920" t="s">
        <v>79</v>
      </c>
      <c r="L920" t="s">
        <v>491</v>
      </c>
      <c r="M920">
        <v>-104.011914</v>
      </c>
      <c r="N920">
        <v>40.714782999999997</v>
      </c>
      <c r="O920">
        <v>2</v>
      </c>
      <c r="P920">
        <v>2</v>
      </c>
      <c r="Q920">
        <v>0</v>
      </c>
      <c r="R920">
        <v>0</v>
      </c>
      <c r="S920" t="e">
        <f>VLOOKUP($A920,#REF!,47,0)</f>
        <v>#REF!</v>
      </c>
      <c r="T920" t="e">
        <f>VLOOKUP($A920,#REF!,48,0)</f>
        <v>#REF!</v>
      </c>
      <c r="U920">
        <v>0</v>
      </c>
      <c r="V920">
        <v>0</v>
      </c>
      <c r="W920">
        <v>0</v>
      </c>
      <c r="X920">
        <v>0</v>
      </c>
      <c r="Y920" t="s">
        <v>40</v>
      </c>
      <c r="Z920" t="s">
        <v>40</v>
      </c>
      <c r="AA920" t="s">
        <v>40</v>
      </c>
      <c r="AC920" t="s">
        <v>1374</v>
      </c>
      <c r="AE920" t="s">
        <v>72</v>
      </c>
      <c r="AF920" t="s">
        <v>1783</v>
      </c>
      <c r="AG920" t="s">
        <v>1784</v>
      </c>
      <c r="AH920" t="e">
        <f>IF(#REF!="y","On",IF(#REF!="n","Off",""))</f>
        <v>#REF!</v>
      </c>
      <c r="AI920">
        <v>424271</v>
      </c>
    </row>
    <row r="921" spans="1:35" x14ac:dyDescent="0.25">
      <c r="A921">
        <v>401887225</v>
      </c>
      <c r="B921" t="str">
        <f>VLOOKUP(C921,'[1]List of Operators'!$A$2:$E$17187,3,FALSE)</f>
        <v>BP AMERICA PRODUCTION COMPANY </v>
      </c>
      <c r="C921" t="s">
        <v>2083</v>
      </c>
      <c r="D921" s="1">
        <v>43457</v>
      </c>
      <c r="E921" t="s">
        <v>69</v>
      </c>
      <c r="F921" t="s">
        <v>2382</v>
      </c>
      <c r="G921" t="s">
        <v>229</v>
      </c>
      <c r="I921" t="s">
        <v>2383</v>
      </c>
      <c r="J921" t="s">
        <v>2384</v>
      </c>
      <c r="K921" t="s">
        <v>115</v>
      </c>
      <c r="L921" t="s">
        <v>226</v>
      </c>
      <c r="M921">
        <v>-107.70283000000001</v>
      </c>
      <c r="N921">
        <v>37.174132999999998</v>
      </c>
      <c r="O921" t="s">
        <v>40</v>
      </c>
      <c r="P921" t="s">
        <v>40</v>
      </c>
      <c r="Q921" t="s">
        <v>40</v>
      </c>
      <c r="R921" t="s">
        <v>40</v>
      </c>
      <c r="S921" t="e">
        <f>VLOOKUP($A921,#REF!,47,0)</f>
        <v>#REF!</v>
      </c>
      <c r="T921" t="e">
        <f>VLOOKUP($A921,#REF!,48,0)</f>
        <v>#REF!</v>
      </c>
      <c r="U921" t="s">
        <v>40</v>
      </c>
      <c r="V921" t="s">
        <v>40</v>
      </c>
      <c r="W921" t="s">
        <v>40</v>
      </c>
      <c r="X921" t="s">
        <v>40</v>
      </c>
      <c r="Y921" t="s">
        <v>40</v>
      </c>
      <c r="Z921" t="s">
        <v>40</v>
      </c>
      <c r="AA921" t="s">
        <v>40</v>
      </c>
      <c r="AC921" t="s">
        <v>1358</v>
      </c>
      <c r="AE921" t="s">
        <v>72</v>
      </c>
      <c r="AF921" t="s">
        <v>1783</v>
      </c>
      <c r="AG921" t="s">
        <v>1784</v>
      </c>
      <c r="AH921" t="e">
        <f>IF(#REF!="y","On",IF(#REF!="n","Off",""))</f>
        <v>#REF!</v>
      </c>
      <c r="AI921">
        <v>326286</v>
      </c>
    </row>
    <row r="922" spans="1:35" x14ac:dyDescent="0.25">
      <c r="A922">
        <v>401885635</v>
      </c>
      <c r="B922" t="str">
        <f>VLOOKUP(C922,'[1]List of Operators'!$A$2:$E$17187,3,FALSE)</f>
        <v>LARAMIE ENERGY LLC </v>
      </c>
      <c r="C922" t="s">
        <v>2212</v>
      </c>
      <c r="D922" s="1">
        <v>43458</v>
      </c>
      <c r="E922" t="s">
        <v>118</v>
      </c>
      <c r="F922" t="s">
        <v>2376</v>
      </c>
      <c r="G922" t="s">
        <v>120</v>
      </c>
      <c r="I922" t="s">
        <v>2377</v>
      </c>
      <c r="J922" t="s">
        <v>2378</v>
      </c>
      <c r="K922" t="s">
        <v>115</v>
      </c>
      <c r="L922" t="s">
        <v>116</v>
      </c>
      <c r="M922">
        <v>-108.369146</v>
      </c>
      <c r="N922">
        <v>39.372703000000001</v>
      </c>
      <c r="O922">
        <v>0</v>
      </c>
      <c r="P922">
        <v>0</v>
      </c>
      <c r="Q922">
        <v>0</v>
      </c>
      <c r="R922">
        <v>0</v>
      </c>
      <c r="S922" t="e">
        <f>VLOOKUP($A922,#REF!,47,0)</f>
        <v>#REF!</v>
      </c>
      <c r="T922" t="e">
        <f>VLOOKUP($A922,#REF!,48,0)</f>
        <v>#REF!</v>
      </c>
      <c r="U922">
        <v>0</v>
      </c>
      <c r="V922">
        <v>0</v>
      </c>
      <c r="W922">
        <v>0</v>
      </c>
      <c r="X922">
        <v>0</v>
      </c>
      <c r="Y922" t="s">
        <v>40</v>
      </c>
      <c r="Z922" t="s">
        <v>40</v>
      </c>
      <c r="AA922" t="s">
        <v>40</v>
      </c>
      <c r="AC922" t="s">
        <v>1355</v>
      </c>
      <c r="AE922" t="s">
        <v>72</v>
      </c>
      <c r="AF922" t="s">
        <v>1783</v>
      </c>
      <c r="AG922" t="s">
        <v>1784</v>
      </c>
      <c r="AH922" t="e">
        <f>IF(#REF!="y","On",IF(#REF!="n","Off",""))</f>
        <v>#REF!</v>
      </c>
      <c r="AI922">
        <v>436835</v>
      </c>
    </row>
    <row r="923" spans="1:35" x14ac:dyDescent="0.25">
      <c r="A923">
        <v>401885742</v>
      </c>
      <c r="B923" t="str">
        <f>VLOOKUP(C923,'[1]List of Operators'!$A$2:$E$17187,3,FALSE)</f>
        <v>WHITING OIL &amp; GAS CORPORATION </v>
      </c>
      <c r="C923" t="s">
        <v>2103</v>
      </c>
      <c r="D923" s="1">
        <v>43458</v>
      </c>
      <c r="E923" t="s">
        <v>56</v>
      </c>
      <c r="F923" t="s">
        <v>2379</v>
      </c>
      <c r="G923" t="s">
        <v>51</v>
      </c>
      <c r="I923" t="s">
        <v>2380</v>
      </c>
      <c r="J923" t="s">
        <v>2381</v>
      </c>
      <c r="K923" t="s">
        <v>115</v>
      </c>
      <c r="L923" t="s">
        <v>226</v>
      </c>
      <c r="M923">
        <v>-103.807452</v>
      </c>
      <c r="N923">
        <v>40.853727999999997</v>
      </c>
      <c r="O923">
        <v>0</v>
      </c>
      <c r="P923">
        <v>0</v>
      </c>
      <c r="Q923">
        <v>0</v>
      </c>
      <c r="R923">
        <v>0</v>
      </c>
      <c r="S923" t="e">
        <f>VLOOKUP($A923,#REF!,47,0)</f>
        <v>#REF!</v>
      </c>
      <c r="T923" t="e">
        <f>VLOOKUP($A923,#REF!,48,0)</f>
        <v>#REF!</v>
      </c>
      <c r="U923">
        <v>0</v>
      </c>
      <c r="V923">
        <v>0</v>
      </c>
      <c r="W923">
        <v>0</v>
      </c>
      <c r="X923">
        <v>0</v>
      </c>
      <c r="Y923" t="s">
        <v>40</v>
      </c>
      <c r="Z923" t="s">
        <v>40</v>
      </c>
      <c r="AA923" t="s">
        <v>40</v>
      </c>
      <c r="AC923" t="s">
        <v>1374</v>
      </c>
      <c r="AE923" t="s">
        <v>72</v>
      </c>
      <c r="AF923" t="s">
        <v>1783</v>
      </c>
      <c r="AG923" t="s">
        <v>1784</v>
      </c>
      <c r="AH923" t="e">
        <f>IF(#REF!="y","On",IF(#REF!="n","Off",""))</f>
        <v>#REF!</v>
      </c>
      <c r="AI923">
        <v>430096</v>
      </c>
    </row>
    <row r="924" spans="1:35" x14ac:dyDescent="0.25">
      <c r="A924">
        <v>401888753</v>
      </c>
      <c r="B924" t="str">
        <f>VLOOKUP(C924,'[1]List of Operators'!$A$2:$E$17187,3,FALSE)</f>
        <v>BONANZA CREEK ENERGY OPERATING COMPANY LLC </v>
      </c>
      <c r="C924" t="s">
        <v>2093</v>
      </c>
      <c r="D924" s="1">
        <v>43462</v>
      </c>
      <c r="E924" t="s">
        <v>56</v>
      </c>
      <c r="F924" t="s">
        <v>2385</v>
      </c>
      <c r="G924" t="s">
        <v>51</v>
      </c>
      <c r="I924" t="s">
        <v>2386</v>
      </c>
      <c r="J924" t="s">
        <v>2387</v>
      </c>
      <c r="K924" t="s">
        <v>46</v>
      </c>
      <c r="L924" t="s">
        <v>47</v>
      </c>
      <c r="M924">
        <v>-104.27132</v>
      </c>
      <c r="N924">
        <v>40.42351</v>
      </c>
      <c r="O924">
        <v>10</v>
      </c>
      <c r="P924">
        <v>8</v>
      </c>
      <c r="Q924">
        <v>0</v>
      </c>
      <c r="R924">
        <v>0</v>
      </c>
      <c r="S924" t="e">
        <f>VLOOKUP($A924,#REF!,47,0)</f>
        <v>#REF!</v>
      </c>
      <c r="T924" t="e">
        <f>VLOOKUP($A924,#REF!,48,0)</f>
        <v>#REF!</v>
      </c>
      <c r="U924">
        <v>0</v>
      </c>
      <c r="V924">
        <v>0</v>
      </c>
      <c r="W924">
        <v>0</v>
      </c>
      <c r="X924">
        <v>0</v>
      </c>
      <c r="Y924" t="s">
        <v>40</v>
      </c>
      <c r="Z924" t="s">
        <v>40</v>
      </c>
      <c r="AA924" t="s">
        <v>40</v>
      </c>
      <c r="AC924" t="s">
        <v>1374</v>
      </c>
      <c r="AE924" t="s">
        <v>72</v>
      </c>
      <c r="AF924" t="s">
        <v>1783</v>
      </c>
      <c r="AG924" t="s">
        <v>1784</v>
      </c>
      <c r="AH924" t="e">
        <f>IF(#REF!="y","On",IF(#REF!="n","Off",""))</f>
        <v>#REF!</v>
      </c>
      <c r="AI924">
        <v>440823</v>
      </c>
    </row>
    <row r="925" spans="1:35" x14ac:dyDescent="0.25">
      <c r="A925">
        <v>401888776</v>
      </c>
      <c r="B925" t="str">
        <f>VLOOKUP(C925,'[1]List of Operators'!$A$2:$E$17187,3,FALSE)</f>
        <v>PETROSHARE CORPORATION </v>
      </c>
      <c r="C925" t="s">
        <v>2388</v>
      </c>
      <c r="D925" s="1">
        <v>43462</v>
      </c>
      <c r="E925" t="s">
        <v>2118</v>
      </c>
      <c r="F925" t="s">
        <v>2389</v>
      </c>
      <c r="G925" t="s">
        <v>95</v>
      </c>
      <c r="H925">
        <v>1</v>
      </c>
      <c r="I925" t="s">
        <v>2390</v>
      </c>
      <c r="J925" t="s">
        <v>2391</v>
      </c>
      <c r="K925" t="s">
        <v>72</v>
      </c>
      <c r="L925" t="s">
        <v>72</v>
      </c>
      <c r="M925">
        <v>-104.576864</v>
      </c>
      <c r="N925">
        <v>39.511875000000003</v>
      </c>
      <c r="O925" t="s">
        <v>40</v>
      </c>
      <c r="P925" t="s">
        <v>40</v>
      </c>
      <c r="Q925" t="s">
        <v>40</v>
      </c>
      <c r="R925" t="s">
        <v>40</v>
      </c>
      <c r="S925" t="e">
        <f>VLOOKUP($A925,#REF!,47,0)</f>
        <v>#REF!</v>
      </c>
      <c r="T925" t="e">
        <f>VLOOKUP($A925,#REF!,48,0)</f>
        <v>#REF!</v>
      </c>
      <c r="U925" t="s">
        <v>40</v>
      </c>
      <c r="V925" t="s">
        <v>40</v>
      </c>
      <c r="W925" t="s">
        <v>40</v>
      </c>
      <c r="X925" t="s">
        <v>40</v>
      </c>
      <c r="Y925" t="s">
        <v>40</v>
      </c>
      <c r="Z925" t="s">
        <v>40</v>
      </c>
      <c r="AA925" t="s">
        <v>40</v>
      </c>
      <c r="AC925" t="s">
        <v>1374</v>
      </c>
      <c r="AE925" t="s">
        <v>72</v>
      </c>
      <c r="AF925">
        <v>39</v>
      </c>
      <c r="AG925">
        <v>6524</v>
      </c>
      <c r="AH925" t="e">
        <f>IF(#REF!="y","On",IF(#REF!="n","Off",""))</f>
        <v>#REF!</v>
      </c>
      <c r="AI925">
        <v>322187</v>
      </c>
    </row>
    <row r="926" spans="1:35" x14ac:dyDescent="0.25">
      <c r="A926">
        <v>401890396</v>
      </c>
      <c r="B926" t="str">
        <f>VLOOKUP(C926,'[1]List of Operators'!$A$2:$E$17187,3,FALSE)</f>
        <v>CHEVRON USA INC </v>
      </c>
      <c r="C926" t="s">
        <v>2123</v>
      </c>
      <c r="D926" s="1">
        <v>43465</v>
      </c>
      <c r="E926" t="s">
        <v>69</v>
      </c>
      <c r="F926" t="s">
        <v>2392</v>
      </c>
      <c r="G926" t="s">
        <v>75</v>
      </c>
      <c r="I926" t="s">
        <v>40</v>
      </c>
      <c r="J926" t="s">
        <v>40</v>
      </c>
      <c r="K926" t="s">
        <v>46</v>
      </c>
      <c r="L926" t="s">
        <v>60</v>
      </c>
      <c r="M926">
        <v>-108.84191800000001</v>
      </c>
      <c r="N926">
        <v>40.123072999999998</v>
      </c>
      <c r="O926">
        <v>0</v>
      </c>
      <c r="P926">
        <v>0</v>
      </c>
      <c r="Q926">
        <v>0</v>
      </c>
      <c r="R926">
        <v>0</v>
      </c>
      <c r="S926" t="e">
        <f>VLOOKUP($A926,#REF!,47,0)</f>
        <v>#REF!</v>
      </c>
      <c r="T926" t="e">
        <f>VLOOKUP($A926,#REF!,48,0)</f>
        <v>#REF!</v>
      </c>
      <c r="U926">
        <v>0</v>
      </c>
      <c r="V926">
        <v>0</v>
      </c>
      <c r="W926">
        <v>0</v>
      </c>
      <c r="X926">
        <v>0</v>
      </c>
      <c r="Y926" t="s">
        <v>40</v>
      </c>
      <c r="Z926" t="s">
        <v>40</v>
      </c>
      <c r="AA926" t="s">
        <v>40</v>
      </c>
      <c r="AC926" t="s">
        <v>1371</v>
      </c>
      <c r="AE926" t="s">
        <v>72</v>
      </c>
      <c r="AF926" t="s">
        <v>1783</v>
      </c>
      <c r="AG926" t="s">
        <v>1784</v>
      </c>
      <c r="AH926" t="e">
        <f>IF(#REF!="y","On",IF(#REF!="n","Off",""))</f>
        <v>#REF!</v>
      </c>
      <c r="AI926">
        <v>311800</v>
      </c>
    </row>
    <row r="927" spans="1:35" x14ac:dyDescent="0.25">
      <c r="A927">
        <v>401890262</v>
      </c>
      <c r="B927" t="s">
        <v>221</v>
      </c>
      <c r="C927">
        <v>96155</v>
      </c>
      <c r="D927" s="1">
        <v>43467</v>
      </c>
      <c r="E927" t="s">
        <v>56</v>
      </c>
      <c r="F927" t="s">
        <v>2673</v>
      </c>
      <c r="G927" t="s">
        <v>1233</v>
      </c>
      <c r="I927" t="s">
        <v>2674</v>
      </c>
      <c r="J927" t="s">
        <v>2675</v>
      </c>
      <c r="K927" t="s">
        <v>115</v>
      </c>
      <c r="L927" t="s">
        <v>226</v>
      </c>
      <c r="M927">
        <v>-103.911469</v>
      </c>
      <c r="N927">
        <v>40.807811999999998</v>
      </c>
      <c r="O927">
        <v>0</v>
      </c>
      <c r="P927">
        <v>0</v>
      </c>
      <c r="Q927">
        <v>30</v>
      </c>
      <c r="R927">
        <v>30</v>
      </c>
      <c r="S927">
        <v>0</v>
      </c>
      <c r="T927">
        <v>0</v>
      </c>
      <c r="U927">
        <v>0</v>
      </c>
      <c r="V927">
        <v>0</v>
      </c>
      <c r="W927">
        <v>0</v>
      </c>
      <c r="X927">
        <v>0</v>
      </c>
      <c r="Y927" t="s">
        <v>40</v>
      </c>
      <c r="Z927" t="s">
        <v>40</v>
      </c>
      <c r="AA927" t="s">
        <v>40</v>
      </c>
      <c r="AC927" t="s">
        <v>1374</v>
      </c>
      <c r="AI927" t="e">
        <v>#N/A</v>
      </c>
    </row>
    <row r="928" spans="1:35" x14ac:dyDescent="0.25">
      <c r="A928">
        <v>401894320</v>
      </c>
      <c r="B928" t="s">
        <v>197</v>
      </c>
      <c r="C928">
        <v>10456</v>
      </c>
      <c r="D928" s="1">
        <v>43470</v>
      </c>
      <c r="E928" t="s">
        <v>69</v>
      </c>
      <c r="F928" t="s">
        <v>2676</v>
      </c>
      <c r="G928" t="s">
        <v>1414</v>
      </c>
      <c r="I928" t="s">
        <v>2677</v>
      </c>
      <c r="J928" t="s">
        <v>2678</v>
      </c>
      <c r="K928" t="s">
        <v>115</v>
      </c>
      <c r="L928" t="s">
        <v>226</v>
      </c>
      <c r="M928">
        <v>-108.12225100000001</v>
      </c>
      <c r="N928">
        <v>39.320391999999998</v>
      </c>
      <c r="O928" t="s">
        <v>40</v>
      </c>
      <c r="P928" t="s">
        <v>40</v>
      </c>
      <c r="Q928" t="s">
        <v>40</v>
      </c>
      <c r="R928" t="s">
        <v>40</v>
      </c>
      <c r="S928" t="s">
        <v>40</v>
      </c>
      <c r="T928" t="s">
        <v>40</v>
      </c>
      <c r="U928" t="s">
        <v>40</v>
      </c>
      <c r="V928" t="s">
        <v>40</v>
      </c>
      <c r="W928" t="s">
        <v>40</v>
      </c>
      <c r="X928" t="s">
        <v>40</v>
      </c>
      <c r="Y928" t="s">
        <v>40</v>
      </c>
      <c r="Z928" t="s">
        <v>40</v>
      </c>
      <c r="AA928" t="s">
        <v>40</v>
      </c>
      <c r="AC928" t="s">
        <v>1355</v>
      </c>
      <c r="AI928">
        <v>430314</v>
      </c>
    </row>
    <row r="929" spans="1:35" x14ac:dyDescent="0.25">
      <c r="A929">
        <v>401895386</v>
      </c>
      <c r="B929" t="s">
        <v>64</v>
      </c>
      <c r="C929">
        <v>100264</v>
      </c>
      <c r="D929" s="1">
        <v>43470</v>
      </c>
      <c r="E929" t="s">
        <v>118</v>
      </c>
      <c r="F929" t="s">
        <v>2679</v>
      </c>
      <c r="G929" t="s">
        <v>1294</v>
      </c>
      <c r="I929" t="s">
        <v>2680</v>
      </c>
      <c r="J929" t="s">
        <v>2681</v>
      </c>
      <c r="K929" t="s">
        <v>46</v>
      </c>
      <c r="L929" t="s">
        <v>60</v>
      </c>
      <c r="M929">
        <v>-108.38388</v>
      </c>
      <c r="N929">
        <v>40.003100000000003</v>
      </c>
      <c r="O929">
        <v>0</v>
      </c>
      <c r="P929">
        <v>0</v>
      </c>
      <c r="Q929">
        <v>110</v>
      </c>
      <c r="R929">
        <v>110</v>
      </c>
      <c r="S929">
        <v>0</v>
      </c>
      <c r="T929">
        <v>0</v>
      </c>
      <c r="U929">
        <v>0</v>
      </c>
      <c r="V929">
        <v>0</v>
      </c>
      <c r="W929">
        <v>0</v>
      </c>
      <c r="X929">
        <v>0</v>
      </c>
      <c r="Y929" t="s">
        <v>40</v>
      </c>
      <c r="Z929" t="s">
        <v>40</v>
      </c>
      <c r="AA929" t="s">
        <v>40</v>
      </c>
      <c r="AC929" t="s">
        <v>1355</v>
      </c>
      <c r="AI929">
        <v>271694</v>
      </c>
    </row>
    <row r="930" spans="1:35" x14ac:dyDescent="0.25">
      <c r="A930">
        <v>401895494</v>
      </c>
      <c r="B930" t="s">
        <v>73</v>
      </c>
      <c r="C930">
        <v>16700</v>
      </c>
      <c r="D930" s="1">
        <v>43469</v>
      </c>
      <c r="E930" t="s">
        <v>69</v>
      </c>
      <c r="F930" t="s">
        <v>2682</v>
      </c>
      <c r="G930" t="s">
        <v>1294</v>
      </c>
      <c r="I930" t="s">
        <v>40</v>
      </c>
      <c r="J930" t="s">
        <v>40</v>
      </c>
      <c r="K930" t="s">
        <v>46</v>
      </c>
      <c r="L930" t="s">
        <v>60</v>
      </c>
      <c r="M930">
        <v>-108.92078100000001</v>
      </c>
      <c r="N930">
        <v>40.114731999999997</v>
      </c>
      <c r="O930">
        <v>0</v>
      </c>
      <c r="P930">
        <v>0</v>
      </c>
      <c r="Q930">
        <v>7</v>
      </c>
      <c r="R930">
        <v>3</v>
      </c>
      <c r="S930">
        <v>0</v>
      </c>
      <c r="T930">
        <v>0</v>
      </c>
      <c r="U930">
        <v>0</v>
      </c>
      <c r="V930">
        <v>0</v>
      </c>
      <c r="W930">
        <v>0</v>
      </c>
      <c r="X930">
        <v>0</v>
      </c>
      <c r="Y930" t="s">
        <v>40</v>
      </c>
      <c r="Z930" t="s">
        <v>40</v>
      </c>
      <c r="AA930" t="s">
        <v>40</v>
      </c>
      <c r="AC930" t="s">
        <v>1371</v>
      </c>
      <c r="AI930">
        <v>335726</v>
      </c>
    </row>
    <row r="931" spans="1:35" x14ac:dyDescent="0.25">
      <c r="A931">
        <v>401902058</v>
      </c>
      <c r="B931" t="s">
        <v>82</v>
      </c>
      <c r="C931">
        <v>100322</v>
      </c>
      <c r="D931" s="1">
        <v>43475</v>
      </c>
      <c r="E931" t="s">
        <v>69</v>
      </c>
      <c r="F931" t="s">
        <v>2683</v>
      </c>
      <c r="G931" t="s">
        <v>1233</v>
      </c>
      <c r="I931" t="s">
        <v>2684</v>
      </c>
      <c r="J931" t="s">
        <v>2685</v>
      </c>
      <c r="K931" t="s">
        <v>115</v>
      </c>
      <c r="L931" t="s">
        <v>329</v>
      </c>
      <c r="M931">
        <v>-104.54432300000001</v>
      </c>
      <c r="N931">
        <v>40.263649999999998</v>
      </c>
      <c r="O931" t="s">
        <v>40</v>
      </c>
      <c r="P931" t="s">
        <v>40</v>
      </c>
      <c r="Q931" t="s">
        <v>40</v>
      </c>
      <c r="R931" t="s">
        <v>40</v>
      </c>
      <c r="S931" t="s">
        <v>40</v>
      </c>
      <c r="T931" t="s">
        <v>40</v>
      </c>
      <c r="U931" t="s">
        <v>40</v>
      </c>
      <c r="V931" t="s">
        <v>40</v>
      </c>
      <c r="W931" t="s">
        <v>40</v>
      </c>
      <c r="X931" t="s">
        <v>40</v>
      </c>
      <c r="Y931" t="s">
        <v>40</v>
      </c>
      <c r="Z931" t="s">
        <v>40</v>
      </c>
      <c r="AA931" t="s">
        <v>40</v>
      </c>
      <c r="AC931" t="s">
        <v>1374</v>
      </c>
      <c r="AI931" t="s">
        <v>40</v>
      </c>
    </row>
    <row r="932" spans="1:35" x14ac:dyDescent="0.25">
      <c r="A932">
        <v>401905297</v>
      </c>
      <c r="B932" t="s">
        <v>137</v>
      </c>
      <c r="C932">
        <v>10110</v>
      </c>
      <c r="D932" s="1">
        <v>43479</v>
      </c>
      <c r="E932" t="s">
        <v>69</v>
      </c>
      <c r="F932" t="s">
        <v>2686</v>
      </c>
      <c r="G932" t="s">
        <v>1380</v>
      </c>
      <c r="I932" t="s">
        <v>2687</v>
      </c>
      <c r="J932" t="s">
        <v>2688</v>
      </c>
      <c r="K932" t="s">
        <v>115</v>
      </c>
      <c r="L932" t="s">
        <v>116</v>
      </c>
      <c r="M932">
        <v>-104.83535000000001</v>
      </c>
      <c r="N932">
        <v>39.995868000000002</v>
      </c>
      <c r="O932" t="s">
        <v>40</v>
      </c>
      <c r="P932" t="s">
        <v>40</v>
      </c>
      <c r="Q932" t="s">
        <v>40</v>
      </c>
      <c r="R932" t="s">
        <v>40</v>
      </c>
      <c r="S932" t="s">
        <v>40</v>
      </c>
      <c r="T932" t="s">
        <v>40</v>
      </c>
      <c r="U932">
        <v>0</v>
      </c>
      <c r="V932">
        <v>0</v>
      </c>
      <c r="W932">
        <v>0</v>
      </c>
      <c r="X932">
        <v>0</v>
      </c>
      <c r="Y932" t="s">
        <v>40</v>
      </c>
      <c r="Z932" t="s">
        <v>40</v>
      </c>
      <c r="AA932" t="s">
        <v>40</v>
      </c>
      <c r="AC932" t="s">
        <v>1374</v>
      </c>
      <c r="AI932" t="s">
        <v>40</v>
      </c>
    </row>
    <row r="933" spans="1:35" x14ac:dyDescent="0.25">
      <c r="A933">
        <v>401905794</v>
      </c>
      <c r="B933" t="s">
        <v>336</v>
      </c>
      <c r="C933">
        <v>10433</v>
      </c>
      <c r="D933" s="1">
        <v>43476</v>
      </c>
      <c r="E933" t="s">
        <v>56</v>
      </c>
      <c r="F933" t="s">
        <v>2689</v>
      </c>
      <c r="G933" t="s">
        <v>1414</v>
      </c>
      <c r="I933" t="s">
        <v>2690</v>
      </c>
      <c r="J933" t="s">
        <v>2691</v>
      </c>
      <c r="K933" t="s">
        <v>115</v>
      </c>
      <c r="L933" t="s">
        <v>116</v>
      </c>
      <c r="M933">
        <v>-107.903442</v>
      </c>
      <c r="N933">
        <v>39.190271000000003</v>
      </c>
      <c r="O933">
        <v>0</v>
      </c>
      <c r="P933">
        <v>0</v>
      </c>
      <c r="Q933">
        <v>348</v>
      </c>
      <c r="R933">
        <v>400</v>
      </c>
      <c r="S933">
        <v>0</v>
      </c>
      <c r="T933">
        <v>0</v>
      </c>
      <c r="U933">
        <v>0</v>
      </c>
      <c r="V933">
        <v>0</v>
      </c>
      <c r="W933">
        <v>0</v>
      </c>
      <c r="X933">
        <v>0</v>
      </c>
      <c r="Y933" t="s">
        <v>40</v>
      </c>
      <c r="Z933" t="s">
        <v>40</v>
      </c>
      <c r="AA933" t="s">
        <v>40</v>
      </c>
      <c r="AC933" t="s">
        <v>1355</v>
      </c>
      <c r="AI933">
        <v>319880</v>
      </c>
    </row>
    <row r="934" spans="1:35" x14ac:dyDescent="0.25">
      <c r="A934">
        <v>401905874</v>
      </c>
      <c r="B934" t="s">
        <v>197</v>
      </c>
      <c r="C934">
        <v>10456</v>
      </c>
      <c r="D934" s="1">
        <v>43479</v>
      </c>
      <c r="E934" t="s">
        <v>49</v>
      </c>
      <c r="F934" t="s">
        <v>2692</v>
      </c>
      <c r="G934" t="s">
        <v>1363</v>
      </c>
      <c r="I934" t="s">
        <v>2693</v>
      </c>
      <c r="J934" t="s">
        <v>2694</v>
      </c>
      <c r="K934" t="s">
        <v>46</v>
      </c>
      <c r="L934" t="s">
        <v>60</v>
      </c>
      <c r="M934">
        <v>-108.099484</v>
      </c>
      <c r="N934">
        <v>39.403993</v>
      </c>
      <c r="O934">
        <v>0</v>
      </c>
      <c r="P934">
        <v>0</v>
      </c>
      <c r="Q934">
        <v>2689</v>
      </c>
      <c r="R934">
        <v>6895</v>
      </c>
      <c r="S934">
        <v>0</v>
      </c>
      <c r="T934">
        <v>0</v>
      </c>
      <c r="U934">
        <v>0</v>
      </c>
      <c r="V934">
        <v>0</v>
      </c>
      <c r="W934">
        <v>0</v>
      </c>
      <c r="X934">
        <v>0</v>
      </c>
      <c r="Y934" t="s">
        <v>40</v>
      </c>
      <c r="Z934" t="s">
        <v>40</v>
      </c>
      <c r="AA934" t="s">
        <v>40</v>
      </c>
      <c r="AC934" t="s">
        <v>1355</v>
      </c>
      <c r="AI934">
        <v>159232</v>
      </c>
    </row>
    <row r="935" spans="1:35" x14ac:dyDescent="0.25">
      <c r="A935">
        <v>401906033</v>
      </c>
      <c r="B935" t="s">
        <v>723</v>
      </c>
      <c r="C935">
        <v>10598</v>
      </c>
      <c r="D935" s="1">
        <v>43480</v>
      </c>
      <c r="E935" t="s">
        <v>118</v>
      </c>
      <c r="F935" t="s">
        <v>2695</v>
      </c>
      <c r="G935" t="s">
        <v>1387</v>
      </c>
      <c r="I935" t="s">
        <v>2696</v>
      </c>
      <c r="J935" t="s">
        <v>2697</v>
      </c>
      <c r="K935" t="s">
        <v>46</v>
      </c>
      <c r="L935" t="s">
        <v>60</v>
      </c>
      <c r="M935">
        <v>-106.388126</v>
      </c>
      <c r="N935">
        <v>40.585538</v>
      </c>
      <c r="O935">
        <v>6</v>
      </c>
      <c r="P935">
        <v>6</v>
      </c>
      <c r="Q935">
        <v>0</v>
      </c>
      <c r="R935">
        <v>0</v>
      </c>
      <c r="S935">
        <v>0</v>
      </c>
      <c r="T935">
        <v>0</v>
      </c>
      <c r="U935">
        <v>0</v>
      </c>
      <c r="V935">
        <v>0</v>
      </c>
      <c r="W935">
        <v>0</v>
      </c>
      <c r="X935">
        <v>0</v>
      </c>
      <c r="Y935" t="s">
        <v>40</v>
      </c>
      <c r="Z935" t="s">
        <v>40</v>
      </c>
      <c r="AA935" t="s">
        <v>40</v>
      </c>
      <c r="AC935" t="s">
        <v>1357</v>
      </c>
      <c r="AI935" t="s">
        <v>40</v>
      </c>
    </row>
    <row r="936" spans="1:35" x14ac:dyDescent="0.25">
      <c r="A936">
        <v>401910982</v>
      </c>
      <c r="B936" t="s">
        <v>73</v>
      </c>
      <c r="C936">
        <v>16700</v>
      </c>
      <c r="D936" s="1">
        <v>43481</v>
      </c>
      <c r="E936" t="s">
        <v>69</v>
      </c>
      <c r="F936" t="s">
        <v>2698</v>
      </c>
      <c r="G936" t="s">
        <v>1294</v>
      </c>
      <c r="I936" t="s">
        <v>40</v>
      </c>
      <c r="J936" t="s">
        <v>40</v>
      </c>
      <c r="K936" t="s">
        <v>133</v>
      </c>
      <c r="L936" t="s">
        <v>2091</v>
      </c>
      <c r="M936">
        <v>-108.923907</v>
      </c>
      <c r="N936">
        <v>40.128627999999999</v>
      </c>
      <c r="O936" t="s">
        <v>40</v>
      </c>
      <c r="P936" t="s">
        <v>40</v>
      </c>
      <c r="Q936" t="s">
        <v>40</v>
      </c>
      <c r="R936" t="s">
        <v>40</v>
      </c>
      <c r="S936" t="s">
        <v>40</v>
      </c>
      <c r="T936" t="s">
        <v>40</v>
      </c>
      <c r="U936" t="s">
        <v>40</v>
      </c>
      <c r="V936" t="s">
        <v>40</v>
      </c>
      <c r="W936" t="s">
        <v>40</v>
      </c>
      <c r="X936" t="s">
        <v>40</v>
      </c>
      <c r="Y936" t="s">
        <v>40</v>
      </c>
      <c r="Z936" t="s">
        <v>40</v>
      </c>
      <c r="AA936" t="s">
        <v>40</v>
      </c>
      <c r="AC936" t="s">
        <v>1371</v>
      </c>
      <c r="AI936">
        <v>439603</v>
      </c>
    </row>
    <row r="937" spans="1:35" x14ac:dyDescent="0.25">
      <c r="A937">
        <v>401916514</v>
      </c>
      <c r="B937" t="s">
        <v>723</v>
      </c>
      <c r="C937">
        <v>10598</v>
      </c>
      <c r="D937" s="1">
        <v>43488</v>
      </c>
      <c r="E937" t="s">
        <v>33</v>
      </c>
      <c r="F937" t="s">
        <v>2699</v>
      </c>
      <c r="G937" t="s">
        <v>1387</v>
      </c>
      <c r="I937" t="s">
        <v>2700</v>
      </c>
      <c r="J937" t="s">
        <v>2701</v>
      </c>
      <c r="K937" t="s">
        <v>115</v>
      </c>
      <c r="L937" t="s">
        <v>329</v>
      </c>
      <c r="M937">
        <v>-106.38747499999999</v>
      </c>
      <c r="N937">
        <v>40.584778999999997</v>
      </c>
      <c r="O937">
        <v>2</v>
      </c>
      <c r="P937">
        <v>2</v>
      </c>
      <c r="Q937">
        <v>2</v>
      </c>
      <c r="R937">
        <v>2</v>
      </c>
      <c r="S937">
        <v>0</v>
      </c>
      <c r="T937">
        <v>0</v>
      </c>
      <c r="U937">
        <v>0</v>
      </c>
      <c r="V937">
        <v>0</v>
      </c>
      <c r="W937">
        <v>0</v>
      </c>
      <c r="X937">
        <v>0</v>
      </c>
      <c r="Y937" t="s">
        <v>40</v>
      </c>
      <c r="Z937" t="s">
        <v>40</v>
      </c>
      <c r="AA937" t="s">
        <v>40</v>
      </c>
      <c r="AC937" t="s">
        <v>1357</v>
      </c>
      <c r="AI937" t="s">
        <v>40</v>
      </c>
    </row>
    <row r="938" spans="1:35" x14ac:dyDescent="0.25">
      <c r="A938">
        <v>401916781</v>
      </c>
      <c r="B938" t="s">
        <v>948</v>
      </c>
      <c r="C938">
        <v>10471</v>
      </c>
      <c r="D938" s="1">
        <v>43486</v>
      </c>
      <c r="E938" t="s">
        <v>33</v>
      </c>
      <c r="F938" t="s">
        <v>2702</v>
      </c>
      <c r="G938" t="s">
        <v>1508</v>
      </c>
      <c r="I938" t="s">
        <v>2703</v>
      </c>
      <c r="J938" t="s">
        <v>2704</v>
      </c>
      <c r="K938" t="s">
        <v>115</v>
      </c>
      <c r="L938" t="s">
        <v>329</v>
      </c>
      <c r="M938">
        <v>-104.75941400000001</v>
      </c>
      <c r="N938">
        <v>37.000960999999997</v>
      </c>
      <c r="O938">
        <v>0</v>
      </c>
      <c r="P938">
        <v>0</v>
      </c>
      <c r="Q938">
        <v>2</v>
      </c>
      <c r="R938">
        <v>0</v>
      </c>
      <c r="S938">
        <v>0</v>
      </c>
      <c r="T938">
        <v>0</v>
      </c>
      <c r="U938">
        <v>0</v>
      </c>
      <c r="V938">
        <v>0</v>
      </c>
      <c r="W938">
        <v>0</v>
      </c>
      <c r="X938">
        <v>0</v>
      </c>
      <c r="Y938" t="s">
        <v>40</v>
      </c>
      <c r="Z938" t="s">
        <v>40</v>
      </c>
      <c r="AA938" t="s">
        <v>40</v>
      </c>
      <c r="AC938" t="s">
        <v>1354</v>
      </c>
      <c r="AI938" t="s">
        <v>40</v>
      </c>
    </row>
    <row r="939" spans="1:35" x14ac:dyDescent="0.25">
      <c r="A939">
        <v>401919343</v>
      </c>
      <c r="B939" t="s">
        <v>336</v>
      </c>
      <c r="C939">
        <v>10433</v>
      </c>
      <c r="D939" s="1">
        <v>43492</v>
      </c>
      <c r="E939" t="s">
        <v>49</v>
      </c>
      <c r="F939" t="s">
        <v>2705</v>
      </c>
      <c r="G939" t="s">
        <v>1414</v>
      </c>
      <c r="I939" t="s">
        <v>2706</v>
      </c>
      <c r="J939" t="s">
        <v>2707</v>
      </c>
      <c r="K939" t="s">
        <v>115</v>
      </c>
      <c r="L939" t="s">
        <v>116</v>
      </c>
      <c r="M939">
        <v>-108.201206</v>
      </c>
      <c r="N939">
        <v>39.229166999999997</v>
      </c>
      <c r="O939" t="s">
        <v>40</v>
      </c>
      <c r="P939" t="s">
        <v>40</v>
      </c>
      <c r="Q939" t="s">
        <v>40</v>
      </c>
      <c r="R939" t="s">
        <v>40</v>
      </c>
      <c r="S939" t="s">
        <v>40</v>
      </c>
      <c r="T939" t="s">
        <v>40</v>
      </c>
      <c r="U939" t="s">
        <v>40</v>
      </c>
      <c r="V939" t="s">
        <v>40</v>
      </c>
      <c r="W939" t="s">
        <v>40</v>
      </c>
      <c r="X939" t="s">
        <v>40</v>
      </c>
      <c r="Y939" t="s">
        <v>40</v>
      </c>
      <c r="Z939" t="s">
        <v>40</v>
      </c>
      <c r="AA939" t="s">
        <v>40</v>
      </c>
      <c r="AC939" t="s">
        <v>1355</v>
      </c>
      <c r="AI939" t="s">
        <v>40</v>
      </c>
    </row>
    <row r="940" spans="1:35" x14ac:dyDescent="0.25">
      <c r="A940">
        <v>401921529</v>
      </c>
      <c r="B940" t="s">
        <v>73</v>
      </c>
      <c r="C940">
        <v>16700</v>
      </c>
      <c r="D940" s="1">
        <v>43491</v>
      </c>
      <c r="E940" t="s">
        <v>69</v>
      </c>
      <c r="F940" t="s">
        <v>2708</v>
      </c>
      <c r="G940" t="s">
        <v>1294</v>
      </c>
      <c r="I940" t="s">
        <v>40</v>
      </c>
      <c r="J940" t="s">
        <v>40</v>
      </c>
      <c r="K940" t="s">
        <v>115</v>
      </c>
      <c r="L940" t="s">
        <v>226</v>
      </c>
      <c r="M940">
        <v>-108.924305</v>
      </c>
      <c r="N940">
        <v>40.120466</v>
      </c>
      <c r="O940">
        <v>0</v>
      </c>
      <c r="P940">
        <v>0</v>
      </c>
      <c r="Q940">
        <v>94</v>
      </c>
      <c r="R940">
        <v>10</v>
      </c>
      <c r="S940">
        <v>0</v>
      </c>
      <c r="T940">
        <v>0</v>
      </c>
      <c r="U940">
        <v>0</v>
      </c>
      <c r="V940">
        <v>0</v>
      </c>
      <c r="W940">
        <v>0</v>
      </c>
      <c r="X940">
        <v>0</v>
      </c>
      <c r="Y940" t="s">
        <v>40</v>
      </c>
      <c r="Z940" t="s">
        <v>40</v>
      </c>
      <c r="AA940" t="s">
        <v>40</v>
      </c>
      <c r="AC940" t="s">
        <v>1371</v>
      </c>
      <c r="AI940" t="s">
        <v>40</v>
      </c>
    </row>
    <row r="941" spans="1:35" x14ac:dyDescent="0.25">
      <c r="A941">
        <v>401922009</v>
      </c>
      <c r="B941" t="s">
        <v>41</v>
      </c>
      <c r="C941">
        <v>10084</v>
      </c>
      <c r="D941" s="1">
        <v>43493</v>
      </c>
      <c r="E941" t="s">
        <v>1874</v>
      </c>
      <c r="F941" t="s">
        <v>2709</v>
      </c>
      <c r="G941" t="s">
        <v>1508</v>
      </c>
      <c r="I941" t="s">
        <v>2710</v>
      </c>
      <c r="J941" t="s">
        <v>2711</v>
      </c>
      <c r="K941" t="s">
        <v>79</v>
      </c>
      <c r="L941" t="s">
        <v>80</v>
      </c>
      <c r="M941">
        <v>-104.73805</v>
      </c>
      <c r="N941">
        <v>37.299790000000002</v>
      </c>
      <c r="O941">
        <v>0</v>
      </c>
      <c r="P941">
        <v>0</v>
      </c>
      <c r="Q941">
        <v>20</v>
      </c>
      <c r="R941">
        <v>0</v>
      </c>
      <c r="S941">
        <v>0</v>
      </c>
      <c r="T941">
        <v>0</v>
      </c>
      <c r="U941">
        <v>0</v>
      </c>
      <c r="V941">
        <v>0</v>
      </c>
      <c r="W941">
        <v>0</v>
      </c>
      <c r="X941">
        <v>0</v>
      </c>
      <c r="Y941" t="s">
        <v>40</v>
      </c>
      <c r="Z941" t="s">
        <v>40</v>
      </c>
      <c r="AA941" t="s">
        <v>40</v>
      </c>
      <c r="AC941" t="s">
        <v>1354</v>
      </c>
      <c r="AI941" t="s">
        <v>40</v>
      </c>
    </row>
    <row r="942" spans="1:35" x14ac:dyDescent="0.25">
      <c r="A942">
        <v>401922873</v>
      </c>
      <c r="B942" t="s">
        <v>2642</v>
      </c>
      <c r="C942">
        <v>10542</v>
      </c>
      <c r="D942" s="1">
        <v>43494</v>
      </c>
      <c r="E942" t="s">
        <v>56</v>
      </c>
      <c r="F942" t="s">
        <v>2712</v>
      </c>
      <c r="G942" t="s">
        <v>1233</v>
      </c>
      <c r="I942" t="s">
        <v>40</v>
      </c>
      <c r="J942" t="s">
        <v>40</v>
      </c>
      <c r="K942" t="s">
        <v>79</v>
      </c>
      <c r="L942" t="s">
        <v>1914</v>
      </c>
      <c r="M942">
        <v>-105.03403</v>
      </c>
      <c r="N942">
        <v>40.209229999999998</v>
      </c>
      <c r="O942" t="s">
        <v>40</v>
      </c>
      <c r="P942" t="s">
        <v>40</v>
      </c>
      <c r="Q942" t="s">
        <v>40</v>
      </c>
      <c r="R942" t="s">
        <v>40</v>
      </c>
      <c r="S942" t="s">
        <v>40</v>
      </c>
      <c r="T942" t="s">
        <v>40</v>
      </c>
      <c r="U942" t="s">
        <v>40</v>
      </c>
      <c r="V942" t="s">
        <v>40</v>
      </c>
      <c r="W942" t="s">
        <v>40</v>
      </c>
      <c r="X942" t="s">
        <v>40</v>
      </c>
      <c r="Y942" t="s">
        <v>40</v>
      </c>
      <c r="Z942" t="s">
        <v>40</v>
      </c>
      <c r="AA942" t="s">
        <v>40</v>
      </c>
      <c r="AC942" t="s">
        <v>1374</v>
      </c>
      <c r="AI942">
        <v>427440</v>
      </c>
    </row>
    <row r="943" spans="1:35" x14ac:dyDescent="0.25">
      <c r="A943">
        <v>401924059</v>
      </c>
      <c r="B943" t="s">
        <v>2024</v>
      </c>
      <c r="C943">
        <v>10447</v>
      </c>
      <c r="D943" s="1">
        <v>43495</v>
      </c>
      <c r="E943" t="s">
        <v>481</v>
      </c>
      <c r="F943" t="s">
        <v>2713</v>
      </c>
      <c r="G943" t="s">
        <v>1294</v>
      </c>
      <c r="I943" t="s">
        <v>2714</v>
      </c>
      <c r="J943" t="s">
        <v>2715</v>
      </c>
      <c r="K943" t="s">
        <v>133</v>
      </c>
      <c r="L943" t="s">
        <v>376</v>
      </c>
      <c r="M943">
        <v>-108.337126</v>
      </c>
      <c r="N943">
        <v>39.856928000000003</v>
      </c>
      <c r="O943" t="s">
        <v>40</v>
      </c>
      <c r="P943" t="s">
        <v>40</v>
      </c>
      <c r="Q943" t="s">
        <v>40</v>
      </c>
      <c r="R943" t="s">
        <v>40</v>
      </c>
      <c r="S943" t="s">
        <v>40</v>
      </c>
      <c r="T943" t="s">
        <v>40</v>
      </c>
      <c r="U943" t="s">
        <v>40</v>
      </c>
      <c r="V943" t="s">
        <v>40</v>
      </c>
      <c r="W943" t="s">
        <v>40</v>
      </c>
      <c r="X943" t="s">
        <v>40</v>
      </c>
      <c r="Y943" t="s">
        <v>40</v>
      </c>
      <c r="Z943" t="s">
        <v>40</v>
      </c>
      <c r="AA943" t="s">
        <v>40</v>
      </c>
      <c r="AC943" t="s">
        <v>1355</v>
      </c>
      <c r="AI943">
        <v>318870</v>
      </c>
    </row>
    <row r="944" spans="1:35" x14ac:dyDescent="0.25">
      <c r="A944">
        <v>401925930</v>
      </c>
      <c r="B944" t="s">
        <v>141</v>
      </c>
      <c r="C944">
        <v>47120</v>
      </c>
      <c r="D944" s="1">
        <v>43496</v>
      </c>
      <c r="E944" t="s">
        <v>69</v>
      </c>
      <c r="F944" t="s">
        <v>2716</v>
      </c>
      <c r="G944" t="s">
        <v>1233</v>
      </c>
      <c r="I944" t="s">
        <v>2717</v>
      </c>
      <c r="J944" t="s">
        <v>2718</v>
      </c>
      <c r="K944" t="s">
        <v>115</v>
      </c>
      <c r="L944" t="s">
        <v>329</v>
      </c>
      <c r="M944">
        <v>-105.037474</v>
      </c>
      <c r="N944">
        <v>40.079098999999999</v>
      </c>
      <c r="O944">
        <v>1</v>
      </c>
      <c r="P944">
        <v>0</v>
      </c>
      <c r="Q944">
        <v>1</v>
      </c>
      <c r="R944">
        <v>0</v>
      </c>
      <c r="S944">
        <v>1</v>
      </c>
      <c r="T944">
        <v>0</v>
      </c>
      <c r="U944">
        <v>0</v>
      </c>
      <c r="V944">
        <v>0</v>
      </c>
      <c r="W944">
        <v>0</v>
      </c>
      <c r="X944">
        <v>0</v>
      </c>
      <c r="Y944" t="s">
        <v>40</v>
      </c>
      <c r="Z944" t="s">
        <v>40</v>
      </c>
      <c r="AA944" t="s">
        <v>40</v>
      </c>
      <c r="AC944" t="s">
        <v>1374</v>
      </c>
      <c r="AI944">
        <v>335678</v>
      </c>
    </row>
    <row r="945" spans="1:35" x14ac:dyDescent="0.25">
      <c r="A945">
        <v>401930890</v>
      </c>
      <c r="B945" t="s">
        <v>73</v>
      </c>
      <c r="C945">
        <v>16700</v>
      </c>
      <c r="D945" s="1">
        <v>43501</v>
      </c>
      <c r="E945" t="s">
        <v>69</v>
      </c>
      <c r="F945" t="s">
        <v>2719</v>
      </c>
      <c r="G945" t="s">
        <v>1294</v>
      </c>
      <c r="I945" t="s">
        <v>40</v>
      </c>
      <c r="J945" t="s">
        <v>40</v>
      </c>
      <c r="K945" t="s">
        <v>72</v>
      </c>
      <c r="L945" t="s">
        <v>72</v>
      </c>
      <c r="M945">
        <v>-108.82017999999999</v>
      </c>
      <c r="N945">
        <v>40.106909999999999</v>
      </c>
      <c r="O945">
        <v>0</v>
      </c>
      <c r="P945">
        <v>0</v>
      </c>
      <c r="Q945">
        <v>238</v>
      </c>
      <c r="R945">
        <v>220</v>
      </c>
      <c r="S945">
        <v>0</v>
      </c>
      <c r="T945">
        <v>0</v>
      </c>
      <c r="U945">
        <v>0</v>
      </c>
      <c r="V945">
        <v>0</v>
      </c>
      <c r="W945">
        <v>0</v>
      </c>
      <c r="X945">
        <v>0</v>
      </c>
      <c r="Y945" t="s">
        <v>40</v>
      </c>
      <c r="Z945" t="s">
        <v>40</v>
      </c>
      <c r="AA945" t="s">
        <v>40</v>
      </c>
      <c r="AC945" t="s">
        <v>1371</v>
      </c>
      <c r="AI945" t="s">
        <v>40</v>
      </c>
    </row>
    <row r="946" spans="1:35" x14ac:dyDescent="0.25">
      <c r="A946">
        <v>401935381</v>
      </c>
      <c r="B946" t="s">
        <v>276</v>
      </c>
      <c r="C946">
        <v>96850</v>
      </c>
      <c r="D946" s="1">
        <v>43505</v>
      </c>
      <c r="E946" t="s">
        <v>56</v>
      </c>
      <c r="F946" t="s">
        <v>2720</v>
      </c>
      <c r="G946" t="s">
        <v>1363</v>
      </c>
      <c r="I946" t="s">
        <v>2721</v>
      </c>
      <c r="J946" t="s">
        <v>2722</v>
      </c>
      <c r="K946" t="s">
        <v>79</v>
      </c>
      <c r="L946" t="s">
        <v>80</v>
      </c>
      <c r="M946">
        <v>-107.93281</v>
      </c>
      <c r="N946">
        <v>39.507313000000003</v>
      </c>
      <c r="O946">
        <v>0</v>
      </c>
      <c r="P946">
        <v>0</v>
      </c>
      <c r="Q946">
        <v>40</v>
      </c>
      <c r="R946">
        <v>40</v>
      </c>
      <c r="S946">
        <v>0</v>
      </c>
      <c r="T946">
        <v>0</v>
      </c>
      <c r="U946">
        <v>0</v>
      </c>
      <c r="V946">
        <v>0</v>
      </c>
      <c r="W946">
        <v>0</v>
      </c>
      <c r="X946">
        <v>0</v>
      </c>
      <c r="Y946" t="s">
        <v>40</v>
      </c>
      <c r="Z946" t="s">
        <v>40</v>
      </c>
      <c r="AA946" t="s">
        <v>40</v>
      </c>
      <c r="AC946" t="s">
        <v>1355</v>
      </c>
      <c r="AI946" t="s">
        <v>40</v>
      </c>
    </row>
    <row r="947" spans="1:35" x14ac:dyDescent="0.25">
      <c r="A947">
        <v>401938415</v>
      </c>
      <c r="B947" t="s">
        <v>276</v>
      </c>
      <c r="C947">
        <v>96850</v>
      </c>
      <c r="D947" s="1">
        <v>43508</v>
      </c>
      <c r="E947" t="s">
        <v>118</v>
      </c>
      <c r="F947" t="s">
        <v>2723</v>
      </c>
      <c r="G947" t="s">
        <v>1363</v>
      </c>
      <c r="I947" t="s">
        <v>2724</v>
      </c>
      <c r="J947" t="s">
        <v>2725</v>
      </c>
      <c r="K947" t="s">
        <v>79</v>
      </c>
      <c r="L947" t="s">
        <v>80</v>
      </c>
      <c r="M947">
        <v>-108.075773</v>
      </c>
      <c r="N947">
        <v>39.468195999999999</v>
      </c>
      <c r="O947">
        <v>0</v>
      </c>
      <c r="P947">
        <v>0</v>
      </c>
      <c r="Q947">
        <v>30</v>
      </c>
      <c r="R947">
        <v>30</v>
      </c>
      <c r="S947">
        <v>0</v>
      </c>
      <c r="T947">
        <v>0</v>
      </c>
      <c r="U947">
        <v>0</v>
      </c>
      <c r="V947">
        <v>0</v>
      </c>
      <c r="W947">
        <v>0</v>
      </c>
      <c r="X947">
        <v>0</v>
      </c>
      <c r="Y947" t="s">
        <v>40</v>
      </c>
      <c r="Z947" t="s">
        <v>40</v>
      </c>
      <c r="AA947" t="s">
        <v>40</v>
      </c>
      <c r="AC947" t="s">
        <v>1355</v>
      </c>
      <c r="AI947">
        <v>335433</v>
      </c>
    </row>
    <row r="948" spans="1:35" x14ac:dyDescent="0.25">
      <c r="A948">
        <v>401939103</v>
      </c>
      <c r="B948" t="s">
        <v>157</v>
      </c>
      <c r="C948">
        <v>69175</v>
      </c>
      <c r="D948" s="1">
        <v>43509</v>
      </c>
      <c r="E948" t="s">
        <v>69</v>
      </c>
      <c r="F948" t="s">
        <v>2726</v>
      </c>
      <c r="G948" t="s">
        <v>1233</v>
      </c>
      <c r="I948" t="s">
        <v>2727</v>
      </c>
      <c r="J948" t="s">
        <v>2728</v>
      </c>
      <c r="K948" t="s">
        <v>115</v>
      </c>
      <c r="L948" t="s">
        <v>329</v>
      </c>
      <c r="M948">
        <v>-104.64252999999999</v>
      </c>
      <c r="N948">
        <v>40.383867000000002</v>
      </c>
      <c r="O948">
        <v>74</v>
      </c>
      <c r="P948">
        <v>5</v>
      </c>
      <c r="Q948">
        <v>0</v>
      </c>
      <c r="R948">
        <v>0</v>
      </c>
      <c r="S948">
        <v>0</v>
      </c>
      <c r="T948">
        <v>0</v>
      </c>
      <c r="U948">
        <v>0</v>
      </c>
      <c r="V948">
        <v>0</v>
      </c>
      <c r="W948">
        <v>0</v>
      </c>
      <c r="X948">
        <v>0</v>
      </c>
      <c r="Y948" t="s">
        <v>40</v>
      </c>
      <c r="Z948" t="s">
        <v>40</v>
      </c>
      <c r="AA948" t="s">
        <v>40</v>
      </c>
      <c r="AC948" t="s">
        <v>1374</v>
      </c>
      <c r="AI948">
        <v>334659</v>
      </c>
    </row>
    <row r="949" spans="1:35" x14ac:dyDescent="0.25">
      <c r="A949">
        <v>401942740</v>
      </c>
      <c r="B949" t="s">
        <v>2637</v>
      </c>
      <c r="C949">
        <v>10690</v>
      </c>
      <c r="D949" s="1">
        <v>43512</v>
      </c>
      <c r="E949" t="s">
        <v>69</v>
      </c>
      <c r="F949" t="s">
        <v>2729</v>
      </c>
      <c r="G949" t="s">
        <v>1541</v>
      </c>
      <c r="I949" t="s">
        <v>40</v>
      </c>
      <c r="J949" t="s">
        <v>40</v>
      </c>
      <c r="K949" t="s">
        <v>72</v>
      </c>
      <c r="L949" t="s">
        <v>72</v>
      </c>
      <c r="M949">
        <v>-102.99043</v>
      </c>
      <c r="N949">
        <v>40.224139999999998</v>
      </c>
      <c r="O949">
        <v>0</v>
      </c>
      <c r="P949">
        <v>0</v>
      </c>
      <c r="Q949">
        <v>90</v>
      </c>
      <c r="R949">
        <v>0</v>
      </c>
      <c r="S949">
        <v>0</v>
      </c>
      <c r="T949">
        <v>0</v>
      </c>
      <c r="U949">
        <v>0</v>
      </c>
      <c r="V949">
        <v>0</v>
      </c>
      <c r="W949">
        <v>0</v>
      </c>
      <c r="X949">
        <v>0</v>
      </c>
      <c r="Y949" t="s">
        <v>40</v>
      </c>
      <c r="Z949" t="s">
        <v>40</v>
      </c>
      <c r="AA949" t="s">
        <v>40</v>
      </c>
      <c r="AC949" t="s">
        <v>1374</v>
      </c>
      <c r="AI949">
        <v>327103</v>
      </c>
    </row>
    <row r="950" spans="1:35" x14ac:dyDescent="0.25">
      <c r="A950">
        <v>401942887</v>
      </c>
      <c r="B950" t="s">
        <v>41</v>
      </c>
      <c r="C950">
        <v>10084</v>
      </c>
      <c r="D950" s="1">
        <v>43505</v>
      </c>
      <c r="E950" t="s">
        <v>33</v>
      </c>
      <c r="F950" t="s">
        <v>2730</v>
      </c>
      <c r="G950" t="s">
        <v>1508</v>
      </c>
      <c r="I950" t="s">
        <v>2731</v>
      </c>
      <c r="J950" t="s">
        <v>2732</v>
      </c>
      <c r="K950" t="s">
        <v>133</v>
      </c>
      <c r="L950" t="s">
        <v>47</v>
      </c>
      <c r="M950">
        <v>-104.75662</v>
      </c>
      <c r="N950">
        <v>37.227429999999998</v>
      </c>
      <c r="O950">
        <v>0</v>
      </c>
      <c r="P950">
        <v>0</v>
      </c>
      <c r="Q950">
        <v>25</v>
      </c>
      <c r="R950">
        <v>0</v>
      </c>
      <c r="S950">
        <v>0</v>
      </c>
      <c r="T950">
        <v>0</v>
      </c>
      <c r="U950">
        <v>0</v>
      </c>
      <c r="V950">
        <v>0</v>
      </c>
      <c r="W950">
        <v>0</v>
      </c>
      <c r="X950">
        <v>0</v>
      </c>
      <c r="Y950" t="s">
        <v>40</v>
      </c>
      <c r="Z950" t="s">
        <v>40</v>
      </c>
      <c r="AA950" t="s">
        <v>40</v>
      </c>
      <c r="AC950" t="s">
        <v>1354</v>
      </c>
      <c r="AI950" t="s">
        <v>40</v>
      </c>
    </row>
    <row r="951" spans="1:35" x14ac:dyDescent="0.25">
      <c r="A951">
        <v>401943888</v>
      </c>
      <c r="B951" t="s">
        <v>73</v>
      </c>
      <c r="C951">
        <v>16700</v>
      </c>
      <c r="D951" s="1">
        <v>43515</v>
      </c>
      <c r="E951" t="s">
        <v>69</v>
      </c>
      <c r="F951" t="s">
        <v>2733</v>
      </c>
      <c r="G951" t="s">
        <v>1294</v>
      </c>
      <c r="I951" t="s">
        <v>2734</v>
      </c>
      <c r="J951" t="s">
        <v>2735</v>
      </c>
      <c r="K951" t="s">
        <v>46</v>
      </c>
      <c r="L951" t="s">
        <v>60</v>
      </c>
      <c r="M951">
        <v>-108.869609</v>
      </c>
      <c r="N951">
        <v>40.112254</v>
      </c>
      <c r="O951">
        <v>0</v>
      </c>
      <c r="P951">
        <v>0</v>
      </c>
      <c r="Q951">
        <v>31</v>
      </c>
      <c r="R951">
        <v>31</v>
      </c>
      <c r="S951">
        <v>0</v>
      </c>
      <c r="T951">
        <v>0</v>
      </c>
      <c r="U951">
        <v>0</v>
      </c>
      <c r="V951">
        <v>0</v>
      </c>
      <c r="W951">
        <v>0</v>
      </c>
      <c r="X951">
        <v>0</v>
      </c>
      <c r="Y951" t="s">
        <v>40</v>
      </c>
      <c r="Z951" t="s">
        <v>40</v>
      </c>
      <c r="AA951" t="s">
        <v>40</v>
      </c>
      <c r="AC951" t="s">
        <v>1371</v>
      </c>
      <c r="AI951" t="s">
        <v>40</v>
      </c>
    </row>
    <row r="952" spans="1:35" x14ac:dyDescent="0.25">
      <c r="A952">
        <v>401944206</v>
      </c>
      <c r="B952" t="s">
        <v>276</v>
      </c>
      <c r="C952">
        <v>96850</v>
      </c>
      <c r="D952" s="1">
        <v>43514</v>
      </c>
      <c r="E952" t="s">
        <v>118</v>
      </c>
      <c r="F952" t="s">
        <v>2736</v>
      </c>
      <c r="G952" t="s">
        <v>1294</v>
      </c>
      <c r="I952" t="s">
        <v>2737</v>
      </c>
      <c r="J952" t="s">
        <v>2738</v>
      </c>
      <c r="K952" t="s">
        <v>46</v>
      </c>
      <c r="L952" t="s">
        <v>60</v>
      </c>
      <c r="M952">
        <v>-108.363078</v>
      </c>
      <c r="N952">
        <v>39.869297000000003</v>
      </c>
      <c r="O952">
        <v>0</v>
      </c>
      <c r="P952">
        <v>0</v>
      </c>
      <c r="Q952">
        <v>0</v>
      </c>
      <c r="R952">
        <v>0</v>
      </c>
      <c r="S952">
        <v>2</v>
      </c>
      <c r="T952">
        <v>2</v>
      </c>
      <c r="U952">
        <v>0</v>
      </c>
      <c r="V952">
        <v>0</v>
      </c>
      <c r="W952">
        <v>0</v>
      </c>
      <c r="X952">
        <v>0</v>
      </c>
      <c r="Y952" t="s">
        <v>40</v>
      </c>
      <c r="Z952" t="s">
        <v>40</v>
      </c>
      <c r="AA952" t="s">
        <v>40</v>
      </c>
      <c r="AC952" t="s">
        <v>1355</v>
      </c>
      <c r="AI952" t="s">
        <v>40</v>
      </c>
    </row>
    <row r="953" spans="1:35" x14ac:dyDescent="0.25">
      <c r="A953">
        <v>401948027</v>
      </c>
      <c r="B953" t="s">
        <v>82</v>
      </c>
      <c r="C953">
        <v>100322</v>
      </c>
      <c r="D953" s="1">
        <v>43511</v>
      </c>
      <c r="E953" t="s">
        <v>69</v>
      </c>
      <c r="F953" t="s">
        <v>2739</v>
      </c>
      <c r="G953" t="s">
        <v>1233</v>
      </c>
      <c r="I953" t="s">
        <v>2740</v>
      </c>
      <c r="J953" t="s">
        <v>2741</v>
      </c>
      <c r="K953" t="s">
        <v>115</v>
      </c>
      <c r="L953" t="s">
        <v>226</v>
      </c>
      <c r="M953">
        <v>-104.636099</v>
      </c>
      <c r="N953">
        <v>40.188758999999997</v>
      </c>
      <c r="O953">
        <v>0</v>
      </c>
      <c r="P953">
        <v>0</v>
      </c>
      <c r="Q953">
        <v>2</v>
      </c>
      <c r="R953">
        <v>2</v>
      </c>
      <c r="S953">
        <v>0</v>
      </c>
      <c r="T953">
        <v>0</v>
      </c>
      <c r="U953">
        <v>0</v>
      </c>
      <c r="V953">
        <v>0</v>
      </c>
      <c r="W953">
        <v>0</v>
      </c>
      <c r="X953">
        <v>0</v>
      </c>
      <c r="Y953" t="s">
        <v>40</v>
      </c>
      <c r="Z953" t="s">
        <v>40</v>
      </c>
      <c r="AA953" t="s">
        <v>40</v>
      </c>
      <c r="AC953" t="s">
        <v>1374</v>
      </c>
      <c r="AI953">
        <v>335980</v>
      </c>
    </row>
    <row r="954" spans="1:35" x14ac:dyDescent="0.25">
      <c r="A954">
        <v>401950140</v>
      </c>
      <c r="B954" t="s">
        <v>2624</v>
      </c>
      <c r="C954">
        <v>46290</v>
      </c>
      <c r="D954" s="1">
        <v>43518</v>
      </c>
      <c r="E954" t="s">
        <v>69</v>
      </c>
      <c r="F954" t="s">
        <v>2742</v>
      </c>
      <c r="G954" t="s">
        <v>1233</v>
      </c>
      <c r="I954" t="s">
        <v>2743</v>
      </c>
      <c r="J954" t="s">
        <v>2744</v>
      </c>
      <c r="K954" t="s">
        <v>133</v>
      </c>
      <c r="L954" t="s">
        <v>1985</v>
      </c>
      <c r="M954">
        <v>-104.79365900000001</v>
      </c>
      <c r="N954">
        <v>40.118250000000003</v>
      </c>
      <c r="O954" t="s">
        <v>40</v>
      </c>
      <c r="P954" t="s">
        <v>40</v>
      </c>
      <c r="Q954">
        <v>0</v>
      </c>
      <c r="R954">
        <v>0</v>
      </c>
      <c r="S954">
        <v>0</v>
      </c>
      <c r="T954">
        <v>0</v>
      </c>
      <c r="U954">
        <v>0</v>
      </c>
      <c r="V954">
        <v>0</v>
      </c>
      <c r="W954">
        <v>0</v>
      </c>
      <c r="X954">
        <v>0</v>
      </c>
      <c r="Y954" t="s">
        <v>40</v>
      </c>
      <c r="Z954" t="s">
        <v>40</v>
      </c>
      <c r="AA954" t="s">
        <v>40</v>
      </c>
      <c r="AC954" t="s">
        <v>1374</v>
      </c>
      <c r="AI954">
        <v>330386</v>
      </c>
    </row>
    <row r="955" spans="1:35" x14ac:dyDescent="0.25">
      <c r="A955">
        <v>401950213</v>
      </c>
      <c r="B955" t="s">
        <v>82</v>
      </c>
      <c r="C955">
        <v>100322</v>
      </c>
      <c r="D955" s="1">
        <v>43519</v>
      </c>
      <c r="E955" t="s">
        <v>56</v>
      </c>
      <c r="F955" t="s">
        <v>2745</v>
      </c>
      <c r="G955" t="s">
        <v>1233</v>
      </c>
      <c r="I955" t="s">
        <v>2745</v>
      </c>
      <c r="J955" t="s">
        <v>40</v>
      </c>
      <c r="K955" t="s">
        <v>46</v>
      </c>
      <c r="L955" t="s">
        <v>60</v>
      </c>
      <c r="M955">
        <v>-103.85030500000001</v>
      </c>
      <c r="N955">
        <v>40.729883999999998</v>
      </c>
      <c r="O955">
        <v>0</v>
      </c>
      <c r="P955">
        <v>0</v>
      </c>
      <c r="Q955">
        <v>120</v>
      </c>
      <c r="R955">
        <v>0</v>
      </c>
      <c r="S955">
        <v>0</v>
      </c>
      <c r="T955">
        <v>0</v>
      </c>
      <c r="U955" t="s">
        <v>40</v>
      </c>
      <c r="V955" t="s">
        <v>40</v>
      </c>
      <c r="W955" t="s">
        <v>40</v>
      </c>
      <c r="X955" t="s">
        <v>40</v>
      </c>
      <c r="Y955" t="s">
        <v>40</v>
      </c>
      <c r="Z955" t="s">
        <v>40</v>
      </c>
      <c r="AA955" t="s">
        <v>40</v>
      </c>
      <c r="AC955" t="s">
        <v>1374</v>
      </c>
      <c r="AI955" t="s">
        <v>40</v>
      </c>
    </row>
    <row r="956" spans="1:35" x14ac:dyDescent="0.25">
      <c r="A956">
        <v>401951455</v>
      </c>
      <c r="B956" t="s">
        <v>73</v>
      </c>
      <c r="C956">
        <v>16700</v>
      </c>
      <c r="D956" s="1">
        <v>43521</v>
      </c>
      <c r="E956" t="s">
        <v>69</v>
      </c>
      <c r="F956" t="s">
        <v>2746</v>
      </c>
      <c r="G956" t="s">
        <v>1294</v>
      </c>
      <c r="I956" t="s">
        <v>40</v>
      </c>
      <c r="J956" t="s">
        <v>40</v>
      </c>
      <c r="K956" t="s">
        <v>72</v>
      </c>
      <c r="L956" t="s">
        <v>72</v>
      </c>
      <c r="M956">
        <v>-108.881045</v>
      </c>
      <c r="N956">
        <v>40.132562999999998</v>
      </c>
      <c r="O956">
        <v>0</v>
      </c>
      <c r="P956">
        <v>0</v>
      </c>
      <c r="Q956">
        <v>3</v>
      </c>
      <c r="R956">
        <v>4</v>
      </c>
      <c r="S956">
        <v>0</v>
      </c>
      <c r="T956">
        <v>0</v>
      </c>
      <c r="U956">
        <v>0</v>
      </c>
      <c r="V956">
        <v>0</v>
      </c>
      <c r="W956">
        <v>0</v>
      </c>
      <c r="X956">
        <v>0</v>
      </c>
      <c r="Y956" t="s">
        <v>40</v>
      </c>
      <c r="Z956" t="s">
        <v>40</v>
      </c>
      <c r="AA956" t="s">
        <v>40</v>
      </c>
      <c r="AC956" t="s">
        <v>1371</v>
      </c>
      <c r="AI956">
        <v>424725</v>
      </c>
    </row>
    <row r="957" spans="1:35" x14ac:dyDescent="0.25">
      <c r="A957">
        <v>401951969</v>
      </c>
      <c r="B957" t="s">
        <v>207</v>
      </c>
      <c r="C957">
        <v>8960</v>
      </c>
      <c r="D957" s="1">
        <v>43522</v>
      </c>
      <c r="E957" t="s">
        <v>69</v>
      </c>
      <c r="F957" t="s">
        <v>2747</v>
      </c>
      <c r="G957" t="s">
        <v>1233</v>
      </c>
      <c r="I957" t="s">
        <v>2748</v>
      </c>
      <c r="J957" t="s">
        <v>2749</v>
      </c>
      <c r="K957" t="s">
        <v>115</v>
      </c>
      <c r="L957" t="s">
        <v>226</v>
      </c>
      <c r="M957">
        <v>-104.16406000000001</v>
      </c>
      <c r="N957">
        <v>40.422927000000001</v>
      </c>
      <c r="O957">
        <v>0</v>
      </c>
      <c r="P957">
        <v>0</v>
      </c>
      <c r="Q957">
        <v>4</v>
      </c>
      <c r="R957">
        <v>0</v>
      </c>
      <c r="S957">
        <v>0</v>
      </c>
      <c r="T957">
        <v>0</v>
      </c>
      <c r="U957">
        <v>0</v>
      </c>
      <c r="V957">
        <v>0</v>
      </c>
      <c r="W957">
        <v>0</v>
      </c>
      <c r="X957">
        <v>0</v>
      </c>
      <c r="Y957" t="s">
        <v>40</v>
      </c>
      <c r="Z957" t="s">
        <v>40</v>
      </c>
      <c r="AA957" t="s">
        <v>40</v>
      </c>
      <c r="AC957" t="s">
        <v>1374</v>
      </c>
      <c r="AI957" t="s">
        <v>40</v>
      </c>
    </row>
    <row r="958" spans="1:35" x14ac:dyDescent="0.25">
      <c r="A958">
        <v>401955132</v>
      </c>
      <c r="B958" t="s">
        <v>1944</v>
      </c>
      <c r="C958">
        <v>10311</v>
      </c>
      <c r="D958" s="1">
        <v>43523</v>
      </c>
      <c r="E958" t="s">
        <v>69</v>
      </c>
      <c r="F958" t="s">
        <v>2750</v>
      </c>
      <c r="G958" t="s">
        <v>1233</v>
      </c>
      <c r="I958" t="s">
        <v>2751</v>
      </c>
      <c r="J958" t="s">
        <v>2752</v>
      </c>
      <c r="K958" t="s">
        <v>79</v>
      </c>
      <c r="L958" t="s">
        <v>491</v>
      </c>
      <c r="M958">
        <v>-104.86108900000001</v>
      </c>
      <c r="N958">
        <v>40.310754000000003</v>
      </c>
      <c r="O958">
        <v>5</v>
      </c>
      <c r="P958">
        <v>5</v>
      </c>
      <c r="Q958">
        <v>0</v>
      </c>
      <c r="R958">
        <v>0</v>
      </c>
      <c r="S958">
        <v>0</v>
      </c>
      <c r="T958">
        <v>0</v>
      </c>
      <c r="U958">
        <v>0</v>
      </c>
      <c r="V958">
        <v>0</v>
      </c>
      <c r="W958">
        <v>0</v>
      </c>
      <c r="X958">
        <v>0</v>
      </c>
      <c r="Y958" t="s">
        <v>40</v>
      </c>
      <c r="Z958" t="s">
        <v>40</v>
      </c>
      <c r="AA958" t="s">
        <v>40</v>
      </c>
      <c r="AC958" t="s">
        <v>1374</v>
      </c>
      <c r="AI958">
        <v>427785</v>
      </c>
    </row>
    <row r="959" spans="1:35" x14ac:dyDescent="0.25">
      <c r="A959">
        <v>401955644</v>
      </c>
      <c r="B959" t="s">
        <v>207</v>
      </c>
      <c r="C959">
        <v>8960</v>
      </c>
      <c r="D959" s="1">
        <v>43524</v>
      </c>
      <c r="E959" t="s">
        <v>69</v>
      </c>
      <c r="F959" t="s">
        <v>2753</v>
      </c>
      <c r="G959" t="s">
        <v>1233</v>
      </c>
      <c r="I959" t="s">
        <v>2754</v>
      </c>
      <c r="J959" t="s">
        <v>2755</v>
      </c>
      <c r="K959" t="s">
        <v>115</v>
      </c>
      <c r="L959" t="s">
        <v>226</v>
      </c>
      <c r="M959">
        <v>-104.38949599999999</v>
      </c>
      <c r="N959">
        <v>40.378883999999999</v>
      </c>
      <c r="O959">
        <v>0</v>
      </c>
      <c r="P959">
        <v>0</v>
      </c>
      <c r="Q959">
        <v>25</v>
      </c>
      <c r="R959">
        <v>0</v>
      </c>
      <c r="S959">
        <v>0</v>
      </c>
      <c r="T959">
        <v>0</v>
      </c>
      <c r="U959">
        <v>0</v>
      </c>
      <c r="V959">
        <v>0</v>
      </c>
      <c r="W959">
        <v>0</v>
      </c>
      <c r="X959">
        <v>0</v>
      </c>
      <c r="Y959" t="s">
        <v>40</v>
      </c>
      <c r="Z959" t="s">
        <v>40</v>
      </c>
      <c r="AA959" t="s">
        <v>40</v>
      </c>
      <c r="AC959" t="s">
        <v>1374</v>
      </c>
      <c r="AI959">
        <v>330687</v>
      </c>
    </row>
    <row r="960" spans="1:35" x14ac:dyDescent="0.25">
      <c r="A960">
        <v>401957105</v>
      </c>
      <c r="B960" t="s">
        <v>73</v>
      </c>
      <c r="C960">
        <v>16700</v>
      </c>
      <c r="D960" s="1">
        <v>43518</v>
      </c>
      <c r="E960" t="s">
        <v>69</v>
      </c>
      <c r="F960" t="s">
        <v>2756</v>
      </c>
      <c r="G960" t="s">
        <v>1294</v>
      </c>
      <c r="I960" t="s">
        <v>40</v>
      </c>
      <c r="J960" t="s">
        <v>40</v>
      </c>
      <c r="K960" t="s">
        <v>72</v>
      </c>
      <c r="L960" t="s">
        <v>72</v>
      </c>
      <c r="M960">
        <v>-108.796694</v>
      </c>
      <c r="N960">
        <v>40.109755999999997</v>
      </c>
      <c r="O960">
        <v>0</v>
      </c>
      <c r="P960">
        <v>0</v>
      </c>
      <c r="Q960">
        <v>34</v>
      </c>
      <c r="R960">
        <v>33</v>
      </c>
      <c r="S960">
        <v>0</v>
      </c>
      <c r="T960">
        <v>0</v>
      </c>
      <c r="U960">
        <v>0</v>
      </c>
      <c r="V960">
        <v>0</v>
      </c>
      <c r="W960">
        <v>0</v>
      </c>
      <c r="X960">
        <v>0</v>
      </c>
      <c r="Y960" t="s">
        <v>40</v>
      </c>
      <c r="Z960" t="s">
        <v>40</v>
      </c>
      <c r="AA960" t="s">
        <v>40</v>
      </c>
      <c r="AC960" t="s">
        <v>1371</v>
      </c>
      <c r="AI960">
        <v>429060</v>
      </c>
    </row>
    <row r="961" spans="1:35" x14ac:dyDescent="0.25">
      <c r="A961">
        <v>401963041</v>
      </c>
      <c r="B961" t="s">
        <v>221</v>
      </c>
      <c r="C961">
        <v>96155</v>
      </c>
      <c r="D961" s="1">
        <v>43530</v>
      </c>
      <c r="E961" t="s">
        <v>56</v>
      </c>
      <c r="F961" t="s">
        <v>2757</v>
      </c>
      <c r="G961" t="s">
        <v>1233</v>
      </c>
      <c r="I961" t="s">
        <v>2758</v>
      </c>
      <c r="J961" t="s">
        <v>2759</v>
      </c>
      <c r="K961" t="s">
        <v>133</v>
      </c>
      <c r="L961" t="s">
        <v>1985</v>
      </c>
      <c r="M961">
        <v>-103.844532</v>
      </c>
      <c r="N961">
        <v>40.809367000000002</v>
      </c>
      <c r="O961">
        <v>130</v>
      </c>
      <c r="P961">
        <v>60</v>
      </c>
      <c r="Q961">
        <v>0</v>
      </c>
      <c r="R961">
        <v>0</v>
      </c>
      <c r="S961">
        <v>0</v>
      </c>
      <c r="T961">
        <v>0</v>
      </c>
      <c r="U961">
        <v>0</v>
      </c>
      <c r="V961">
        <v>0</v>
      </c>
      <c r="W961">
        <v>0</v>
      </c>
      <c r="X961">
        <v>0</v>
      </c>
      <c r="Y961" t="s">
        <v>40</v>
      </c>
      <c r="Z961" t="s">
        <v>40</v>
      </c>
      <c r="AA961" t="s">
        <v>40</v>
      </c>
      <c r="AC961" t="s">
        <v>1374</v>
      </c>
      <c r="AI961" t="s">
        <v>40</v>
      </c>
    </row>
    <row r="962" spans="1:35" x14ac:dyDescent="0.25">
      <c r="A962">
        <v>401963883</v>
      </c>
      <c r="B962" t="s">
        <v>1944</v>
      </c>
      <c r="C962">
        <v>10311</v>
      </c>
      <c r="D962" s="1">
        <v>43529</v>
      </c>
      <c r="E962" t="s">
        <v>118</v>
      </c>
      <c r="F962" t="s">
        <v>2760</v>
      </c>
      <c r="G962" t="s">
        <v>1233</v>
      </c>
      <c r="I962" t="s">
        <v>2761</v>
      </c>
      <c r="J962" t="s">
        <v>2762</v>
      </c>
      <c r="K962" t="s">
        <v>133</v>
      </c>
      <c r="L962" t="s">
        <v>134</v>
      </c>
      <c r="M962">
        <v>-104.78184899999999</v>
      </c>
      <c r="N962">
        <v>40.500677000000003</v>
      </c>
      <c r="O962">
        <v>0</v>
      </c>
      <c r="P962">
        <v>0</v>
      </c>
      <c r="Q962">
        <v>0</v>
      </c>
      <c r="R962">
        <v>0</v>
      </c>
      <c r="S962">
        <v>0</v>
      </c>
      <c r="T962">
        <v>0</v>
      </c>
      <c r="U962">
        <v>0</v>
      </c>
      <c r="V962">
        <v>0</v>
      </c>
      <c r="W962">
        <v>30</v>
      </c>
      <c r="X962">
        <v>30</v>
      </c>
      <c r="Y962" t="s">
        <v>40</v>
      </c>
      <c r="Z962" t="s">
        <v>40</v>
      </c>
      <c r="AA962" t="s">
        <v>40</v>
      </c>
      <c r="AC962" t="s">
        <v>1374</v>
      </c>
      <c r="AI962">
        <v>433999</v>
      </c>
    </row>
    <row r="963" spans="1:35" x14ac:dyDescent="0.25">
      <c r="A963">
        <v>401965719</v>
      </c>
      <c r="B963" t="s">
        <v>2043</v>
      </c>
      <c r="C963">
        <v>10071</v>
      </c>
      <c r="D963" s="1">
        <v>43532</v>
      </c>
      <c r="E963" t="s">
        <v>2118</v>
      </c>
      <c r="F963" t="s">
        <v>2763</v>
      </c>
      <c r="G963" t="s">
        <v>1233</v>
      </c>
      <c r="I963" t="s">
        <v>2764</v>
      </c>
      <c r="J963" t="s">
        <v>2765</v>
      </c>
      <c r="K963" t="s">
        <v>133</v>
      </c>
      <c r="L963" t="s">
        <v>72</v>
      </c>
      <c r="M963">
        <v>-104.30514700000001</v>
      </c>
      <c r="N963">
        <v>40.987208000000003</v>
      </c>
      <c r="O963" t="s">
        <v>40</v>
      </c>
      <c r="P963" t="s">
        <v>40</v>
      </c>
      <c r="Q963" t="s">
        <v>40</v>
      </c>
      <c r="R963" t="s">
        <v>40</v>
      </c>
      <c r="S963" t="s">
        <v>40</v>
      </c>
      <c r="T963" t="s">
        <v>40</v>
      </c>
      <c r="U963" t="s">
        <v>40</v>
      </c>
      <c r="V963" t="s">
        <v>40</v>
      </c>
      <c r="W963" t="s">
        <v>40</v>
      </c>
      <c r="X963" t="s">
        <v>40</v>
      </c>
      <c r="Y963" t="s">
        <v>40</v>
      </c>
      <c r="Z963" t="s">
        <v>40</v>
      </c>
      <c r="AA963" t="s">
        <v>40</v>
      </c>
      <c r="AC963" t="s">
        <v>1374</v>
      </c>
      <c r="AI963">
        <v>456363</v>
      </c>
    </row>
    <row r="964" spans="1:35" x14ac:dyDescent="0.25">
      <c r="A964">
        <v>401965720</v>
      </c>
      <c r="B964" t="s">
        <v>723</v>
      </c>
      <c r="C964">
        <v>10598</v>
      </c>
      <c r="D964" s="1">
        <v>43529</v>
      </c>
      <c r="E964" t="s">
        <v>2118</v>
      </c>
      <c r="F964" t="s">
        <v>2766</v>
      </c>
      <c r="G964" t="s">
        <v>1387</v>
      </c>
      <c r="I964" t="s">
        <v>2767</v>
      </c>
      <c r="J964" t="s">
        <v>2768</v>
      </c>
      <c r="K964" t="s">
        <v>79</v>
      </c>
      <c r="L964" t="s">
        <v>80</v>
      </c>
      <c r="M964">
        <v>-106.391132</v>
      </c>
      <c r="N964">
        <v>40.540413999999998</v>
      </c>
      <c r="O964">
        <v>0</v>
      </c>
      <c r="P964">
        <v>0</v>
      </c>
      <c r="Q964">
        <v>50</v>
      </c>
      <c r="R964">
        <v>50</v>
      </c>
      <c r="S964">
        <v>0</v>
      </c>
      <c r="T964">
        <v>0</v>
      </c>
      <c r="U964">
        <v>0</v>
      </c>
      <c r="V964">
        <v>0</v>
      </c>
      <c r="W964">
        <v>0</v>
      </c>
      <c r="X964">
        <v>0</v>
      </c>
      <c r="Y964" t="s">
        <v>40</v>
      </c>
      <c r="Z964" t="s">
        <v>40</v>
      </c>
      <c r="AA964" t="s">
        <v>40</v>
      </c>
      <c r="AC964" t="s">
        <v>1357</v>
      </c>
      <c r="AI964">
        <v>424282</v>
      </c>
    </row>
    <row r="965" spans="1:35" x14ac:dyDescent="0.25">
      <c r="A965">
        <v>401967865</v>
      </c>
      <c r="B965" t="s">
        <v>2628</v>
      </c>
      <c r="C965">
        <v>96340</v>
      </c>
      <c r="D965" s="1">
        <v>43534</v>
      </c>
      <c r="E965" t="s">
        <v>1891</v>
      </c>
      <c r="F965" t="s">
        <v>2769</v>
      </c>
      <c r="G965" t="s">
        <v>1785</v>
      </c>
      <c r="I965" t="s">
        <v>2770</v>
      </c>
      <c r="J965" t="s">
        <v>2771</v>
      </c>
      <c r="K965" t="s">
        <v>46</v>
      </c>
      <c r="L965" t="s">
        <v>60</v>
      </c>
      <c r="M965">
        <v>-103.598569</v>
      </c>
      <c r="N965">
        <v>39.162860999999999</v>
      </c>
      <c r="O965" t="s">
        <v>40</v>
      </c>
      <c r="P965" t="s">
        <v>40</v>
      </c>
      <c r="Q965" t="s">
        <v>40</v>
      </c>
      <c r="R965" t="s">
        <v>40</v>
      </c>
      <c r="S965" t="s">
        <v>40</v>
      </c>
      <c r="T965" t="s">
        <v>40</v>
      </c>
      <c r="U965" t="s">
        <v>40</v>
      </c>
      <c r="V965" t="s">
        <v>40</v>
      </c>
      <c r="W965" t="s">
        <v>40</v>
      </c>
      <c r="X965" t="s">
        <v>40</v>
      </c>
      <c r="Y965" t="s">
        <v>40</v>
      </c>
      <c r="Z965" t="s">
        <v>40</v>
      </c>
      <c r="AA965" t="s">
        <v>40</v>
      </c>
      <c r="AC965" t="s">
        <v>1374</v>
      </c>
      <c r="AI965">
        <v>324752</v>
      </c>
    </row>
    <row r="966" spans="1:35" x14ac:dyDescent="0.25">
      <c r="A966">
        <v>401970895</v>
      </c>
      <c r="B966" t="s">
        <v>712</v>
      </c>
      <c r="C966">
        <v>95520</v>
      </c>
      <c r="D966" s="1">
        <v>43536</v>
      </c>
      <c r="E966" t="s">
        <v>56</v>
      </c>
      <c r="F966" t="s">
        <v>2772</v>
      </c>
      <c r="G966" t="s">
        <v>1541</v>
      </c>
      <c r="I966" t="s">
        <v>2773</v>
      </c>
      <c r="J966" t="s">
        <v>2773</v>
      </c>
      <c r="K966" t="s">
        <v>72</v>
      </c>
      <c r="L966" t="s">
        <v>72</v>
      </c>
      <c r="M966">
        <v>-103.06740499999999</v>
      </c>
      <c r="N966">
        <v>39.762588999999998</v>
      </c>
      <c r="O966">
        <v>0</v>
      </c>
      <c r="P966">
        <v>0</v>
      </c>
      <c r="Q966">
        <v>12</v>
      </c>
      <c r="R966">
        <v>12</v>
      </c>
      <c r="S966">
        <v>0</v>
      </c>
      <c r="T966">
        <v>0</v>
      </c>
      <c r="U966">
        <v>0</v>
      </c>
      <c r="V966">
        <v>0</v>
      </c>
      <c r="W966">
        <v>0</v>
      </c>
      <c r="X966">
        <v>0</v>
      </c>
      <c r="Y966" t="s">
        <v>40</v>
      </c>
      <c r="Z966" t="s">
        <v>40</v>
      </c>
      <c r="AA966" t="s">
        <v>40</v>
      </c>
      <c r="AC966" t="s">
        <v>1374</v>
      </c>
      <c r="AI966" t="s">
        <v>40</v>
      </c>
    </row>
    <row r="967" spans="1:35" x14ac:dyDescent="0.25">
      <c r="A967">
        <v>401972405</v>
      </c>
      <c r="B967" t="s">
        <v>336</v>
      </c>
      <c r="C967">
        <v>10433</v>
      </c>
      <c r="D967" s="1">
        <v>43538</v>
      </c>
      <c r="E967" t="s">
        <v>118</v>
      </c>
      <c r="F967" t="s">
        <v>2774</v>
      </c>
      <c r="G967" t="s">
        <v>1363</v>
      </c>
      <c r="I967" t="s">
        <v>2775</v>
      </c>
      <c r="J967" t="s">
        <v>2776</v>
      </c>
      <c r="K967" t="s">
        <v>79</v>
      </c>
      <c r="L967" t="s">
        <v>1914</v>
      </c>
      <c r="M967">
        <v>-108.232949</v>
      </c>
      <c r="N967">
        <v>39.553398999999999</v>
      </c>
      <c r="O967">
        <v>0</v>
      </c>
      <c r="P967">
        <v>0</v>
      </c>
      <c r="Q967">
        <v>0</v>
      </c>
      <c r="R967">
        <v>0</v>
      </c>
      <c r="S967">
        <v>0</v>
      </c>
      <c r="T967">
        <v>0</v>
      </c>
      <c r="U967">
        <v>40</v>
      </c>
      <c r="V967">
        <v>35</v>
      </c>
      <c r="W967">
        <v>0</v>
      </c>
      <c r="X967">
        <v>0</v>
      </c>
      <c r="Y967" t="s">
        <v>40</v>
      </c>
      <c r="Z967" t="s">
        <v>40</v>
      </c>
      <c r="AA967" t="s">
        <v>40</v>
      </c>
      <c r="AC967" t="s">
        <v>1355</v>
      </c>
      <c r="AI967" t="s">
        <v>40</v>
      </c>
    </row>
    <row r="968" spans="1:35" x14ac:dyDescent="0.25">
      <c r="A968">
        <v>401972916</v>
      </c>
      <c r="B968" t="s">
        <v>723</v>
      </c>
      <c r="C968">
        <v>10598</v>
      </c>
      <c r="D968" s="1">
        <v>43538</v>
      </c>
      <c r="E968" t="s">
        <v>118</v>
      </c>
      <c r="F968" t="s">
        <v>2777</v>
      </c>
      <c r="G968" t="s">
        <v>1387</v>
      </c>
      <c r="I968" t="s">
        <v>2778</v>
      </c>
      <c r="J968" t="s">
        <v>2779</v>
      </c>
      <c r="K968" t="s">
        <v>79</v>
      </c>
      <c r="L968" t="s">
        <v>80</v>
      </c>
      <c r="M968">
        <v>-106.38404</v>
      </c>
      <c r="N968">
        <v>40.509979999999999</v>
      </c>
      <c r="O968">
        <v>0</v>
      </c>
      <c r="P968">
        <v>0</v>
      </c>
      <c r="Q968">
        <v>0</v>
      </c>
      <c r="R968">
        <v>0</v>
      </c>
      <c r="S968">
        <v>0</v>
      </c>
      <c r="T968">
        <v>0</v>
      </c>
      <c r="U968">
        <v>0</v>
      </c>
      <c r="V968">
        <v>0</v>
      </c>
      <c r="W968">
        <v>10</v>
      </c>
      <c r="X968">
        <v>10</v>
      </c>
      <c r="Y968" t="s">
        <v>40</v>
      </c>
      <c r="Z968" t="s">
        <v>40</v>
      </c>
      <c r="AA968" t="s">
        <v>40</v>
      </c>
      <c r="AC968" t="s">
        <v>1357</v>
      </c>
      <c r="AI968">
        <v>424970</v>
      </c>
    </row>
    <row r="969" spans="1:35" x14ac:dyDescent="0.25">
      <c r="A969">
        <v>401974296</v>
      </c>
      <c r="B969" t="s">
        <v>207</v>
      </c>
      <c r="C969">
        <v>8960</v>
      </c>
      <c r="D969" s="1">
        <v>43539</v>
      </c>
      <c r="E969" t="s">
        <v>118</v>
      </c>
      <c r="F969" t="s">
        <v>2780</v>
      </c>
      <c r="G969" t="s">
        <v>1233</v>
      </c>
      <c r="I969" t="s">
        <v>2781</v>
      </c>
      <c r="J969" t="s">
        <v>2782</v>
      </c>
      <c r="K969" t="s">
        <v>79</v>
      </c>
      <c r="L969" t="s">
        <v>80</v>
      </c>
      <c r="M969">
        <v>-104.283182</v>
      </c>
      <c r="N969">
        <v>40.421790999999999</v>
      </c>
      <c r="O969">
        <v>0</v>
      </c>
      <c r="P969">
        <v>0</v>
      </c>
      <c r="Q969">
        <v>400</v>
      </c>
      <c r="R969">
        <v>360</v>
      </c>
      <c r="S969">
        <v>0</v>
      </c>
      <c r="T969">
        <v>0</v>
      </c>
      <c r="U969">
        <v>0</v>
      </c>
      <c r="V969">
        <v>0</v>
      </c>
      <c r="W969">
        <v>0</v>
      </c>
      <c r="X969">
        <v>0</v>
      </c>
      <c r="Y969" t="s">
        <v>40</v>
      </c>
      <c r="Z969" t="s">
        <v>40</v>
      </c>
      <c r="AA969" t="s">
        <v>40</v>
      </c>
      <c r="AC969" t="s">
        <v>1374</v>
      </c>
      <c r="AI969">
        <v>445005</v>
      </c>
    </row>
    <row r="970" spans="1:35" x14ac:dyDescent="0.25">
      <c r="A970">
        <v>401974520</v>
      </c>
      <c r="B970" t="s">
        <v>207</v>
      </c>
      <c r="C970">
        <v>8960</v>
      </c>
      <c r="D970" s="1">
        <v>43539</v>
      </c>
      <c r="E970" t="s">
        <v>69</v>
      </c>
      <c r="F970" t="s">
        <v>2783</v>
      </c>
      <c r="G970" t="s">
        <v>1233</v>
      </c>
      <c r="I970" t="s">
        <v>2784</v>
      </c>
      <c r="J970" t="s">
        <v>2749</v>
      </c>
      <c r="K970" t="s">
        <v>115</v>
      </c>
      <c r="L970" t="s">
        <v>226</v>
      </c>
      <c r="M970">
        <v>-104.190539</v>
      </c>
      <c r="N970">
        <v>40.424416999999998</v>
      </c>
      <c r="O970">
        <v>0</v>
      </c>
      <c r="P970">
        <v>0</v>
      </c>
      <c r="Q970">
        <v>2</v>
      </c>
      <c r="R970">
        <v>0</v>
      </c>
      <c r="S970">
        <v>0</v>
      </c>
      <c r="T970">
        <v>0</v>
      </c>
      <c r="U970">
        <v>0</v>
      </c>
      <c r="V970">
        <v>0</v>
      </c>
      <c r="W970">
        <v>0</v>
      </c>
      <c r="X970">
        <v>0</v>
      </c>
      <c r="Y970" t="s">
        <v>40</v>
      </c>
      <c r="Z970" t="s">
        <v>40</v>
      </c>
      <c r="AA970" t="s">
        <v>40</v>
      </c>
      <c r="AC970" t="s">
        <v>1374</v>
      </c>
      <c r="AI970">
        <v>449728</v>
      </c>
    </row>
    <row r="971" spans="1:35" x14ac:dyDescent="0.25">
      <c r="A971">
        <v>401974719</v>
      </c>
      <c r="B971" t="s">
        <v>2786</v>
      </c>
      <c r="C971">
        <v>10551</v>
      </c>
      <c r="D971" s="1">
        <v>43537</v>
      </c>
      <c r="E971" t="s">
        <v>1879</v>
      </c>
      <c r="F971" t="s">
        <v>2785</v>
      </c>
      <c r="G971" t="s">
        <v>1518</v>
      </c>
      <c r="I971" t="s">
        <v>40</v>
      </c>
      <c r="J971" t="s">
        <v>40</v>
      </c>
      <c r="K971" t="s">
        <v>46</v>
      </c>
      <c r="L971" t="s">
        <v>60</v>
      </c>
      <c r="M971">
        <v>-108.654561</v>
      </c>
      <c r="N971">
        <v>40.988771</v>
      </c>
      <c r="O971">
        <v>0</v>
      </c>
      <c r="P971">
        <v>0</v>
      </c>
      <c r="Q971">
        <v>0</v>
      </c>
      <c r="R971">
        <v>0</v>
      </c>
      <c r="S971">
        <v>0</v>
      </c>
      <c r="T971">
        <v>0</v>
      </c>
      <c r="U971">
        <v>0</v>
      </c>
      <c r="V971">
        <v>0</v>
      </c>
      <c r="W971">
        <v>0</v>
      </c>
      <c r="X971">
        <v>0</v>
      </c>
      <c r="Y971" t="s">
        <v>40</v>
      </c>
      <c r="Z971" t="s">
        <v>40</v>
      </c>
      <c r="AA971" t="s">
        <v>40</v>
      </c>
      <c r="AC971" t="s">
        <v>1359</v>
      </c>
      <c r="AI971">
        <v>431184</v>
      </c>
    </row>
    <row r="972" spans="1:35" x14ac:dyDescent="0.25">
      <c r="A972">
        <v>401977089</v>
      </c>
      <c r="B972" t="s">
        <v>73</v>
      </c>
      <c r="C972">
        <v>16700</v>
      </c>
      <c r="D972" s="1">
        <v>43542</v>
      </c>
      <c r="E972" t="s">
        <v>69</v>
      </c>
      <c r="F972" t="s">
        <v>2787</v>
      </c>
      <c r="G972" t="s">
        <v>1294</v>
      </c>
      <c r="I972" t="s">
        <v>40</v>
      </c>
      <c r="J972" t="s">
        <v>40</v>
      </c>
      <c r="K972" t="s">
        <v>72</v>
      </c>
      <c r="L972" t="s">
        <v>72</v>
      </c>
      <c r="M972">
        <v>-108.80811</v>
      </c>
      <c r="N972">
        <v>40.103991000000001</v>
      </c>
      <c r="O972">
        <v>0</v>
      </c>
      <c r="P972">
        <v>0</v>
      </c>
      <c r="Q972">
        <v>6</v>
      </c>
      <c r="R972">
        <v>0</v>
      </c>
      <c r="S972">
        <v>0</v>
      </c>
      <c r="T972">
        <v>0</v>
      </c>
      <c r="U972">
        <v>0</v>
      </c>
      <c r="V972">
        <v>0</v>
      </c>
      <c r="W972">
        <v>0</v>
      </c>
      <c r="X972">
        <v>0</v>
      </c>
      <c r="Y972" t="s">
        <v>40</v>
      </c>
      <c r="Z972" t="s">
        <v>40</v>
      </c>
      <c r="AA972" t="s">
        <v>40</v>
      </c>
      <c r="AC972" t="s">
        <v>1371</v>
      </c>
      <c r="AI972" t="s">
        <v>40</v>
      </c>
    </row>
    <row r="973" spans="1:35" x14ac:dyDescent="0.25">
      <c r="A973">
        <v>401980103</v>
      </c>
      <c r="B973" t="s">
        <v>221</v>
      </c>
      <c r="C973">
        <v>96155</v>
      </c>
      <c r="D973" s="1">
        <v>43544</v>
      </c>
      <c r="E973" t="s">
        <v>56</v>
      </c>
      <c r="F973" t="s">
        <v>2788</v>
      </c>
      <c r="G973" t="s">
        <v>1233</v>
      </c>
      <c r="I973" t="s">
        <v>2789</v>
      </c>
      <c r="J973" t="s">
        <v>2790</v>
      </c>
      <c r="K973" t="s">
        <v>115</v>
      </c>
      <c r="L973" t="s">
        <v>226</v>
      </c>
      <c r="M973">
        <v>-103.790674</v>
      </c>
      <c r="N973">
        <v>40.851348999999999</v>
      </c>
      <c r="O973">
        <v>0</v>
      </c>
      <c r="P973">
        <v>0</v>
      </c>
      <c r="Q973">
        <v>60</v>
      </c>
      <c r="R973">
        <v>55</v>
      </c>
      <c r="S973">
        <v>0</v>
      </c>
      <c r="T973">
        <v>0</v>
      </c>
      <c r="U973">
        <v>0</v>
      </c>
      <c r="V973">
        <v>0</v>
      </c>
      <c r="W973">
        <v>0</v>
      </c>
      <c r="X973">
        <v>0</v>
      </c>
      <c r="Y973" t="s">
        <v>40</v>
      </c>
      <c r="Z973" t="s">
        <v>40</v>
      </c>
      <c r="AA973" t="s">
        <v>40</v>
      </c>
      <c r="AC973" t="s">
        <v>1374</v>
      </c>
      <c r="AI973" t="s">
        <v>40</v>
      </c>
    </row>
    <row r="974" spans="1:35" x14ac:dyDescent="0.25">
      <c r="A974">
        <v>401980953</v>
      </c>
      <c r="B974" t="s">
        <v>137</v>
      </c>
      <c r="C974">
        <v>10110</v>
      </c>
      <c r="D974" s="1">
        <v>43544</v>
      </c>
      <c r="E974" t="s">
        <v>56</v>
      </c>
      <c r="F974" t="s">
        <v>2791</v>
      </c>
      <c r="G974" t="s">
        <v>1380</v>
      </c>
      <c r="I974" t="s">
        <v>40</v>
      </c>
      <c r="J974" t="s">
        <v>40</v>
      </c>
      <c r="K974" t="s">
        <v>72</v>
      </c>
      <c r="L974" t="s">
        <v>72</v>
      </c>
      <c r="M974">
        <v>-104.79254899999999</v>
      </c>
      <c r="N974">
        <v>39.996684000000002</v>
      </c>
      <c r="O974" t="s">
        <v>40</v>
      </c>
      <c r="P974" t="s">
        <v>40</v>
      </c>
      <c r="Q974" t="s">
        <v>40</v>
      </c>
      <c r="R974" t="s">
        <v>40</v>
      </c>
      <c r="S974" t="s">
        <v>40</v>
      </c>
      <c r="T974" t="s">
        <v>40</v>
      </c>
      <c r="U974" t="s">
        <v>40</v>
      </c>
      <c r="V974" t="s">
        <v>40</v>
      </c>
      <c r="W974" t="s">
        <v>40</v>
      </c>
      <c r="X974" t="s">
        <v>40</v>
      </c>
      <c r="Y974" t="s">
        <v>40</v>
      </c>
      <c r="Z974" t="s">
        <v>40</v>
      </c>
      <c r="AA974" t="s">
        <v>40</v>
      </c>
      <c r="AC974" t="s">
        <v>1374</v>
      </c>
      <c r="AI974">
        <v>446980</v>
      </c>
    </row>
    <row r="975" spans="1:35" x14ac:dyDescent="0.25">
      <c r="A975">
        <v>401981234</v>
      </c>
      <c r="B975" t="s">
        <v>64</v>
      </c>
      <c r="C975">
        <v>100264</v>
      </c>
      <c r="D975" s="1">
        <v>43545</v>
      </c>
      <c r="E975" t="s">
        <v>49</v>
      </c>
      <c r="F975" t="s">
        <v>2792</v>
      </c>
      <c r="G975" t="s">
        <v>1294</v>
      </c>
      <c r="I975" t="s">
        <v>2793</v>
      </c>
      <c r="J975" t="s">
        <v>2794</v>
      </c>
      <c r="K975" t="s">
        <v>115</v>
      </c>
      <c r="L975" t="s">
        <v>226</v>
      </c>
      <c r="M975">
        <v>-108.26134</v>
      </c>
      <c r="N975">
        <v>39.852226000000002</v>
      </c>
      <c r="O975">
        <v>0</v>
      </c>
      <c r="P975">
        <v>0</v>
      </c>
      <c r="Q975">
        <v>20</v>
      </c>
      <c r="R975" t="s">
        <v>40</v>
      </c>
      <c r="S975">
        <v>0</v>
      </c>
      <c r="T975">
        <v>0</v>
      </c>
      <c r="U975">
        <v>0</v>
      </c>
      <c r="V975">
        <v>0</v>
      </c>
      <c r="W975">
        <v>0</v>
      </c>
      <c r="X975">
        <v>0</v>
      </c>
      <c r="Y975" t="s">
        <v>40</v>
      </c>
      <c r="Z975" t="s">
        <v>40</v>
      </c>
      <c r="AA975" t="s">
        <v>40</v>
      </c>
      <c r="AC975" t="s">
        <v>1355</v>
      </c>
      <c r="AI975">
        <v>320176</v>
      </c>
    </row>
    <row r="976" spans="1:35" x14ac:dyDescent="0.25">
      <c r="A976">
        <v>401986431</v>
      </c>
      <c r="B976" t="s">
        <v>2786</v>
      </c>
      <c r="C976">
        <v>10551</v>
      </c>
      <c r="D976" s="1">
        <v>43547</v>
      </c>
      <c r="E976" t="s">
        <v>1879</v>
      </c>
      <c r="F976" t="s">
        <v>2795</v>
      </c>
      <c r="G976" t="s">
        <v>1518</v>
      </c>
      <c r="I976" t="s">
        <v>40</v>
      </c>
      <c r="J976" t="s">
        <v>40</v>
      </c>
      <c r="K976" t="s">
        <v>133</v>
      </c>
      <c r="L976" t="s">
        <v>1985</v>
      </c>
      <c r="M976">
        <v>-108.31322</v>
      </c>
      <c r="N976">
        <v>40.964328000000002</v>
      </c>
      <c r="O976">
        <v>0</v>
      </c>
      <c r="P976">
        <v>0</v>
      </c>
      <c r="Q976">
        <v>0</v>
      </c>
      <c r="R976">
        <v>2</v>
      </c>
      <c r="S976">
        <v>0</v>
      </c>
      <c r="T976">
        <v>2</v>
      </c>
      <c r="U976">
        <v>0</v>
      </c>
      <c r="V976">
        <v>0</v>
      </c>
      <c r="W976">
        <v>0</v>
      </c>
      <c r="X976">
        <v>0</v>
      </c>
      <c r="Y976" t="s">
        <v>40</v>
      </c>
      <c r="Z976" t="s">
        <v>40</v>
      </c>
      <c r="AA976" t="s">
        <v>40</v>
      </c>
      <c r="AC976" t="s">
        <v>1359</v>
      </c>
      <c r="AI976" t="s">
        <v>40</v>
      </c>
    </row>
    <row r="977" spans="1:35" x14ac:dyDescent="0.25">
      <c r="A977">
        <v>401993566</v>
      </c>
      <c r="B977" t="s">
        <v>41</v>
      </c>
      <c r="C977">
        <v>10084</v>
      </c>
      <c r="D977" s="1">
        <v>43556</v>
      </c>
      <c r="E977" t="s">
        <v>69</v>
      </c>
      <c r="F977" t="s">
        <v>2796</v>
      </c>
      <c r="G977" t="s">
        <v>1508</v>
      </c>
      <c r="I977" t="s">
        <v>2797</v>
      </c>
      <c r="J977" t="s">
        <v>2798</v>
      </c>
      <c r="K977" t="s">
        <v>79</v>
      </c>
      <c r="L977" t="s">
        <v>491</v>
      </c>
      <c r="M977">
        <v>-104.83566</v>
      </c>
      <c r="N977">
        <v>37.187980000000003</v>
      </c>
      <c r="O977">
        <v>0</v>
      </c>
      <c r="P977">
        <v>0</v>
      </c>
      <c r="Q977">
        <v>2</v>
      </c>
      <c r="R977">
        <v>0</v>
      </c>
      <c r="S977">
        <v>0</v>
      </c>
      <c r="T977">
        <v>0</v>
      </c>
      <c r="U977">
        <v>0</v>
      </c>
      <c r="V977">
        <v>0</v>
      </c>
      <c r="W977">
        <v>0</v>
      </c>
      <c r="X977">
        <v>0</v>
      </c>
      <c r="Y977" t="s">
        <v>40</v>
      </c>
      <c r="Z977" t="s">
        <v>40</v>
      </c>
      <c r="AA977" t="s">
        <v>40</v>
      </c>
      <c r="AC977" t="s">
        <v>1354</v>
      </c>
      <c r="AI977" t="s">
        <v>40</v>
      </c>
    </row>
    <row r="978" spans="1:35" x14ac:dyDescent="0.25">
      <c r="A978">
        <v>401997063</v>
      </c>
      <c r="B978" t="s">
        <v>2624</v>
      </c>
      <c r="C978">
        <v>46290</v>
      </c>
      <c r="D978" s="1">
        <v>43551</v>
      </c>
      <c r="E978" t="s">
        <v>69</v>
      </c>
      <c r="F978" t="s">
        <v>2799</v>
      </c>
      <c r="G978" t="s">
        <v>1233</v>
      </c>
      <c r="I978" t="s">
        <v>2800</v>
      </c>
      <c r="J978" t="s">
        <v>2801</v>
      </c>
      <c r="K978" t="s">
        <v>72</v>
      </c>
      <c r="L978" t="s">
        <v>72</v>
      </c>
      <c r="M978">
        <v>-104.94488800000001</v>
      </c>
      <c r="N978">
        <v>40.102328999999997</v>
      </c>
      <c r="O978" t="s">
        <v>40</v>
      </c>
      <c r="P978" t="s">
        <v>40</v>
      </c>
      <c r="Q978" t="s">
        <v>40</v>
      </c>
      <c r="R978" t="s">
        <v>40</v>
      </c>
      <c r="S978">
        <v>0</v>
      </c>
      <c r="T978">
        <v>0</v>
      </c>
      <c r="U978">
        <v>0</v>
      </c>
      <c r="V978">
        <v>0</v>
      </c>
      <c r="W978">
        <v>0</v>
      </c>
      <c r="X978">
        <v>0</v>
      </c>
      <c r="Y978" t="s">
        <v>40</v>
      </c>
      <c r="Z978" t="s">
        <v>40</v>
      </c>
      <c r="AA978" t="s">
        <v>40</v>
      </c>
      <c r="AC978" t="s">
        <v>1374</v>
      </c>
      <c r="AI978" t="s">
        <v>40</v>
      </c>
    </row>
    <row r="979" spans="1:35" x14ac:dyDescent="0.25">
      <c r="A979">
        <v>402000119</v>
      </c>
      <c r="B979" t="s">
        <v>2638</v>
      </c>
      <c r="C979">
        <v>100321</v>
      </c>
      <c r="D979" s="1">
        <v>43560</v>
      </c>
      <c r="E979" t="s">
        <v>2118</v>
      </c>
      <c r="F979" t="s">
        <v>2802</v>
      </c>
      <c r="G979" t="s">
        <v>2670</v>
      </c>
      <c r="I979" t="s">
        <v>40</v>
      </c>
      <c r="J979" t="s">
        <v>40</v>
      </c>
      <c r="K979" t="s">
        <v>72</v>
      </c>
      <c r="L979" t="s">
        <v>72</v>
      </c>
      <c r="M979">
        <v>-107.396241</v>
      </c>
      <c r="N979">
        <v>39.309151</v>
      </c>
      <c r="O979" t="s">
        <v>40</v>
      </c>
      <c r="P979" t="s">
        <v>40</v>
      </c>
      <c r="Q979" t="s">
        <v>40</v>
      </c>
      <c r="R979" t="s">
        <v>40</v>
      </c>
      <c r="S979" t="s">
        <v>40</v>
      </c>
      <c r="T979" t="s">
        <v>40</v>
      </c>
      <c r="U979" t="s">
        <v>40</v>
      </c>
      <c r="V979" t="s">
        <v>40</v>
      </c>
      <c r="W979" t="s">
        <v>40</v>
      </c>
      <c r="X979" t="s">
        <v>40</v>
      </c>
      <c r="Y979" t="s">
        <v>40</v>
      </c>
      <c r="Z979" t="s">
        <v>40</v>
      </c>
      <c r="AA979" t="s">
        <v>40</v>
      </c>
      <c r="AC979" t="s">
        <v>1355</v>
      </c>
      <c r="AI979" t="s">
        <v>40</v>
      </c>
    </row>
    <row r="980" spans="1:35" x14ac:dyDescent="0.25">
      <c r="A980">
        <v>402001549</v>
      </c>
      <c r="B980" t="s">
        <v>82</v>
      </c>
      <c r="C980">
        <v>100322</v>
      </c>
      <c r="D980" s="1">
        <v>43563</v>
      </c>
      <c r="E980" t="s">
        <v>56</v>
      </c>
      <c r="F980" t="s">
        <v>2803</v>
      </c>
      <c r="G980" t="s">
        <v>1233</v>
      </c>
      <c r="I980" t="s">
        <v>2804</v>
      </c>
      <c r="J980" t="s">
        <v>2805</v>
      </c>
      <c r="K980" t="s">
        <v>72</v>
      </c>
      <c r="L980" t="s">
        <v>72</v>
      </c>
      <c r="M980">
        <v>-104.450659</v>
      </c>
      <c r="N980">
        <v>40.528682000000003</v>
      </c>
      <c r="O980">
        <v>0</v>
      </c>
      <c r="P980">
        <v>0</v>
      </c>
      <c r="Q980">
        <v>10</v>
      </c>
      <c r="R980">
        <v>0</v>
      </c>
      <c r="S980">
        <v>0</v>
      </c>
      <c r="T980">
        <v>0</v>
      </c>
      <c r="U980">
        <v>0</v>
      </c>
      <c r="V980">
        <v>0</v>
      </c>
      <c r="W980">
        <v>0</v>
      </c>
      <c r="X980">
        <v>0</v>
      </c>
      <c r="Y980" t="s">
        <v>40</v>
      </c>
      <c r="Z980" t="s">
        <v>40</v>
      </c>
      <c r="AA980" t="s">
        <v>40</v>
      </c>
      <c r="AC980" t="s">
        <v>1374</v>
      </c>
      <c r="AI980">
        <v>314173</v>
      </c>
    </row>
    <row r="981" spans="1:35" x14ac:dyDescent="0.25">
      <c r="A981">
        <v>402003998</v>
      </c>
      <c r="B981" t="s">
        <v>73</v>
      </c>
      <c r="C981">
        <v>16700</v>
      </c>
      <c r="D981" s="1">
        <v>43564</v>
      </c>
      <c r="E981" t="s">
        <v>69</v>
      </c>
      <c r="F981" t="s">
        <v>2806</v>
      </c>
      <c r="G981" t="s">
        <v>1294</v>
      </c>
      <c r="I981" t="s">
        <v>40</v>
      </c>
      <c r="J981" t="s">
        <v>40</v>
      </c>
      <c r="K981" t="s">
        <v>72</v>
      </c>
      <c r="L981" t="s">
        <v>72</v>
      </c>
      <c r="M981">
        <v>-108.94492700000001</v>
      </c>
      <c r="N981">
        <v>40.145226000000001</v>
      </c>
      <c r="O981">
        <v>0</v>
      </c>
      <c r="P981">
        <v>0</v>
      </c>
      <c r="Q981">
        <v>5</v>
      </c>
      <c r="R981">
        <v>4</v>
      </c>
      <c r="S981">
        <v>0</v>
      </c>
      <c r="T981">
        <v>0</v>
      </c>
      <c r="U981">
        <v>0</v>
      </c>
      <c r="V981">
        <v>0</v>
      </c>
      <c r="W981">
        <v>0</v>
      </c>
      <c r="X981">
        <v>0</v>
      </c>
      <c r="Y981" t="s">
        <v>40</v>
      </c>
      <c r="Z981" t="s">
        <v>40</v>
      </c>
      <c r="AA981" t="s">
        <v>40</v>
      </c>
      <c r="AC981" t="s">
        <v>1371</v>
      </c>
      <c r="AI981">
        <v>425777</v>
      </c>
    </row>
    <row r="982" spans="1:35" x14ac:dyDescent="0.25">
      <c r="A982">
        <v>402013135</v>
      </c>
      <c r="B982" t="s">
        <v>1617</v>
      </c>
      <c r="C982">
        <v>10459</v>
      </c>
      <c r="D982" s="1">
        <v>43572</v>
      </c>
      <c r="E982" t="s">
        <v>56</v>
      </c>
      <c r="F982" t="s">
        <v>2807</v>
      </c>
      <c r="G982" t="s">
        <v>1233</v>
      </c>
      <c r="I982" t="s">
        <v>2808</v>
      </c>
      <c r="J982" t="s">
        <v>2809</v>
      </c>
      <c r="K982" t="s">
        <v>79</v>
      </c>
      <c r="L982" t="s">
        <v>80</v>
      </c>
      <c r="M982">
        <v>-104.90904999999999</v>
      </c>
      <c r="N982">
        <v>40.575772000000001</v>
      </c>
      <c r="O982">
        <v>12</v>
      </c>
      <c r="P982">
        <v>12</v>
      </c>
      <c r="Q982">
        <v>0</v>
      </c>
      <c r="R982">
        <v>0</v>
      </c>
      <c r="S982">
        <v>0</v>
      </c>
      <c r="T982">
        <v>0</v>
      </c>
      <c r="U982">
        <v>0</v>
      </c>
      <c r="V982">
        <v>0</v>
      </c>
      <c r="W982">
        <v>0</v>
      </c>
      <c r="X982">
        <v>0</v>
      </c>
      <c r="Y982" t="s">
        <v>40</v>
      </c>
      <c r="Z982" t="s">
        <v>40</v>
      </c>
      <c r="AA982" t="s">
        <v>40</v>
      </c>
      <c r="AC982" t="s">
        <v>1374</v>
      </c>
      <c r="AI982" t="s">
        <v>40</v>
      </c>
    </row>
    <row r="983" spans="1:35" x14ac:dyDescent="0.25">
      <c r="A983">
        <v>402014596</v>
      </c>
      <c r="B983" t="s">
        <v>73</v>
      </c>
      <c r="C983">
        <v>16700</v>
      </c>
      <c r="D983" s="1">
        <v>43572</v>
      </c>
      <c r="E983" t="s">
        <v>69</v>
      </c>
      <c r="F983" t="s">
        <v>2810</v>
      </c>
      <c r="G983" t="s">
        <v>1294</v>
      </c>
      <c r="I983" t="s">
        <v>40</v>
      </c>
      <c r="J983" t="s">
        <v>40</v>
      </c>
      <c r="K983" t="s">
        <v>38</v>
      </c>
      <c r="L983" t="s">
        <v>136</v>
      </c>
      <c r="M983">
        <v>-108.891496</v>
      </c>
      <c r="N983">
        <v>40.131041000000003</v>
      </c>
      <c r="O983">
        <v>0</v>
      </c>
      <c r="P983">
        <v>0</v>
      </c>
      <c r="Q983">
        <v>7</v>
      </c>
      <c r="R983">
        <v>7</v>
      </c>
      <c r="S983">
        <v>0</v>
      </c>
      <c r="T983">
        <v>0</v>
      </c>
      <c r="U983">
        <v>0</v>
      </c>
      <c r="V983">
        <v>0</v>
      </c>
      <c r="W983">
        <v>0</v>
      </c>
      <c r="X983">
        <v>0</v>
      </c>
      <c r="Y983" t="s">
        <v>40</v>
      </c>
      <c r="Z983" t="s">
        <v>40</v>
      </c>
      <c r="AA983" t="s">
        <v>40</v>
      </c>
      <c r="AC983" t="s">
        <v>1371</v>
      </c>
      <c r="AI983">
        <v>451799</v>
      </c>
    </row>
    <row r="984" spans="1:35" x14ac:dyDescent="0.25">
      <c r="A984">
        <v>402016127</v>
      </c>
      <c r="B984" t="s">
        <v>73</v>
      </c>
      <c r="C984">
        <v>16700</v>
      </c>
      <c r="D984" s="1">
        <v>43575</v>
      </c>
      <c r="E984" t="s">
        <v>69</v>
      </c>
      <c r="F984" t="s">
        <v>2811</v>
      </c>
      <c r="G984" t="s">
        <v>1294</v>
      </c>
      <c r="I984" t="s">
        <v>40</v>
      </c>
      <c r="J984" t="s">
        <v>40</v>
      </c>
      <c r="K984" t="s">
        <v>115</v>
      </c>
      <c r="L984" t="s">
        <v>116</v>
      </c>
      <c r="M984">
        <v>-108.9354</v>
      </c>
      <c r="N984">
        <v>40.12312</v>
      </c>
      <c r="O984">
        <v>0</v>
      </c>
      <c r="P984">
        <v>0</v>
      </c>
      <c r="Q984">
        <v>19</v>
      </c>
      <c r="R984">
        <v>15</v>
      </c>
      <c r="S984">
        <v>0</v>
      </c>
      <c r="T984">
        <v>0</v>
      </c>
      <c r="U984">
        <v>0</v>
      </c>
      <c r="V984">
        <v>0</v>
      </c>
      <c r="W984">
        <v>0</v>
      </c>
      <c r="X984">
        <v>0</v>
      </c>
      <c r="Y984" t="s">
        <v>40</v>
      </c>
      <c r="Z984" t="s">
        <v>40</v>
      </c>
      <c r="AA984" t="s">
        <v>40</v>
      </c>
      <c r="AC984" t="s">
        <v>1371</v>
      </c>
      <c r="AI984" t="s">
        <v>40</v>
      </c>
    </row>
    <row r="985" spans="1:35" x14ac:dyDescent="0.25">
      <c r="A985">
        <v>402018167</v>
      </c>
      <c r="B985" t="s">
        <v>336</v>
      </c>
      <c r="C985">
        <v>10433</v>
      </c>
      <c r="D985" s="1">
        <v>43573</v>
      </c>
      <c r="E985" t="s">
        <v>49</v>
      </c>
      <c r="F985" t="s">
        <v>2812</v>
      </c>
      <c r="G985" t="s">
        <v>1414</v>
      </c>
      <c r="I985" t="s">
        <v>2813</v>
      </c>
      <c r="J985" t="s">
        <v>2814</v>
      </c>
      <c r="K985" t="s">
        <v>115</v>
      </c>
      <c r="L985" t="s">
        <v>226</v>
      </c>
      <c r="M985">
        <v>-108.238024</v>
      </c>
      <c r="N985">
        <v>39.249554000000003</v>
      </c>
      <c r="O985">
        <v>0</v>
      </c>
      <c r="P985">
        <v>0</v>
      </c>
      <c r="Q985">
        <v>0</v>
      </c>
      <c r="R985">
        <v>0</v>
      </c>
      <c r="S985">
        <v>0</v>
      </c>
      <c r="T985">
        <v>0</v>
      </c>
      <c r="U985">
        <v>0</v>
      </c>
      <c r="V985">
        <v>0</v>
      </c>
      <c r="W985">
        <v>0</v>
      </c>
      <c r="X985">
        <v>0</v>
      </c>
      <c r="Y985" t="s">
        <v>40</v>
      </c>
      <c r="Z985" t="s">
        <v>40</v>
      </c>
      <c r="AA985" t="s">
        <v>40</v>
      </c>
      <c r="AC985" t="s">
        <v>1355</v>
      </c>
      <c r="AI985">
        <v>314433</v>
      </c>
    </row>
    <row r="986" spans="1:35" x14ac:dyDescent="0.25">
      <c r="A986">
        <v>402024193</v>
      </c>
      <c r="B986" t="s">
        <v>1657</v>
      </c>
      <c r="C986">
        <v>24320</v>
      </c>
      <c r="D986" s="1">
        <v>43580</v>
      </c>
      <c r="E986" t="s">
        <v>69</v>
      </c>
      <c r="F986" t="s">
        <v>2815</v>
      </c>
      <c r="G986" t="s">
        <v>1541</v>
      </c>
      <c r="I986" t="s">
        <v>40</v>
      </c>
      <c r="J986" t="s">
        <v>40</v>
      </c>
      <c r="K986" t="s">
        <v>79</v>
      </c>
      <c r="L986" t="s">
        <v>1914</v>
      </c>
      <c r="M986">
        <v>-103.34797</v>
      </c>
      <c r="N986">
        <v>39.838090000000001</v>
      </c>
      <c r="O986" t="s">
        <v>40</v>
      </c>
      <c r="P986" t="s">
        <v>40</v>
      </c>
      <c r="Q986" t="s">
        <v>40</v>
      </c>
      <c r="R986" t="s">
        <v>40</v>
      </c>
      <c r="S986" t="s">
        <v>40</v>
      </c>
      <c r="T986" t="s">
        <v>40</v>
      </c>
      <c r="U986" t="s">
        <v>40</v>
      </c>
      <c r="V986" t="s">
        <v>40</v>
      </c>
      <c r="W986" t="s">
        <v>40</v>
      </c>
      <c r="X986" t="s">
        <v>40</v>
      </c>
      <c r="Y986" t="s">
        <v>40</v>
      </c>
      <c r="Z986" t="s">
        <v>40</v>
      </c>
      <c r="AA986" t="s">
        <v>40</v>
      </c>
      <c r="AC986" t="s">
        <v>1374</v>
      </c>
      <c r="AI986" t="s">
        <v>40</v>
      </c>
    </row>
    <row r="987" spans="1:35" x14ac:dyDescent="0.25">
      <c r="A987">
        <v>402024312</v>
      </c>
      <c r="B987" t="s">
        <v>276</v>
      </c>
      <c r="C987">
        <v>96850</v>
      </c>
      <c r="D987" s="1">
        <v>43581</v>
      </c>
      <c r="E987" t="s">
        <v>1874</v>
      </c>
      <c r="F987" t="s">
        <v>2816</v>
      </c>
      <c r="G987" t="s">
        <v>1363</v>
      </c>
      <c r="I987" t="s">
        <v>2817</v>
      </c>
      <c r="J987" t="s">
        <v>2818</v>
      </c>
      <c r="K987" t="s">
        <v>79</v>
      </c>
      <c r="L987" t="s">
        <v>491</v>
      </c>
      <c r="M987">
        <v>-108.17853700000001</v>
      </c>
      <c r="N987">
        <v>39.485587000000002</v>
      </c>
      <c r="O987" t="s">
        <v>40</v>
      </c>
      <c r="P987" t="s">
        <v>40</v>
      </c>
      <c r="Q987" t="s">
        <v>40</v>
      </c>
      <c r="R987" t="s">
        <v>40</v>
      </c>
      <c r="S987" t="s">
        <v>40</v>
      </c>
      <c r="T987" t="s">
        <v>40</v>
      </c>
      <c r="U987" t="s">
        <v>40</v>
      </c>
      <c r="V987" t="s">
        <v>40</v>
      </c>
      <c r="W987" t="s">
        <v>40</v>
      </c>
      <c r="X987" t="s">
        <v>40</v>
      </c>
      <c r="Y987" t="s">
        <v>40</v>
      </c>
      <c r="Z987" t="s">
        <v>40</v>
      </c>
      <c r="AA987" t="s">
        <v>40</v>
      </c>
      <c r="AC987" t="s">
        <v>1355</v>
      </c>
      <c r="AI987" t="s">
        <v>40</v>
      </c>
    </row>
    <row r="988" spans="1:35" x14ac:dyDescent="0.25">
      <c r="A988">
        <v>402025468</v>
      </c>
      <c r="B988" t="s">
        <v>221</v>
      </c>
      <c r="C988">
        <v>96155</v>
      </c>
      <c r="D988" s="1">
        <v>43583</v>
      </c>
      <c r="E988" t="s">
        <v>56</v>
      </c>
      <c r="F988" t="s">
        <v>2819</v>
      </c>
      <c r="G988" t="s">
        <v>1233</v>
      </c>
      <c r="I988" t="s">
        <v>2820</v>
      </c>
      <c r="J988" t="s">
        <v>2821</v>
      </c>
      <c r="K988" t="s">
        <v>72</v>
      </c>
      <c r="L988" t="s">
        <v>72</v>
      </c>
      <c r="M988">
        <v>-103.86579</v>
      </c>
      <c r="N988">
        <v>40.83032</v>
      </c>
      <c r="O988">
        <v>0</v>
      </c>
      <c r="P988">
        <v>0</v>
      </c>
      <c r="Q988">
        <v>19</v>
      </c>
      <c r="R988">
        <v>1</v>
      </c>
      <c r="S988">
        <v>0</v>
      </c>
      <c r="T988">
        <v>0</v>
      </c>
      <c r="U988">
        <v>0</v>
      </c>
      <c r="V988">
        <v>0</v>
      </c>
      <c r="W988">
        <v>0</v>
      </c>
      <c r="X988">
        <v>0</v>
      </c>
      <c r="Y988" t="s">
        <v>40</v>
      </c>
      <c r="Z988" t="s">
        <v>40</v>
      </c>
      <c r="AA988" t="s">
        <v>40</v>
      </c>
      <c r="AC988" t="s">
        <v>1374</v>
      </c>
      <c r="AI988" t="s">
        <v>40</v>
      </c>
    </row>
    <row r="989" spans="1:35" x14ac:dyDescent="0.25">
      <c r="A989">
        <v>402031556</v>
      </c>
      <c r="B989" t="s">
        <v>2043</v>
      </c>
      <c r="C989">
        <v>10071</v>
      </c>
      <c r="D989" s="1">
        <v>43588</v>
      </c>
      <c r="E989" t="s">
        <v>2118</v>
      </c>
      <c r="F989" t="s">
        <v>2822</v>
      </c>
      <c r="G989" t="s">
        <v>1233</v>
      </c>
      <c r="I989" t="s">
        <v>40</v>
      </c>
      <c r="J989" t="s">
        <v>40</v>
      </c>
      <c r="K989" t="s">
        <v>79</v>
      </c>
      <c r="L989" t="s">
        <v>80</v>
      </c>
      <c r="M989">
        <v>-104.44483099999999</v>
      </c>
      <c r="N989">
        <v>40.916679999999999</v>
      </c>
      <c r="O989">
        <v>0</v>
      </c>
      <c r="P989">
        <v>0</v>
      </c>
      <c r="Q989">
        <v>400</v>
      </c>
      <c r="R989">
        <v>0</v>
      </c>
      <c r="S989">
        <v>0</v>
      </c>
      <c r="T989">
        <v>0</v>
      </c>
      <c r="U989">
        <v>0</v>
      </c>
      <c r="V989">
        <v>0</v>
      </c>
      <c r="W989">
        <v>0</v>
      </c>
      <c r="X989">
        <v>0</v>
      </c>
      <c r="Y989" t="s">
        <v>40</v>
      </c>
      <c r="Z989" t="s">
        <v>40</v>
      </c>
      <c r="AA989" t="s">
        <v>40</v>
      </c>
      <c r="AC989" t="s">
        <v>1374</v>
      </c>
      <c r="AI989">
        <v>434883</v>
      </c>
    </row>
    <row r="990" spans="1:35" x14ac:dyDescent="0.25">
      <c r="A990">
        <v>402032508</v>
      </c>
      <c r="B990" t="s">
        <v>221</v>
      </c>
      <c r="C990">
        <v>96155</v>
      </c>
      <c r="D990" s="1">
        <v>43589</v>
      </c>
      <c r="E990" t="s">
        <v>56</v>
      </c>
      <c r="F990" t="s">
        <v>2823</v>
      </c>
      <c r="G990" t="s">
        <v>1233</v>
      </c>
      <c r="I990" t="s">
        <v>2824</v>
      </c>
      <c r="J990" t="s">
        <v>2825</v>
      </c>
      <c r="K990" t="s">
        <v>79</v>
      </c>
      <c r="L990" t="s">
        <v>80</v>
      </c>
      <c r="M990">
        <v>-103.789428</v>
      </c>
      <c r="N990">
        <v>40.810696999999998</v>
      </c>
      <c r="O990">
        <v>0</v>
      </c>
      <c r="P990">
        <v>0</v>
      </c>
      <c r="Q990">
        <v>50</v>
      </c>
      <c r="R990">
        <v>48</v>
      </c>
      <c r="S990">
        <v>0</v>
      </c>
      <c r="T990">
        <v>0</v>
      </c>
      <c r="U990">
        <v>0</v>
      </c>
      <c r="V990">
        <v>0</v>
      </c>
      <c r="W990">
        <v>0</v>
      </c>
      <c r="X990">
        <v>0</v>
      </c>
      <c r="Y990" t="s">
        <v>40</v>
      </c>
      <c r="Z990" t="s">
        <v>40</v>
      </c>
      <c r="AA990" t="s">
        <v>40</v>
      </c>
      <c r="AC990" t="s">
        <v>1374</v>
      </c>
      <c r="AI990">
        <v>455952</v>
      </c>
    </row>
    <row r="991" spans="1:35" x14ac:dyDescent="0.25">
      <c r="A991">
        <v>402032684</v>
      </c>
      <c r="B991" t="s">
        <v>73</v>
      </c>
      <c r="C991">
        <v>16700</v>
      </c>
      <c r="D991" s="1">
        <v>43588</v>
      </c>
      <c r="E991" t="s">
        <v>69</v>
      </c>
      <c r="F991" t="s">
        <v>2826</v>
      </c>
      <c r="G991" t="s">
        <v>1294</v>
      </c>
      <c r="I991" t="s">
        <v>40</v>
      </c>
      <c r="J991" t="s">
        <v>40</v>
      </c>
      <c r="K991" t="s">
        <v>72</v>
      </c>
      <c r="L991" t="s">
        <v>72</v>
      </c>
      <c r="M991">
        <v>-108.91135199999999</v>
      </c>
      <c r="N991">
        <v>40.148038999999997</v>
      </c>
      <c r="O991">
        <v>0</v>
      </c>
      <c r="P991">
        <v>0</v>
      </c>
      <c r="Q991">
        <v>4</v>
      </c>
      <c r="R991">
        <v>4</v>
      </c>
      <c r="S991">
        <v>0</v>
      </c>
      <c r="T991">
        <v>0</v>
      </c>
      <c r="U991">
        <v>0</v>
      </c>
      <c r="V991">
        <v>0</v>
      </c>
      <c r="W991">
        <v>0</v>
      </c>
      <c r="X991">
        <v>0</v>
      </c>
      <c r="Y991" t="s">
        <v>40</v>
      </c>
      <c r="Z991" t="s">
        <v>40</v>
      </c>
      <c r="AA991" t="s">
        <v>40</v>
      </c>
      <c r="AC991" t="s">
        <v>1371</v>
      </c>
      <c r="AI991">
        <v>436612</v>
      </c>
    </row>
    <row r="992" spans="1:35" x14ac:dyDescent="0.25">
      <c r="A992">
        <v>402032774</v>
      </c>
      <c r="B992" t="s">
        <v>73</v>
      </c>
      <c r="C992">
        <v>16700</v>
      </c>
      <c r="D992" s="1">
        <v>43589</v>
      </c>
      <c r="E992" t="s">
        <v>69</v>
      </c>
      <c r="F992" t="s">
        <v>2827</v>
      </c>
      <c r="G992" t="s">
        <v>1294</v>
      </c>
      <c r="I992" t="s">
        <v>2828</v>
      </c>
      <c r="J992" t="s">
        <v>2829</v>
      </c>
      <c r="K992" t="s">
        <v>115</v>
      </c>
      <c r="L992" t="s">
        <v>226</v>
      </c>
      <c r="M992">
        <v>-108.871431</v>
      </c>
      <c r="N992">
        <v>40.124878000000002</v>
      </c>
      <c r="O992">
        <v>0</v>
      </c>
      <c r="P992">
        <v>0</v>
      </c>
      <c r="Q992">
        <v>90</v>
      </c>
      <c r="R992">
        <v>80</v>
      </c>
      <c r="S992">
        <v>0</v>
      </c>
      <c r="T992">
        <v>0</v>
      </c>
      <c r="U992">
        <v>0</v>
      </c>
      <c r="V992">
        <v>0</v>
      </c>
      <c r="W992">
        <v>0</v>
      </c>
      <c r="X992">
        <v>0</v>
      </c>
      <c r="Y992" t="s">
        <v>40</v>
      </c>
      <c r="Z992" t="s">
        <v>40</v>
      </c>
      <c r="AA992" t="s">
        <v>40</v>
      </c>
      <c r="AC992" t="s">
        <v>1371</v>
      </c>
      <c r="AI992" t="s">
        <v>40</v>
      </c>
    </row>
    <row r="993" spans="1:35" x14ac:dyDescent="0.25">
      <c r="A993">
        <v>402039770</v>
      </c>
      <c r="B993" t="s">
        <v>2623</v>
      </c>
      <c r="C993">
        <v>10699</v>
      </c>
      <c r="D993" s="1">
        <v>43594</v>
      </c>
      <c r="E993" t="s">
        <v>69</v>
      </c>
      <c r="F993" t="s">
        <v>2830</v>
      </c>
      <c r="G993" t="s">
        <v>1264</v>
      </c>
      <c r="I993" t="s">
        <v>40</v>
      </c>
      <c r="J993" t="s">
        <v>40</v>
      </c>
      <c r="K993" t="s">
        <v>72</v>
      </c>
      <c r="L993" t="s">
        <v>72</v>
      </c>
      <c r="M993">
        <v>-102.278381</v>
      </c>
      <c r="N993">
        <v>39.914149999999999</v>
      </c>
      <c r="O993" t="s">
        <v>40</v>
      </c>
      <c r="P993" t="s">
        <v>40</v>
      </c>
      <c r="Q993" t="s">
        <v>40</v>
      </c>
      <c r="R993" t="s">
        <v>40</v>
      </c>
      <c r="S993" t="s">
        <v>40</v>
      </c>
      <c r="T993" t="s">
        <v>40</v>
      </c>
      <c r="U993" t="s">
        <v>40</v>
      </c>
      <c r="V993" t="s">
        <v>40</v>
      </c>
      <c r="W993" t="s">
        <v>40</v>
      </c>
      <c r="X993" t="s">
        <v>40</v>
      </c>
      <c r="Y993" t="s">
        <v>40</v>
      </c>
      <c r="Z993" t="s">
        <v>40</v>
      </c>
      <c r="AA993" t="s">
        <v>40</v>
      </c>
      <c r="AC993" t="s">
        <v>1374</v>
      </c>
      <c r="AI993" t="s">
        <v>40</v>
      </c>
    </row>
    <row r="994" spans="1:35" x14ac:dyDescent="0.25">
      <c r="A994">
        <v>402040134</v>
      </c>
      <c r="B994" t="s">
        <v>1588</v>
      </c>
      <c r="C994">
        <v>10515</v>
      </c>
      <c r="D994" s="1">
        <v>43594</v>
      </c>
      <c r="E994" t="s">
        <v>1874</v>
      </c>
      <c r="F994" t="s">
        <v>2831</v>
      </c>
      <c r="G994" t="s">
        <v>1590</v>
      </c>
      <c r="I994" t="s">
        <v>40</v>
      </c>
      <c r="J994" t="s">
        <v>40</v>
      </c>
      <c r="K994" t="s">
        <v>72</v>
      </c>
      <c r="L994" t="s">
        <v>72</v>
      </c>
      <c r="M994">
        <v>-107.36233799999999</v>
      </c>
      <c r="N994">
        <v>39.002333</v>
      </c>
      <c r="O994">
        <v>0</v>
      </c>
      <c r="P994">
        <v>0</v>
      </c>
      <c r="Q994">
        <v>-35</v>
      </c>
      <c r="R994">
        <v>0</v>
      </c>
      <c r="S994">
        <v>0</v>
      </c>
      <c r="T994">
        <v>0</v>
      </c>
      <c r="U994">
        <v>0</v>
      </c>
      <c r="V994">
        <v>0</v>
      </c>
      <c r="W994">
        <v>0</v>
      </c>
      <c r="X994">
        <v>0</v>
      </c>
      <c r="Y994" t="s">
        <v>40</v>
      </c>
      <c r="Z994" t="s">
        <v>40</v>
      </c>
      <c r="AA994" t="s">
        <v>40</v>
      </c>
      <c r="AC994" t="s">
        <v>1355</v>
      </c>
      <c r="AI994" t="s">
        <v>40</v>
      </c>
    </row>
    <row r="995" spans="1:35" x14ac:dyDescent="0.25">
      <c r="A995">
        <v>402041197</v>
      </c>
      <c r="B995" t="s">
        <v>82</v>
      </c>
      <c r="C995">
        <v>100322</v>
      </c>
      <c r="D995" s="1">
        <v>43596</v>
      </c>
      <c r="E995" t="s">
        <v>56</v>
      </c>
      <c r="F995" t="s">
        <v>2832</v>
      </c>
      <c r="G995" t="s">
        <v>1233</v>
      </c>
      <c r="I995" t="s">
        <v>2833</v>
      </c>
      <c r="J995" t="s">
        <v>2834</v>
      </c>
      <c r="K995" t="s">
        <v>115</v>
      </c>
      <c r="L995" t="s">
        <v>226</v>
      </c>
      <c r="M995">
        <v>-104.56059999999999</v>
      </c>
      <c r="N995">
        <v>40.467799999999997</v>
      </c>
      <c r="O995">
        <v>1</v>
      </c>
      <c r="P995">
        <v>1</v>
      </c>
      <c r="Q995">
        <v>1</v>
      </c>
      <c r="R995">
        <v>0</v>
      </c>
      <c r="S995">
        <v>0</v>
      </c>
      <c r="T995">
        <v>0</v>
      </c>
      <c r="U995">
        <v>0</v>
      </c>
      <c r="V995">
        <v>0</v>
      </c>
      <c r="W995">
        <v>0</v>
      </c>
      <c r="X995">
        <v>0</v>
      </c>
      <c r="Y995" t="s">
        <v>40</v>
      </c>
      <c r="Z995" t="s">
        <v>40</v>
      </c>
      <c r="AA995" t="s">
        <v>40</v>
      </c>
      <c r="AC995" t="s">
        <v>1374</v>
      </c>
      <c r="AI995" t="s">
        <v>40</v>
      </c>
    </row>
    <row r="996" spans="1:35" x14ac:dyDescent="0.25">
      <c r="A996">
        <v>402042304</v>
      </c>
      <c r="B996" t="s">
        <v>221</v>
      </c>
      <c r="C996">
        <v>96155</v>
      </c>
      <c r="D996" s="1">
        <v>43598</v>
      </c>
      <c r="E996" t="s">
        <v>56</v>
      </c>
      <c r="F996" t="s">
        <v>2835</v>
      </c>
      <c r="G996" t="s">
        <v>1233</v>
      </c>
      <c r="I996" t="s">
        <v>2836</v>
      </c>
      <c r="J996" t="s">
        <v>2837</v>
      </c>
      <c r="K996" t="s">
        <v>115</v>
      </c>
      <c r="L996" t="s">
        <v>226</v>
      </c>
      <c r="M996">
        <v>-103.790583</v>
      </c>
      <c r="N996">
        <v>40.851291000000003</v>
      </c>
      <c r="O996">
        <v>0</v>
      </c>
      <c r="P996">
        <v>0</v>
      </c>
      <c r="Q996">
        <v>35</v>
      </c>
      <c r="R996">
        <v>35</v>
      </c>
      <c r="S996">
        <v>0</v>
      </c>
      <c r="T996">
        <v>0</v>
      </c>
      <c r="U996">
        <v>0</v>
      </c>
      <c r="V996">
        <v>0</v>
      </c>
      <c r="W996">
        <v>0</v>
      </c>
      <c r="X996">
        <v>0</v>
      </c>
      <c r="Y996" t="s">
        <v>40</v>
      </c>
      <c r="Z996" t="s">
        <v>40</v>
      </c>
      <c r="AA996" t="s">
        <v>40</v>
      </c>
      <c r="AC996" t="s">
        <v>1374</v>
      </c>
      <c r="AI996">
        <v>449370</v>
      </c>
    </row>
    <row r="997" spans="1:35" x14ac:dyDescent="0.25">
      <c r="A997">
        <v>402043830</v>
      </c>
      <c r="B997" t="s">
        <v>227</v>
      </c>
      <c r="C997">
        <v>10000</v>
      </c>
      <c r="D997" s="1">
        <v>43597</v>
      </c>
      <c r="E997" t="s">
        <v>69</v>
      </c>
      <c r="F997" t="s">
        <v>2838</v>
      </c>
      <c r="G997" t="s">
        <v>1392</v>
      </c>
      <c r="I997" t="s">
        <v>40</v>
      </c>
      <c r="J997" t="s">
        <v>40</v>
      </c>
      <c r="K997" t="s">
        <v>115</v>
      </c>
      <c r="L997" t="s">
        <v>226</v>
      </c>
      <c r="M997">
        <v>-107.618094</v>
      </c>
      <c r="N997">
        <v>37.185879999999997</v>
      </c>
      <c r="O997">
        <v>0</v>
      </c>
      <c r="P997">
        <v>0</v>
      </c>
      <c r="Q997">
        <v>24</v>
      </c>
      <c r="R997">
        <v>0</v>
      </c>
      <c r="S997">
        <v>0</v>
      </c>
      <c r="T997">
        <v>0</v>
      </c>
      <c r="U997">
        <v>0</v>
      </c>
      <c r="V997">
        <v>0</v>
      </c>
      <c r="W997">
        <v>0</v>
      </c>
      <c r="X997">
        <v>0</v>
      </c>
      <c r="Y997" t="s">
        <v>40</v>
      </c>
      <c r="Z997" t="s">
        <v>40</v>
      </c>
      <c r="AA997" t="s">
        <v>40</v>
      </c>
      <c r="AC997" t="s">
        <v>1358</v>
      </c>
      <c r="AI997">
        <v>446980</v>
      </c>
    </row>
    <row r="998" spans="1:35" x14ac:dyDescent="0.25">
      <c r="A998">
        <v>402044450</v>
      </c>
      <c r="B998" t="s">
        <v>610</v>
      </c>
      <c r="C998">
        <v>10403</v>
      </c>
      <c r="D998" s="1">
        <v>43599</v>
      </c>
      <c r="E998" t="s">
        <v>1879</v>
      </c>
      <c r="F998" t="s">
        <v>2839</v>
      </c>
      <c r="G998" t="s">
        <v>1363</v>
      </c>
      <c r="I998" t="s">
        <v>2840</v>
      </c>
      <c r="J998" t="s">
        <v>2841</v>
      </c>
      <c r="K998" t="s">
        <v>115</v>
      </c>
      <c r="L998" t="s">
        <v>226</v>
      </c>
      <c r="M998">
        <v>-108.0479</v>
      </c>
      <c r="N998">
        <v>39.409500000000001</v>
      </c>
      <c r="O998">
        <v>0</v>
      </c>
      <c r="P998">
        <v>0</v>
      </c>
      <c r="Q998">
        <v>0</v>
      </c>
      <c r="R998">
        <v>0</v>
      </c>
      <c r="S998">
        <v>4</v>
      </c>
      <c r="T998">
        <v>4</v>
      </c>
      <c r="U998">
        <v>0</v>
      </c>
      <c r="V998">
        <v>0</v>
      </c>
      <c r="W998">
        <v>0</v>
      </c>
      <c r="X998">
        <v>0</v>
      </c>
      <c r="Y998" t="s">
        <v>40</v>
      </c>
      <c r="Z998" t="s">
        <v>40</v>
      </c>
      <c r="AA998" t="s">
        <v>40</v>
      </c>
      <c r="AC998" t="s">
        <v>1355</v>
      </c>
      <c r="AI998" t="s">
        <v>40</v>
      </c>
    </row>
    <row r="999" spans="1:35" x14ac:dyDescent="0.25">
      <c r="A999">
        <v>402046587</v>
      </c>
      <c r="B999" t="s">
        <v>197</v>
      </c>
      <c r="C999">
        <v>10456</v>
      </c>
      <c r="D999" s="1">
        <v>43601</v>
      </c>
      <c r="E999" t="s">
        <v>69</v>
      </c>
      <c r="F999" t="s">
        <v>2842</v>
      </c>
      <c r="G999" t="s">
        <v>1363</v>
      </c>
      <c r="I999" t="s">
        <v>2843</v>
      </c>
      <c r="J999" t="s">
        <v>2844</v>
      </c>
      <c r="K999" t="s">
        <v>115</v>
      </c>
      <c r="L999" t="s">
        <v>329</v>
      </c>
      <c r="M999">
        <v>-108.12297599999999</v>
      </c>
      <c r="N999">
        <v>39.664831</v>
      </c>
      <c r="O999" t="s">
        <v>40</v>
      </c>
      <c r="P999" t="s">
        <v>40</v>
      </c>
      <c r="Q999" t="s">
        <v>40</v>
      </c>
      <c r="R999" t="s">
        <v>40</v>
      </c>
      <c r="S999" t="s">
        <v>40</v>
      </c>
      <c r="T999" t="s">
        <v>40</v>
      </c>
      <c r="U999" t="s">
        <v>40</v>
      </c>
      <c r="V999" t="s">
        <v>40</v>
      </c>
      <c r="W999" t="s">
        <v>40</v>
      </c>
      <c r="X999" t="s">
        <v>40</v>
      </c>
      <c r="Y999" t="s">
        <v>40</v>
      </c>
      <c r="Z999" t="s">
        <v>40</v>
      </c>
      <c r="AA999" t="s">
        <v>40</v>
      </c>
      <c r="AC999" t="s">
        <v>1355</v>
      </c>
      <c r="AI999" t="s">
        <v>40</v>
      </c>
    </row>
    <row r="1000" spans="1:35" x14ac:dyDescent="0.25">
      <c r="A1000">
        <v>402047844</v>
      </c>
      <c r="B1000" t="s">
        <v>1617</v>
      </c>
      <c r="C1000">
        <v>10459</v>
      </c>
      <c r="D1000" s="1">
        <v>43601</v>
      </c>
      <c r="E1000" t="s">
        <v>69</v>
      </c>
      <c r="F1000" t="s">
        <v>2845</v>
      </c>
      <c r="G1000" t="s">
        <v>1233</v>
      </c>
      <c r="I1000" t="s">
        <v>2846</v>
      </c>
      <c r="J1000" t="s">
        <v>2847</v>
      </c>
      <c r="K1000" t="s">
        <v>79</v>
      </c>
      <c r="L1000" t="s">
        <v>491</v>
      </c>
      <c r="M1000">
        <v>-104.719763</v>
      </c>
      <c r="N1000">
        <v>40.449002</v>
      </c>
      <c r="O1000">
        <v>0</v>
      </c>
      <c r="P1000">
        <v>0</v>
      </c>
      <c r="Q1000" t="s">
        <v>40</v>
      </c>
      <c r="R1000" t="s">
        <v>40</v>
      </c>
      <c r="S1000">
        <v>0</v>
      </c>
      <c r="T1000">
        <v>0</v>
      </c>
      <c r="U1000">
        <v>0</v>
      </c>
      <c r="V1000">
        <v>0</v>
      </c>
      <c r="W1000">
        <v>0</v>
      </c>
      <c r="X1000">
        <v>0</v>
      </c>
      <c r="Y1000" t="s">
        <v>40</v>
      </c>
      <c r="Z1000" t="s">
        <v>40</v>
      </c>
      <c r="AA1000" t="s">
        <v>40</v>
      </c>
      <c r="AC1000" t="s">
        <v>1374</v>
      </c>
      <c r="AI1000" t="s">
        <v>40</v>
      </c>
    </row>
    <row r="1001" spans="1:35" x14ac:dyDescent="0.25">
      <c r="A1001">
        <v>402048071</v>
      </c>
      <c r="B1001" t="s">
        <v>766</v>
      </c>
      <c r="C1001">
        <v>10575</v>
      </c>
      <c r="D1001" s="1">
        <v>43602</v>
      </c>
      <c r="E1001" t="s">
        <v>56</v>
      </c>
      <c r="F1001" t="s">
        <v>2848</v>
      </c>
      <c r="G1001" t="s">
        <v>1584</v>
      </c>
      <c r="I1001" t="s">
        <v>2849</v>
      </c>
      <c r="J1001" t="s">
        <v>2851</v>
      </c>
      <c r="K1001" t="s">
        <v>46</v>
      </c>
      <c r="L1001" t="s">
        <v>2850</v>
      </c>
      <c r="M1001">
        <v>-105.06453500000001</v>
      </c>
      <c r="N1001">
        <v>39.995911</v>
      </c>
      <c r="O1001">
        <v>14</v>
      </c>
      <c r="P1001">
        <v>13</v>
      </c>
      <c r="Q1001">
        <v>0</v>
      </c>
      <c r="R1001">
        <v>0</v>
      </c>
      <c r="S1001">
        <v>0</v>
      </c>
      <c r="T1001">
        <v>0</v>
      </c>
      <c r="U1001">
        <v>0</v>
      </c>
      <c r="V1001">
        <v>0</v>
      </c>
      <c r="W1001">
        <v>0</v>
      </c>
      <c r="X1001">
        <v>0</v>
      </c>
      <c r="Y1001" t="s">
        <v>40</v>
      </c>
      <c r="Z1001" t="s">
        <v>40</v>
      </c>
      <c r="AA1001" t="s">
        <v>40</v>
      </c>
      <c r="AC1001" t="s">
        <v>1374</v>
      </c>
      <c r="AI1001">
        <v>446538</v>
      </c>
    </row>
    <row r="1002" spans="1:35" x14ac:dyDescent="0.25">
      <c r="A1002">
        <v>402049464</v>
      </c>
      <c r="B1002" t="s">
        <v>2855</v>
      </c>
      <c r="C1002">
        <v>10351</v>
      </c>
      <c r="D1002" s="1">
        <v>43602</v>
      </c>
      <c r="E1002" t="s">
        <v>33</v>
      </c>
      <c r="F1002" t="s">
        <v>2852</v>
      </c>
      <c r="G1002" t="s">
        <v>1508</v>
      </c>
      <c r="I1002" t="s">
        <v>2853</v>
      </c>
      <c r="J1002" t="s">
        <v>2854</v>
      </c>
      <c r="K1002" t="s">
        <v>79</v>
      </c>
      <c r="L1002" t="s">
        <v>103</v>
      </c>
      <c r="M1002">
        <v>-104.807706</v>
      </c>
      <c r="N1002">
        <v>37.001784999999998</v>
      </c>
      <c r="O1002">
        <v>0</v>
      </c>
      <c r="P1002">
        <v>0</v>
      </c>
      <c r="Q1002">
        <v>5</v>
      </c>
      <c r="R1002">
        <v>0</v>
      </c>
      <c r="S1002">
        <v>0</v>
      </c>
      <c r="T1002">
        <v>0</v>
      </c>
      <c r="U1002">
        <v>0</v>
      </c>
      <c r="V1002">
        <v>0</v>
      </c>
      <c r="W1002">
        <v>0</v>
      </c>
      <c r="X1002">
        <v>0</v>
      </c>
      <c r="Y1002" t="s">
        <v>40</v>
      </c>
      <c r="Z1002" t="s">
        <v>40</v>
      </c>
      <c r="AA1002" t="s">
        <v>40</v>
      </c>
      <c r="AC1002" t="s">
        <v>1354</v>
      </c>
      <c r="AI1002">
        <v>435833</v>
      </c>
    </row>
    <row r="1003" spans="1:35" x14ac:dyDescent="0.25">
      <c r="A1003">
        <v>402050567</v>
      </c>
      <c r="B1003" t="s">
        <v>2624</v>
      </c>
      <c r="C1003">
        <v>46290</v>
      </c>
      <c r="D1003" s="1">
        <v>43606</v>
      </c>
      <c r="E1003" t="s">
        <v>69</v>
      </c>
      <c r="F1003" t="s">
        <v>2856</v>
      </c>
      <c r="G1003" t="s">
        <v>1233</v>
      </c>
      <c r="I1003" t="s">
        <v>2857</v>
      </c>
      <c r="J1003" t="s">
        <v>2858</v>
      </c>
      <c r="K1003" t="s">
        <v>79</v>
      </c>
      <c r="L1003" t="s">
        <v>491</v>
      </c>
      <c r="M1003">
        <v>-104.99895100000001</v>
      </c>
      <c r="N1003">
        <v>40.123525999999998</v>
      </c>
      <c r="O1003" t="s">
        <v>40</v>
      </c>
      <c r="P1003" t="s">
        <v>40</v>
      </c>
      <c r="Q1003">
        <v>0</v>
      </c>
      <c r="R1003">
        <v>0</v>
      </c>
      <c r="S1003">
        <v>0</v>
      </c>
      <c r="T1003">
        <v>0</v>
      </c>
      <c r="U1003">
        <v>0</v>
      </c>
      <c r="V1003">
        <v>0</v>
      </c>
      <c r="W1003">
        <v>0</v>
      </c>
      <c r="X1003">
        <v>0</v>
      </c>
      <c r="Y1003" t="s">
        <v>40</v>
      </c>
      <c r="Z1003" t="s">
        <v>40</v>
      </c>
      <c r="AA1003" t="s">
        <v>40</v>
      </c>
      <c r="AC1003" t="s">
        <v>1374</v>
      </c>
      <c r="AI1003" t="s">
        <v>40</v>
      </c>
    </row>
    <row r="1004" spans="1:35" x14ac:dyDescent="0.25">
      <c r="A1004">
        <v>402053842</v>
      </c>
      <c r="B1004" t="s">
        <v>2059</v>
      </c>
      <c r="C1004">
        <v>10373</v>
      </c>
      <c r="D1004" s="1">
        <v>43608</v>
      </c>
      <c r="E1004" t="s">
        <v>2118</v>
      </c>
      <c r="F1004" t="s">
        <v>2859</v>
      </c>
      <c r="G1004" t="s">
        <v>1233</v>
      </c>
      <c r="I1004" t="s">
        <v>2860</v>
      </c>
      <c r="J1004" t="s">
        <v>2861</v>
      </c>
      <c r="K1004" t="s">
        <v>79</v>
      </c>
      <c r="L1004" t="s">
        <v>491</v>
      </c>
      <c r="M1004">
        <v>-104.16137500000001</v>
      </c>
      <c r="N1004">
        <v>40.838383</v>
      </c>
      <c r="O1004">
        <v>0</v>
      </c>
      <c r="P1004">
        <v>0</v>
      </c>
      <c r="Q1004">
        <v>20</v>
      </c>
      <c r="R1004">
        <v>20</v>
      </c>
      <c r="S1004">
        <v>0</v>
      </c>
      <c r="T1004">
        <v>0</v>
      </c>
      <c r="U1004">
        <v>0</v>
      </c>
      <c r="V1004">
        <v>0</v>
      </c>
      <c r="W1004">
        <v>0</v>
      </c>
      <c r="X1004">
        <v>0</v>
      </c>
      <c r="Y1004" t="s">
        <v>40</v>
      </c>
      <c r="Z1004" t="s">
        <v>40</v>
      </c>
      <c r="AA1004" t="s">
        <v>40</v>
      </c>
      <c r="AC1004" t="s">
        <v>1374</v>
      </c>
      <c r="AI1004" t="s">
        <v>40</v>
      </c>
    </row>
    <row r="1005" spans="1:35" x14ac:dyDescent="0.25">
      <c r="A1005">
        <v>402055866</v>
      </c>
      <c r="B1005" t="s">
        <v>610</v>
      </c>
      <c r="C1005">
        <v>10403</v>
      </c>
      <c r="D1005" s="1">
        <v>43611</v>
      </c>
      <c r="E1005" t="s">
        <v>1879</v>
      </c>
      <c r="F1005" t="s">
        <v>2862</v>
      </c>
      <c r="G1005" t="s">
        <v>1363</v>
      </c>
      <c r="I1005" t="s">
        <v>2863</v>
      </c>
      <c r="J1005" t="s">
        <v>2864</v>
      </c>
      <c r="K1005" t="s">
        <v>115</v>
      </c>
      <c r="L1005" t="s">
        <v>226</v>
      </c>
      <c r="M1005">
        <v>-107.69886</v>
      </c>
      <c r="N1005">
        <v>39.472794</v>
      </c>
      <c r="O1005">
        <v>0</v>
      </c>
      <c r="P1005">
        <v>0</v>
      </c>
      <c r="Q1005">
        <v>10</v>
      </c>
      <c r="R1005">
        <v>10</v>
      </c>
      <c r="S1005">
        <v>10</v>
      </c>
      <c r="T1005">
        <v>10</v>
      </c>
      <c r="U1005">
        <v>0</v>
      </c>
      <c r="V1005">
        <v>0</v>
      </c>
      <c r="W1005">
        <v>0</v>
      </c>
      <c r="X1005">
        <v>0</v>
      </c>
      <c r="Y1005" t="s">
        <v>40</v>
      </c>
      <c r="Z1005" t="s">
        <v>40</v>
      </c>
      <c r="AA1005" t="s">
        <v>40</v>
      </c>
      <c r="AC1005" t="s">
        <v>1355</v>
      </c>
      <c r="AI1005">
        <v>438816</v>
      </c>
    </row>
    <row r="1006" spans="1:35" x14ac:dyDescent="0.25">
      <c r="A1006">
        <v>402055913</v>
      </c>
      <c r="B1006" t="s">
        <v>73</v>
      </c>
      <c r="C1006">
        <v>16700</v>
      </c>
      <c r="D1006" s="1">
        <v>43610</v>
      </c>
      <c r="E1006" t="s">
        <v>69</v>
      </c>
      <c r="F1006" t="s">
        <v>2865</v>
      </c>
      <c r="G1006" t="s">
        <v>1294</v>
      </c>
      <c r="I1006" t="s">
        <v>2866</v>
      </c>
      <c r="J1006" t="s">
        <v>2867</v>
      </c>
      <c r="K1006" t="s">
        <v>115</v>
      </c>
      <c r="L1006" t="s">
        <v>226</v>
      </c>
      <c r="M1006">
        <v>-108.92349</v>
      </c>
      <c r="N1006">
        <v>40.136229999999998</v>
      </c>
      <c r="O1006">
        <v>0</v>
      </c>
      <c r="P1006">
        <v>0</v>
      </c>
      <c r="Q1006">
        <v>1</v>
      </c>
      <c r="R1006">
        <v>0</v>
      </c>
      <c r="S1006">
        <v>0</v>
      </c>
      <c r="T1006">
        <v>0</v>
      </c>
      <c r="U1006">
        <v>0</v>
      </c>
      <c r="V1006">
        <v>0</v>
      </c>
      <c r="W1006">
        <v>0</v>
      </c>
      <c r="X1006">
        <v>0</v>
      </c>
      <c r="Y1006" t="s">
        <v>40</v>
      </c>
      <c r="Z1006" t="s">
        <v>40</v>
      </c>
      <c r="AA1006" t="s">
        <v>40</v>
      </c>
      <c r="AC1006" t="s">
        <v>1371</v>
      </c>
      <c r="AI1006" t="s">
        <v>40</v>
      </c>
    </row>
    <row r="1007" spans="1:35" x14ac:dyDescent="0.25">
      <c r="A1007">
        <v>402061723</v>
      </c>
      <c r="B1007" t="s">
        <v>276</v>
      </c>
      <c r="C1007">
        <v>96850</v>
      </c>
      <c r="D1007" s="1">
        <v>43616</v>
      </c>
      <c r="E1007" t="s">
        <v>118</v>
      </c>
      <c r="F1007" t="s">
        <v>2868</v>
      </c>
      <c r="G1007" t="s">
        <v>1363</v>
      </c>
      <c r="I1007" t="s">
        <v>2869</v>
      </c>
      <c r="J1007" t="s">
        <v>2870</v>
      </c>
      <c r="K1007" t="s">
        <v>133</v>
      </c>
      <c r="L1007" t="s">
        <v>1985</v>
      </c>
      <c r="M1007">
        <v>-108.135234</v>
      </c>
      <c r="N1007">
        <v>39.499158000000001</v>
      </c>
      <c r="O1007">
        <v>0</v>
      </c>
      <c r="P1007">
        <v>0</v>
      </c>
      <c r="Q1007">
        <v>2</v>
      </c>
      <c r="R1007">
        <v>0</v>
      </c>
      <c r="S1007">
        <v>0</v>
      </c>
      <c r="T1007">
        <v>0</v>
      </c>
      <c r="U1007">
        <v>0</v>
      </c>
      <c r="V1007">
        <v>0</v>
      </c>
      <c r="W1007">
        <v>0</v>
      </c>
      <c r="X1007">
        <v>0</v>
      </c>
      <c r="Y1007" t="s">
        <v>40</v>
      </c>
      <c r="Z1007" t="s">
        <v>40</v>
      </c>
      <c r="AA1007" t="s">
        <v>40</v>
      </c>
      <c r="AC1007" t="s">
        <v>1355</v>
      </c>
      <c r="AI1007" t="s">
        <v>40</v>
      </c>
    </row>
    <row r="1008" spans="1:35" x14ac:dyDescent="0.25">
      <c r="A1008">
        <v>402061859</v>
      </c>
      <c r="B1008" t="s">
        <v>725</v>
      </c>
      <c r="C1008">
        <v>27742</v>
      </c>
      <c r="D1008" s="1">
        <v>43617</v>
      </c>
      <c r="E1008" t="s">
        <v>69</v>
      </c>
      <c r="F1008" t="s">
        <v>2871</v>
      </c>
      <c r="G1008" t="s">
        <v>1233</v>
      </c>
      <c r="I1008" t="s">
        <v>2872</v>
      </c>
      <c r="J1008" t="s">
        <v>2873</v>
      </c>
      <c r="K1008" t="s">
        <v>115</v>
      </c>
      <c r="L1008" t="s">
        <v>226</v>
      </c>
      <c r="M1008">
        <v>-104.36209599999999</v>
      </c>
      <c r="N1008">
        <v>40.955733000000002</v>
      </c>
      <c r="O1008">
        <v>0</v>
      </c>
      <c r="P1008">
        <v>0</v>
      </c>
      <c r="Q1008">
        <v>4</v>
      </c>
      <c r="R1008">
        <v>4</v>
      </c>
      <c r="S1008">
        <v>0</v>
      </c>
      <c r="T1008">
        <v>0</v>
      </c>
      <c r="U1008">
        <v>0</v>
      </c>
      <c r="V1008">
        <v>0</v>
      </c>
      <c r="W1008">
        <v>0</v>
      </c>
      <c r="X1008">
        <v>0</v>
      </c>
      <c r="Y1008" t="s">
        <v>40</v>
      </c>
      <c r="Z1008" t="s">
        <v>40</v>
      </c>
      <c r="AA1008" t="s">
        <v>40</v>
      </c>
      <c r="AC1008" t="s">
        <v>1374</v>
      </c>
      <c r="AI1008">
        <v>335088</v>
      </c>
    </row>
    <row r="1009" spans="1:35" x14ac:dyDescent="0.25">
      <c r="A1009">
        <v>402062743</v>
      </c>
      <c r="B1009" t="s">
        <v>197</v>
      </c>
      <c r="C1009">
        <v>10456</v>
      </c>
      <c r="D1009" s="1">
        <v>43619</v>
      </c>
      <c r="E1009" t="s">
        <v>69</v>
      </c>
      <c r="F1009" t="s">
        <v>2874</v>
      </c>
      <c r="G1009" t="s">
        <v>1363</v>
      </c>
      <c r="I1009" t="s">
        <v>2875</v>
      </c>
      <c r="J1009" t="s">
        <v>2876</v>
      </c>
      <c r="K1009" t="s">
        <v>115</v>
      </c>
      <c r="L1009" t="s">
        <v>226</v>
      </c>
      <c r="M1009">
        <v>-108.032614</v>
      </c>
      <c r="N1009">
        <v>39.578822000000002</v>
      </c>
      <c r="O1009">
        <v>0</v>
      </c>
      <c r="P1009">
        <v>0</v>
      </c>
      <c r="Q1009" t="s">
        <v>40</v>
      </c>
      <c r="R1009" t="s">
        <v>40</v>
      </c>
      <c r="S1009" t="s">
        <v>40</v>
      </c>
      <c r="T1009" t="s">
        <v>40</v>
      </c>
      <c r="U1009">
        <v>0</v>
      </c>
      <c r="V1009">
        <v>0</v>
      </c>
      <c r="W1009">
        <v>0</v>
      </c>
      <c r="X1009">
        <v>0</v>
      </c>
      <c r="Y1009" t="s">
        <v>40</v>
      </c>
      <c r="Z1009" t="s">
        <v>40</v>
      </c>
      <c r="AA1009" t="s">
        <v>40</v>
      </c>
      <c r="AC1009" t="s">
        <v>1355</v>
      </c>
      <c r="AI1009">
        <v>415149</v>
      </c>
    </row>
    <row r="1010" spans="1:35" x14ac:dyDescent="0.25">
      <c r="A1010">
        <v>402062769</v>
      </c>
      <c r="B1010" t="s">
        <v>207</v>
      </c>
      <c r="C1010">
        <v>8960</v>
      </c>
      <c r="D1010" s="1">
        <v>43619</v>
      </c>
      <c r="E1010" t="s">
        <v>69</v>
      </c>
      <c r="F1010" t="s">
        <v>2877</v>
      </c>
      <c r="G1010" t="s">
        <v>1233</v>
      </c>
      <c r="I1010" t="s">
        <v>40</v>
      </c>
      <c r="J1010" t="s">
        <v>40</v>
      </c>
      <c r="K1010" t="s">
        <v>72</v>
      </c>
      <c r="L1010" t="s">
        <v>72</v>
      </c>
      <c r="M1010">
        <v>-104.389494</v>
      </c>
      <c r="N1010">
        <v>40.378908000000003</v>
      </c>
      <c r="O1010">
        <v>0</v>
      </c>
      <c r="P1010">
        <v>0</v>
      </c>
      <c r="Q1010">
        <v>4</v>
      </c>
      <c r="R1010">
        <v>0</v>
      </c>
      <c r="S1010">
        <v>0</v>
      </c>
      <c r="T1010">
        <v>0</v>
      </c>
      <c r="U1010">
        <v>0</v>
      </c>
      <c r="V1010">
        <v>0</v>
      </c>
      <c r="W1010">
        <v>0</v>
      </c>
      <c r="X1010">
        <v>0</v>
      </c>
      <c r="Y1010" t="s">
        <v>40</v>
      </c>
      <c r="Z1010" t="s">
        <v>40</v>
      </c>
      <c r="AA1010" t="s">
        <v>40</v>
      </c>
      <c r="AC1010" t="s">
        <v>1374</v>
      </c>
      <c r="AI1010">
        <v>335806</v>
      </c>
    </row>
    <row r="1011" spans="1:35" x14ac:dyDescent="0.25">
      <c r="A1011">
        <v>402063021</v>
      </c>
      <c r="B1011" t="s">
        <v>2043</v>
      </c>
      <c r="C1011">
        <v>10071</v>
      </c>
      <c r="D1011" s="1">
        <v>43616</v>
      </c>
      <c r="E1011" t="s">
        <v>2118</v>
      </c>
      <c r="F1011" t="s">
        <v>2878</v>
      </c>
      <c r="G1011" t="s">
        <v>1233</v>
      </c>
      <c r="I1011" t="s">
        <v>40</v>
      </c>
      <c r="J1011" t="s">
        <v>40</v>
      </c>
      <c r="K1011" t="s">
        <v>79</v>
      </c>
      <c r="L1011" t="s">
        <v>1914</v>
      </c>
      <c r="M1011">
        <v>-104.44416099999999</v>
      </c>
      <c r="N1011">
        <v>40.916680999999997</v>
      </c>
      <c r="O1011">
        <v>0</v>
      </c>
      <c r="P1011">
        <v>0</v>
      </c>
      <c r="Q1011">
        <v>14</v>
      </c>
      <c r="R1011">
        <v>0</v>
      </c>
      <c r="S1011">
        <v>0</v>
      </c>
      <c r="T1011">
        <v>0</v>
      </c>
      <c r="U1011">
        <v>0</v>
      </c>
      <c r="V1011">
        <v>0</v>
      </c>
      <c r="W1011">
        <v>0</v>
      </c>
      <c r="X1011">
        <v>0</v>
      </c>
      <c r="Y1011" t="s">
        <v>40</v>
      </c>
      <c r="Z1011" t="s">
        <v>40</v>
      </c>
      <c r="AA1011" t="s">
        <v>40</v>
      </c>
      <c r="AC1011" t="s">
        <v>1374</v>
      </c>
      <c r="AI1011">
        <v>429060</v>
      </c>
    </row>
    <row r="1012" spans="1:35" x14ac:dyDescent="0.25">
      <c r="A1012">
        <v>402064529</v>
      </c>
      <c r="B1012" t="s">
        <v>2043</v>
      </c>
      <c r="C1012">
        <v>10071</v>
      </c>
      <c r="D1012" s="1">
        <v>43619</v>
      </c>
      <c r="E1012" t="s">
        <v>2118</v>
      </c>
      <c r="F1012" t="s">
        <v>2879</v>
      </c>
      <c r="G1012" t="s">
        <v>1233</v>
      </c>
      <c r="I1012" t="s">
        <v>40</v>
      </c>
      <c r="J1012" t="s">
        <v>40</v>
      </c>
      <c r="K1012" t="s">
        <v>79</v>
      </c>
      <c r="L1012" t="s">
        <v>1914</v>
      </c>
      <c r="M1012">
        <v>-104.45486099999999</v>
      </c>
      <c r="N1012">
        <v>40.916241999999997</v>
      </c>
      <c r="O1012">
        <v>0</v>
      </c>
      <c r="P1012">
        <v>0</v>
      </c>
      <c r="Q1012">
        <v>5</v>
      </c>
      <c r="R1012">
        <v>0</v>
      </c>
      <c r="S1012">
        <v>0</v>
      </c>
      <c r="T1012">
        <v>0</v>
      </c>
      <c r="U1012">
        <v>0</v>
      </c>
      <c r="V1012">
        <v>0</v>
      </c>
      <c r="W1012">
        <v>0</v>
      </c>
      <c r="X1012">
        <v>0</v>
      </c>
      <c r="Y1012" t="s">
        <v>40</v>
      </c>
      <c r="Z1012" t="s">
        <v>40</v>
      </c>
      <c r="AA1012" t="s">
        <v>40</v>
      </c>
      <c r="AC1012" t="s">
        <v>1374</v>
      </c>
      <c r="AI1012">
        <v>455952</v>
      </c>
    </row>
    <row r="1013" spans="1:35" x14ac:dyDescent="0.25">
      <c r="A1013">
        <v>402067773</v>
      </c>
      <c r="B1013" t="s">
        <v>2043</v>
      </c>
      <c r="C1013">
        <v>10071</v>
      </c>
      <c r="D1013" s="1">
        <v>43618</v>
      </c>
      <c r="E1013" t="s">
        <v>2118</v>
      </c>
      <c r="F1013" t="s">
        <v>2880</v>
      </c>
      <c r="G1013" t="s">
        <v>1233</v>
      </c>
      <c r="I1013" t="s">
        <v>40</v>
      </c>
      <c r="J1013" t="s">
        <v>40</v>
      </c>
      <c r="K1013" t="s">
        <v>79</v>
      </c>
      <c r="L1013" t="s">
        <v>1914</v>
      </c>
      <c r="M1013">
        <v>-104.45338599999999</v>
      </c>
      <c r="N1013">
        <v>40.915495</v>
      </c>
      <c r="O1013">
        <v>0</v>
      </c>
      <c r="P1013">
        <v>0</v>
      </c>
      <c r="Q1013">
        <v>5</v>
      </c>
      <c r="R1013">
        <v>0</v>
      </c>
      <c r="S1013">
        <v>0</v>
      </c>
      <c r="T1013">
        <v>0</v>
      </c>
      <c r="U1013">
        <v>0</v>
      </c>
      <c r="V1013">
        <v>0</v>
      </c>
      <c r="W1013">
        <v>0</v>
      </c>
      <c r="X1013">
        <v>0</v>
      </c>
      <c r="Y1013" t="s">
        <v>40</v>
      </c>
      <c r="Z1013" t="s">
        <v>40</v>
      </c>
      <c r="AA1013" t="s">
        <v>40</v>
      </c>
      <c r="AC1013" t="s">
        <v>1374</v>
      </c>
      <c r="AI1013">
        <v>457085</v>
      </c>
    </row>
    <row r="1014" spans="1:35" x14ac:dyDescent="0.25">
      <c r="A1014">
        <v>402072127</v>
      </c>
      <c r="B1014" t="s">
        <v>73</v>
      </c>
      <c r="C1014">
        <v>16700</v>
      </c>
      <c r="D1014" s="1">
        <v>43625</v>
      </c>
      <c r="E1014" t="s">
        <v>69</v>
      </c>
      <c r="F1014" t="s">
        <v>2881</v>
      </c>
      <c r="G1014" t="s">
        <v>1294</v>
      </c>
      <c r="I1014" t="s">
        <v>2882</v>
      </c>
      <c r="J1014" t="s">
        <v>2883</v>
      </c>
      <c r="K1014" t="s">
        <v>115</v>
      </c>
      <c r="L1014" t="s">
        <v>226</v>
      </c>
      <c r="M1014">
        <v>-108.89569</v>
      </c>
      <c r="N1014">
        <v>40.125050000000002</v>
      </c>
      <c r="O1014">
        <v>0</v>
      </c>
      <c r="P1014">
        <v>0</v>
      </c>
      <c r="Q1014">
        <v>4</v>
      </c>
      <c r="R1014">
        <v>3</v>
      </c>
      <c r="S1014">
        <v>0</v>
      </c>
      <c r="T1014">
        <v>0</v>
      </c>
      <c r="U1014">
        <v>0</v>
      </c>
      <c r="V1014">
        <v>0</v>
      </c>
      <c r="W1014">
        <v>0</v>
      </c>
      <c r="X1014">
        <v>0</v>
      </c>
      <c r="Y1014" t="s">
        <v>40</v>
      </c>
      <c r="Z1014" t="s">
        <v>40</v>
      </c>
      <c r="AA1014" t="s">
        <v>40</v>
      </c>
      <c r="AC1014" t="s">
        <v>1371</v>
      </c>
      <c r="AI1014">
        <v>457085</v>
      </c>
    </row>
    <row r="1015" spans="1:35" x14ac:dyDescent="0.25">
      <c r="A1015">
        <v>402072693</v>
      </c>
      <c r="B1015" t="s">
        <v>141</v>
      </c>
      <c r="C1015">
        <v>47120</v>
      </c>
      <c r="D1015" s="1">
        <v>43626</v>
      </c>
      <c r="E1015" t="s">
        <v>56</v>
      </c>
      <c r="F1015" t="s">
        <v>2884</v>
      </c>
      <c r="G1015" t="s">
        <v>1233</v>
      </c>
      <c r="I1015" t="s">
        <v>2885</v>
      </c>
      <c r="J1015" t="s">
        <v>2672</v>
      </c>
      <c r="K1015" t="s">
        <v>115</v>
      </c>
      <c r="L1015" t="s">
        <v>116</v>
      </c>
      <c r="M1015">
        <v>-104.932345</v>
      </c>
      <c r="N1015">
        <v>40.194533</v>
      </c>
      <c r="O1015">
        <v>0</v>
      </c>
      <c r="P1015">
        <v>0</v>
      </c>
      <c r="Q1015" t="s">
        <v>40</v>
      </c>
      <c r="R1015" t="s">
        <v>40</v>
      </c>
      <c r="S1015">
        <v>0</v>
      </c>
      <c r="T1015">
        <v>0</v>
      </c>
      <c r="U1015">
        <v>0</v>
      </c>
      <c r="V1015">
        <v>0</v>
      </c>
      <c r="W1015">
        <v>0</v>
      </c>
      <c r="X1015">
        <v>0</v>
      </c>
      <c r="Y1015" t="s">
        <v>40</v>
      </c>
      <c r="Z1015" t="s">
        <v>40</v>
      </c>
      <c r="AA1015" t="s">
        <v>40</v>
      </c>
      <c r="AC1015" t="s">
        <v>1374</v>
      </c>
      <c r="AI1015" t="s">
        <v>40</v>
      </c>
    </row>
    <row r="1016" spans="1:35" x14ac:dyDescent="0.25">
      <c r="A1016">
        <v>402075108</v>
      </c>
      <c r="B1016" t="s">
        <v>2622</v>
      </c>
      <c r="C1016">
        <v>10705</v>
      </c>
      <c r="D1016" s="1">
        <v>43628</v>
      </c>
      <c r="E1016" t="s">
        <v>1879</v>
      </c>
      <c r="F1016" t="s">
        <v>2886</v>
      </c>
      <c r="G1016" t="s">
        <v>1508</v>
      </c>
      <c r="I1016" t="s">
        <v>2887</v>
      </c>
      <c r="J1016" t="s">
        <v>2888</v>
      </c>
      <c r="K1016" t="s">
        <v>79</v>
      </c>
      <c r="L1016" t="s">
        <v>1914</v>
      </c>
      <c r="M1016">
        <v>-104.85031499999999</v>
      </c>
      <c r="N1016">
        <v>37.144958000000003</v>
      </c>
      <c r="O1016">
        <v>0</v>
      </c>
      <c r="P1016">
        <v>0</v>
      </c>
      <c r="Q1016">
        <v>2</v>
      </c>
      <c r="R1016">
        <v>0</v>
      </c>
      <c r="S1016">
        <v>0</v>
      </c>
      <c r="T1016">
        <v>0</v>
      </c>
      <c r="U1016">
        <v>0</v>
      </c>
      <c r="V1016">
        <v>0</v>
      </c>
      <c r="W1016">
        <v>0</v>
      </c>
      <c r="X1016">
        <v>0</v>
      </c>
      <c r="Y1016" t="s">
        <v>40</v>
      </c>
      <c r="Z1016" t="s">
        <v>40</v>
      </c>
      <c r="AA1016" t="s">
        <v>40</v>
      </c>
      <c r="AC1016" t="s">
        <v>1354</v>
      </c>
      <c r="AI1016" t="s">
        <v>40</v>
      </c>
    </row>
    <row r="1017" spans="1:35" x14ac:dyDescent="0.25">
      <c r="A1017">
        <v>402075645</v>
      </c>
      <c r="B1017" t="s">
        <v>1962</v>
      </c>
      <c r="C1017">
        <v>10672</v>
      </c>
      <c r="D1017" s="1">
        <v>43629</v>
      </c>
      <c r="E1017" t="s">
        <v>49</v>
      </c>
      <c r="F1017" t="s">
        <v>2889</v>
      </c>
      <c r="G1017" t="s">
        <v>1508</v>
      </c>
      <c r="I1017" t="s">
        <v>2890</v>
      </c>
      <c r="J1017" t="s">
        <v>2891</v>
      </c>
      <c r="K1017" t="s">
        <v>38</v>
      </c>
      <c r="L1017" t="s">
        <v>136</v>
      </c>
      <c r="M1017">
        <v>-104.978326</v>
      </c>
      <c r="N1017">
        <v>37.093238999999997</v>
      </c>
      <c r="O1017">
        <v>0</v>
      </c>
      <c r="P1017">
        <v>0</v>
      </c>
      <c r="Q1017">
        <v>33</v>
      </c>
      <c r="R1017">
        <v>0</v>
      </c>
      <c r="S1017">
        <v>0</v>
      </c>
      <c r="T1017">
        <v>0</v>
      </c>
      <c r="U1017">
        <v>0</v>
      </c>
      <c r="V1017">
        <v>0</v>
      </c>
      <c r="W1017">
        <v>0</v>
      </c>
      <c r="X1017">
        <v>0</v>
      </c>
      <c r="Y1017" t="s">
        <v>40</v>
      </c>
      <c r="Z1017" t="s">
        <v>40</v>
      </c>
      <c r="AA1017" t="s">
        <v>40</v>
      </c>
      <c r="AC1017" t="s">
        <v>1354</v>
      </c>
      <c r="AI1017">
        <v>427440</v>
      </c>
    </row>
    <row r="1018" spans="1:35" x14ac:dyDescent="0.25">
      <c r="A1018">
        <v>402078880</v>
      </c>
      <c r="B1018" t="s">
        <v>276</v>
      </c>
      <c r="C1018">
        <v>96850</v>
      </c>
      <c r="D1018" s="1">
        <v>43633</v>
      </c>
      <c r="E1018" t="s">
        <v>1874</v>
      </c>
      <c r="F1018" t="s">
        <v>2892</v>
      </c>
      <c r="G1018" t="s">
        <v>1294</v>
      </c>
      <c r="I1018" t="s">
        <v>2893</v>
      </c>
      <c r="J1018" t="s">
        <v>2894</v>
      </c>
      <c r="K1018" t="s">
        <v>79</v>
      </c>
      <c r="L1018" t="s">
        <v>1914</v>
      </c>
      <c r="M1018">
        <v>-108.338531</v>
      </c>
      <c r="N1018">
        <v>39.952688999999999</v>
      </c>
      <c r="O1018">
        <v>0</v>
      </c>
      <c r="P1018">
        <v>0</v>
      </c>
      <c r="Q1018">
        <v>30</v>
      </c>
      <c r="R1018">
        <v>21</v>
      </c>
      <c r="S1018">
        <v>0</v>
      </c>
      <c r="T1018">
        <v>0</v>
      </c>
      <c r="U1018">
        <v>0</v>
      </c>
      <c r="V1018">
        <v>0</v>
      </c>
      <c r="W1018">
        <v>0</v>
      </c>
      <c r="X1018">
        <v>0</v>
      </c>
      <c r="Y1018" t="s">
        <v>40</v>
      </c>
      <c r="Z1018" t="s">
        <v>40</v>
      </c>
      <c r="AA1018" t="s">
        <v>40</v>
      </c>
      <c r="AC1018" t="s">
        <v>1355</v>
      </c>
      <c r="AI1018" t="s">
        <v>40</v>
      </c>
    </row>
    <row r="1019" spans="1:35" x14ac:dyDescent="0.25">
      <c r="A1019">
        <v>402080745</v>
      </c>
      <c r="B1019" t="s">
        <v>1617</v>
      </c>
      <c r="C1019">
        <v>10459</v>
      </c>
      <c r="D1019" s="1">
        <v>43621</v>
      </c>
      <c r="E1019" t="s">
        <v>49</v>
      </c>
      <c r="F1019" t="s">
        <v>2895</v>
      </c>
      <c r="G1019" t="s">
        <v>1327</v>
      </c>
      <c r="I1019" t="s">
        <v>2896</v>
      </c>
      <c r="J1019" t="s">
        <v>2897</v>
      </c>
      <c r="K1019" t="s">
        <v>79</v>
      </c>
      <c r="L1019" t="s">
        <v>491</v>
      </c>
      <c r="M1019">
        <v>-104.99713</v>
      </c>
      <c r="N1019">
        <v>39.998406000000003</v>
      </c>
      <c r="O1019">
        <v>0</v>
      </c>
      <c r="P1019">
        <v>0</v>
      </c>
      <c r="Q1019">
        <v>0</v>
      </c>
      <c r="R1019">
        <v>0</v>
      </c>
      <c r="S1019">
        <v>0</v>
      </c>
      <c r="T1019">
        <v>0</v>
      </c>
      <c r="U1019">
        <v>0</v>
      </c>
      <c r="V1019">
        <v>0</v>
      </c>
      <c r="W1019">
        <v>0</v>
      </c>
      <c r="X1019">
        <v>0</v>
      </c>
      <c r="Y1019" t="s">
        <v>40</v>
      </c>
      <c r="Z1019" t="s">
        <v>40</v>
      </c>
      <c r="AA1019" t="s">
        <v>40</v>
      </c>
      <c r="AC1019" t="s">
        <v>1374</v>
      </c>
      <c r="AI1019" t="s">
        <v>40</v>
      </c>
    </row>
    <row r="1020" spans="1:35" x14ac:dyDescent="0.25">
      <c r="A1020">
        <v>402080851</v>
      </c>
      <c r="B1020" t="s">
        <v>207</v>
      </c>
      <c r="C1020">
        <v>8960</v>
      </c>
      <c r="D1020" s="1">
        <v>43635</v>
      </c>
      <c r="E1020" t="s">
        <v>56</v>
      </c>
      <c r="F1020" t="s">
        <v>2898</v>
      </c>
      <c r="G1020" t="s">
        <v>1233</v>
      </c>
      <c r="I1020" t="s">
        <v>40</v>
      </c>
      <c r="J1020" t="s">
        <v>40</v>
      </c>
      <c r="K1020" t="s">
        <v>133</v>
      </c>
      <c r="L1020" t="s">
        <v>376</v>
      </c>
      <c r="M1020">
        <v>-104.304384</v>
      </c>
      <c r="N1020">
        <v>40.580080000000002</v>
      </c>
      <c r="O1020">
        <v>0</v>
      </c>
      <c r="P1020">
        <v>0</v>
      </c>
      <c r="Q1020" t="s">
        <v>40</v>
      </c>
      <c r="R1020" t="s">
        <v>40</v>
      </c>
      <c r="S1020">
        <v>0</v>
      </c>
      <c r="T1020">
        <v>0</v>
      </c>
      <c r="U1020">
        <v>0</v>
      </c>
      <c r="V1020">
        <v>0</v>
      </c>
      <c r="W1020">
        <v>0</v>
      </c>
      <c r="X1020">
        <v>0</v>
      </c>
      <c r="Y1020" t="s">
        <v>40</v>
      </c>
      <c r="Z1020" t="s">
        <v>40</v>
      </c>
      <c r="AA1020" t="s">
        <v>40</v>
      </c>
      <c r="AC1020" t="s">
        <v>1374</v>
      </c>
      <c r="AI1020" t="s">
        <v>40</v>
      </c>
    </row>
    <row r="1021" spans="1:35" x14ac:dyDescent="0.25">
      <c r="A1021">
        <v>402082865</v>
      </c>
      <c r="B1021" t="s">
        <v>110</v>
      </c>
      <c r="C1021">
        <v>47121</v>
      </c>
      <c r="D1021" s="1">
        <v>43636</v>
      </c>
      <c r="E1021" t="s">
        <v>1879</v>
      </c>
      <c r="F1021" t="s">
        <v>2899</v>
      </c>
      <c r="G1021" t="s">
        <v>1233</v>
      </c>
      <c r="I1021" t="s">
        <v>40</v>
      </c>
      <c r="J1021" t="s">
        <v>40</v>
      </c>
      <c r="K1021" t="s">
        <v>2080</v>
      </c>
      <c r="L1021" t="s">
        <v>54</v>
      </c>
      <c r="M1021">
        <v>-104.81906600000001</v>
      </c>
      <c r="N1021">
        <v>40.040295</v>
      </c>
      <c r="O1021" t="s">
        <v>40</v>
      </c>
      <c r="P1021" t="s">
        <v>40</v>
      </c>
      <c r="Q1021" t="s">
        <v>40</v>
      </c>
      <c r="R1021" t="s">
        <v>40</v>
      </c>
      <c r="S1021" t="s">
        <v>40</v>
      </c>
      <c r="T1021" t="s">
        <v>40</v>
      </c>
      <c r="U1021" t="s">
        <v>40</v>
      </c>
      <c r="V1021" t="s">
        <v>40</v>
      </c>
      <c r="W1021" t="s">
        <v>40</v>
      </c>
      <c r="X1021" t="s">
        <v>40</v>
      </c>
      <c r="Y1021" t="s">
        <v>40</v>
      </c>
      <c r="Z1021" t="s">
        <v>40</v>
      </c>
      <c r="AA1021" t="s">
        <v>40</v>
      </c>
      <c r="AC1021" t="s">
        <v>1374</v>
      </c>
      <c r="AI1021">
        <v>422622</v>
      </c>
    </row>
    <row r="1022" spans="1:35" x14ac:dyDescent="0.25">
      <c r="A1022">
        <v>402083372</v>
      </c>
      <c r="B1022" t="s">
        <v>336</v>
      </c>
      <c r="C1022">
        <v>10433</v>
      </c>
      <c r="D1022" s="1">
        <v>43636</v>
      </c>
      <c r="E1022" t="s">
        <v>56</v>
      </c>
      <c r="F1022" t="s">
        <v>2900</v>
      </c>
      <c r="G1022" t="s">
        <v>1414</v>
      </c>
      <c r="I1022" t="s">
        <v>40</v>
      </c>
      <c r="J1022" t="s">
        <v>40</v>
      </c>
      <c r="K1022" t="s">
        <v>79</v>
      </c>
      <c r="L1022" t="s">
        <v>491</v>
      </c>
      <c r="M1022">
        <v>-107.903459</v>
      </c>
      <c r="N1022">
        <v>39.190776999999997</v>
      </c>
      <c r="O1022">
        <v>0</v>
      </c>
      <c r="P1022">
        <v>0</v>
      </c>
      <c r="Q1022">
        <v>20</v>
      </c>
      <c r="R1022">
        <v>20</v>
      </c>
      <c r="S1022">
        <v>0</v>
      </c>
      <c r="T1022">
        <v>0</v>
      </c>
      <c r="U1022">
        <v>0</v>
      </c>
      <c r="V1022">
        <v>0</v>
      </c>
      <c r="W1022">
        <v>0</v>
      </c>
      <c r="X1022">
        <v>0</v>
      </c>
      <c r="Y1022" t="s">
        <v>40</v>
      </c>
      <c r="Z1022" t="s">
        <v>40</v>
      </c>
      <c r="AA1022" t="s">
        <v>40</v>
      </c>
      <c r="AC1022" t="s">
        <v>1355</v>
      </c>
      <c r="AI1022" t="s">
        <v>40</v>
      </c>
    </row>
    <row r="1023" spans="1:35" x14ac:dyDescent="0.25">
      <c r="A1023">
        <v>402083621</v>
      </c>
      <c r="B1023" t="s">
        <v>2043</v>
      </c>
      <c r="C1023">
        <v>10071</v>
      </c>
      <c r="D1023" s="1">
        <v>43636</v>
      </c>
      <c r="E1023" t="s">
        <v>2118</v>
      </c>
      <c r="F1023" t="s">
        <v>2901</v>
      </c>
      <c r="G1023" t="s">
        <v>1233</v>
      </c>
      <c r="I1023" t="s">
        <v>40</v>
      </c>
      <c r="J1023" t="s">
        <v>40</v>
      </c>
      <c r="K1023" t="s">
        <v>79</v>
      </c>
      <c r="L1023" t="s">
        <v>1914</v>
      </c>
      <c r="M1023">
        <v>-104.45338599999999</v>
      </c>
      <c r="N1023">
        <v>40.915495</v>
      </c>
      <c r="O1023">
        <v>0</v>
      </c>
      <c r="P1023">
        <v>0</v>
      </c>
      <c r="Q1023">
        <v>20</v>
      </c>
      <c r="R1023">
        <v>0</v>
      </c>
      <c r="S1023">
        <v>0</v>
      </c>
      <c r="T1023">
        <v>0</v>
      </c>
      <c r="U1023">
        <v>0</v>
      </c>
      <c r="V1023">
        <v>0</v>
      </c>
      <c r="W1023">
        <v>0</v>
      </c>
      <c r="X1023">
        <v>0</v>
      </c>
      <c r="Y1023" t="s">
        <v>40</v>
      </c>
      <c r="Z1023" t="s">
        <v>40</v>
      </c>
      <c r="AA1023" t="s">
        <v>40</v>
      </c>
      <c r="AC1023" t="s">
        <v>1374</v>
      </c>
      <c r="AI1023" t="e">
        <v>#N/A</v>
      </c>
    </row>
    <row r="1024" spans="1:35" x14ac:dyDescent="0.25">
      <c r="A1024">
        <v>402085656</v>
      </c>
      <c r="B1024" t="s">
        <v>221</v>
      </c>
      <c r="C1024">
        <v>96155</v>
      </c>
      <c r="D1024" s="1">
        <v>43638</v>
      </c>
      <c r="E1024" t="s">
        <v>1874</v>
      </c>
      <c r="F1024" t="s">
        <v>2902</v>
      </c>
      <c r="G1024" t="s">
        <v>1233</v>
      </c>
      <c r="I1024" t="s">
        <v>2903</v>
      </c>
      <c r="J1024" t="s">
        <v>2381</v>
      </c>
      <c r="K1024" t="s">
        <v>72</v>
      </c>
      <c r="L1024" t="s">
        <v>72</v>
      </c>
      <c r="M1024">
        <v>-103.78949</v>
      </c>
      <c r="N1024">
        <v>40.854460000000003</v>
      </c>
      <c r="O1024">
        <v>0</v>
      </c>
      <c r="P1024">
        <v>0</v>
      </c>
      <c r="Q1024">
        <v>9</v>
      </c>
      <c r="R1024">
        <v>1</v>
      </c>
      <c r="S1024">
        <v>0</v>
      </c>
      <c r="T1024">
        <v>0</v>
      </c>
      <c r="U1024">
        <v>0</v>
      </c>
      <c r="V1024">
        <v>0</v>
      </c>
      <c r="W1024">
        <v>0</v>
      </c>
      <c r="X1024">
        <v>0</v>
      </c>
      <c r="Y1024" t="s">
        <v>40</v>
      </c>
      <c r="Z1024" t="s">
        <v>40</v>
      </c>
      <c r="AA1024" t="s">
        <v>40</v>
      </c>
      <c r="AC1024" t="s">
        <v>1374</v>
      </c>
      <c r="AI1024">
        <v>457085</v>
      </c>
    </row>
    <row r="1025" spans="1:35" x14ac:dyDescent="0.25">
      <c r="A1025">
        <v>402091141</v>
      </c>
      <c r="B1025" t="s">
        <v>2043</v>
      </c>
      <c r="C1025">
        <v>10071</v>
      </c>
      <c r="D1025" s="1">
        <v>43643</v>
      </c>
      <c r="E1025" t="s">
        <v>69</v>
      </c>
      <c r="F1025" t="s">
        <v>2904</v>
      </c>
      <c r="G1025" t="s">
        <v>1233</v>
      </c>
      <c r="I1025" t="s">
        <v>40</v>
      </c>
      <c r="J1025" t="s">
        <v>40</v>
      </c>
      <c r="K1025" t="s">
        <v>72</v>
      </c>
      <c r="L1025" t="s">
        <v>72</v>
      </c>
      <c r="M1025">
        <v>-104.414429</v>
      </c>
      <c r="N1025">
        <v>40.916409999999999</v>
      </c>
      <c r="O1025">
        <v>0</v>
      </c>
      <c r="P1025">
        <v>0</v>
      </c>
      <c r="Q1025">
        <v>60</v>
      </c>
      <c r="R1025">
        <v>35</v>
      </c>
      <c r="S1025">
        <v>0</v>
      </c>
      <c r="T1025">
        <v>0</v>
      </c>
      <c r="U1025">
        <v>0</v>
      </c>
      <c r="V1025">
        <v>0</v>
      </c>
      <c r="W1025">
        <v>0</v>
      </c>
      <c r="X1025">
        <v>0</v>
      </c>
      <c r="Y1025" t="s">
        <v>40</v>
      </c>
      <c r="Z1025" t="s">
        <v>40</v>
      </c>
      <c r="AA1025" t="s">
        <v>40</v>
      </c>
      <c r="AC1025" t="s">
        <v>1374</v>
      </c>
      <c r="AI1025">
        <v>446980</v>
      </c>
    </row>
    <row r="1026" spans="1:35" x14ac:dyDescent="0.25">
      <c r="A1026">
        <v>402095950</v>
      </c>
      <c r="B1026" t="s">
        <v>1460</v>
      </c>
      <c r="C1026">
        <v>10633</v>
      </c>
      <c r="D1026" s="1">
        <v>43648</v>
      </c>
      <c r="E1026" t="s">
        <v>69</v>
      </c>
      <c r="F1026" t="s">
        <v>2905</v>
      </c>
      <c r="G1026" t="s">
        <v>1233</v>
      </c>
      <c r="I1026" t="s">
        <v>2906</v>
      </c>
      <c r="J1026" t="s">
        <v>2907</v>
      </c>
      <c r="K1026" t="s">
        <v>79</v>
      </c>
      <c r="L1026" t="s">
        <v>491</v>
      </c>
      <c r="M1026">
        <v>-104.863061</v>
      </c>
      <c r="N1026">
        <v>40.170774000000002</v>
      </c>
      <c r="O1026">
        <v>0</v>
      </c>
      <c r="P1026">
        <v>0</v>
      </c>
      <c r="Q1026">
        <v>0</v>
      </c>
      <c r="R1026">
        <v>0</v>
      </c>
      <c r="S1026">
        <v>0</v>
      </c>
      <c r="T1026">
        <v>0</v>
      </c>
      <c r="U1026">
        <v>0</v>
      </c>
      <c r="V1026">
        <v>0</v>
      </c>
      <c r="W1026">
        <v>0</v>
      </c>
      <c r="X1026">
        <v>0</v>
      </c>
      <c r="Y1026" t="s">
        <v>40</v>
      </c>
      <c r="Z1026" t="s">
        <v>40</v>
      </c>
      <c r="AA1026" t="s">
        <v>40</v>
      </c>
      <c r="AC1026" t="s">
        <v>1374</v>
      </c>
      <c r="AI1026">
        <v>444164</v>
      </c>
    </row>
    <row r="1027" spans="1:35" x14ac:dyDescent="0.25">
      <c r="A1027">
        <v>402097828</v>
      </c>
      <c r="B1027" t="s">
        <v>1460</v>
      </c>
      <c r="C1027">
        <v>10633</v>
      </c>
      <c r="D1027" s="1">
        <v>43651</v>
      </c>
      <c r="E1027" t="s">
        <v>69</v>
      </c>
      <c r="F1027" t="s">
        <v>2908</v>
      </c>
      <c r="G1027" t="s">
        <v>1233</v>
      </c>
      <c r="I1027" t="s">
        <v>2909</v>
      </c>
      <c r="J1027" t="s">
        <v>2910</v>
      </c>
      <c r="K1027" t="s">
        <v>79</v>
      </c>
      <c r="L1027" t="s">
        <v>80</v>
      </c>
      <c r="M1027">
        <v>-104.758285</v>
      </c>
      <c r="N1027">
        <v>40.156834000000003</v>
      </c>
      <c r="O1027">
        <v>0</v>
      </c>
      <c r="P1027">
        <v>0</v>
      </c>
      <c r="Q1027">
        <v>0</v>
      </c>
      <c r="R1027">
        <v>0</v>
      </c>
      <c r="S1027">
        <v>6</v>
      </c>
      <c r="T1027">
        <v>5</v>
      </c>
      <c r="U1027">
        <v>0</v>
      </c>
      <c r="V1027">
        <v>0</v>
      </c>
      <c r="W1027">
        <v>0</v>
      </c>
      <c r="X1027">
        <v>0</v>
      </c>
      <c r="Y1027" t="s">
        <v>40</v>
      </c>
      <c r="Z1027" t="s">
        <v>40</v>
      </c>
      <c r="AA1027" t="s">
        <v>40</v>
      </c>
      <c r="AC1027" t="s">
        <v>1374</v>
      </c>
      <c r="AI1027" t="e">
        <v>#N/A</v>
      </c>
    </row>
    <row r="1028" spans="1:35" x14ac:dyDescent="0.25">
      <c r="A1028">
        <v>402099202</v>
      </c>
      <c r="B1028" t="s">
        <v>336</v>
      </c>
      <c r="C1028">
        <v>10433</v>
      </c>
      <c r="D1028" s="1">
        <v>43652</v>
      </c>
      <c r="E1028" t="s">
        <v>118</v>
      </c>
      <c r="F1028" t="s">
        <v>2911</v>
      </c>
      <c r="G1028" t="s">
        <v>1363</v>
      </c>
      <c r="I1028" t="s">
        <v>40</v>
      </c>
      <c r="J1028" t="s">
        <v>40</v>
      </c>
      <c r="K1028" t="s">
        <v>79</v>
      </c>
      <c r="L1028" t="s">
        <v>80</v>
      </c>
      <c r="M1028">
        <v>-108.23358899999999</v>
      </c>
      <c r="N1028">
        <v>39.553654000000002</v>
      </c>
      <c r="O1028">
        <v>0</v>
      </c>
      <c r="P1028">
        <v>0</v>
      </c>
      <c r="Q1028">
        <v>20</v>
      </c>
      <c r="R1028">
        <v>15</v>
      </c>
      <c r="S1028">
        <v>0</v>
      </c>
      <c r="T1028">
        <v>0</v>
      </c>
      <c r="U1028">
        <v>0</v>
      </c>
      <c r="V1028">
        <v>0</v>
      </c>
      <c r="W1028">
        <v>0</v>
      </c>
      <c r="X1028">
        <v>0</v>
      </c>
      <c r="Y1028" t="s">
        <v>40</v>
      </c>
      <c r="Z1028" t="s">
        <v>40</v>
      </c>
      <c r="AA1028" t="s">
        <v>40</v>
      </c>
      <c r="AC1028" t="s">
        <v>1355</v>
      </c>
      <c r="AI1028" t="e">
        <v>#N/A</v>
      </c>
    </row>
    <row r="1029" spans="1:35" x14ac:dyDescent="0.25">
      <c r="A1029">
        <v>402109974</v>
      </c>
      <c r="B1029" t="s">
        <v>221</v>
      </c>
      <c r="C1029">
        <v>96155</v>
      </c>
      <c r="D1029" s="1">
        <v>43661</v>
      </c>
      <c r="E1029" t="s">
        <v>69</v>
      </c>
      <c r="F1029" t="s">
        <v>2912</v>
      </c>
      <c r="G1029" t="s">
        <v>1233</v>
      </c>
      <c r="I1029" t="s">
        <v>2913</v>
      </c>
      <c r="J1029" t="s">
        <v>2914</v>
      </c>
      <c r="K1029" t="s">
        <v>79</v>
      </c>
      <c r="L1029" t="s">
        <v>1914</v>
      </c>
      <c r="M1029">
        <v>-103.7899</v>
      </c>
      <c r="N1029">
        <v>40.852400000000003</v>
      </c>
      <c r="O1029" t="s">
        <v>40</v>
      </c>
      <c r="P1029" t="s">
        <v>40</v>
      </c>
      <c r="Q1029" t="s">
        <v>40</v>
      </c>
      <c r="R1029" t="s">
        <v>40</v>
      </c>
      <c r="S1029" t="s">
        <v>40</v>
      </c>
      <c r="T1029" t="s">
        <v>40</v>
      </c>
      <c r="U1029" t="s">
        <v>40</v>
      </c>
      <c r="V1029" t="s">
        <v>40</v>
      </c>
      <c r="W1029" t="s">
        <v>40</v>
      </c>
      <c r="X1029" t="s">
        <v>40</v>
      </c>
      <c r="Y1029" t="s">
        <v>40</v>
      </c>
      <c r="Z1029" t="s">
        <v>40</v>
      </c>
      <c r="AA1029" t="s">
        <v>40</v>
      </c>
      <c r="AC1029" t="s">
        <v>1374</v>
      </c>
      <c r="AI1029" t="e">
        <v>#N/A</v>
      </c>
    </row>
    <row r="1030" spans="1:35" x14ac:dyDescent="0.25">
      <c r="A1030">
        <v>402115195</v>
      </c>
      <c r="B1030" t="s">
        <v>197</v>
      </c>
      <c r="C1030">
        <v>10456</v>
      </c>
      <c r="D1030" s="1">
        <v>43664</v>
      </c>
      <c r="E1030" t="s">
        <v>118</v>
      </c>
      <c r="F1030" t="s">
        <v>2915</v>
      </c>
      <c r="G1030" t="s">
        <v>1363</v>
      </c>
      <c r="I1030" t="s">
        <v>2916</v>
      </c>
      <c r="J1030" t="s">
        <v>2917</v>
      </c>
      <c r="K1030" t="s">
        <v>115</v>
      </c>
      <c r="L1030" t="s">
        <v>226</v>
      </c>
      <c r="M1030">
        <v>-107.76758100000001</v>
      </c>
      <c r="N1030">
        <v>39.443458</v>
      </c>
      <c r="O1030">
        <v>0</v>
      </c>
      <c r="P1030">
        <v>0</v>
      </c>
      <c r="Q1030" t="s">
        <v>40</v>
      </c>
      <c r="R1030" t="s">
        <v>40</v>
      </c>
      <c r="S1030" t="s">
        <v>40</v>
      </c>
      <c r="T1030" t="s">
        <v>40</v>
      </c>
      <c r="U1030">
        <v>0</v>
      </c>
      <c r="V1030">
        <v>0</v>
      </c>
      <c r="W1030">
        <v>0</v>
      </c>
      <c r="X1030">
        <v>0</v>
      </c>
      <c r="Y1030" t="s">
        <v>40</v>
      </c>
      <c r="Z1030" t="s">
        <v>40</v>
      </c>
      <c r="AA1030" t="s">
        <v>40</v>
      </c>
      <c r="AC1030" t="s">
        <v>1355</v>
      </c>
      <c r="AI1030" t="e">
        <v>#N/A</v>
      </c>
    </row>
    <row r="1031" spans="1:35" x14ac:dyDescent="0.25">
      <c r="A1031">
        <v>402116354</v>
      </c>
      <c r="B1031" t="s">
        <v>2622</v>
      </c>
      <c r="C1031">
        <v>10705</v>
      </c>
      <c r="D1031" s="1">
        <v>43665</v>
      </c>
      <c r="E1031" t="s">
        <v>1874</v>
      </c>
      <c r="F1031" t="s">
        <v>2918</v>
      </c>
      <c r="G1031" t="s">
        <v>1508</v>
      </c>
      <c r="I1031" t="s">
        <v>2919</v>
      </c>
      <c r="J1031" t="s">
        <v>2920</v>
      </c>
      <c r="K1031" t="s">
        <v>79</v>
      </c>
      <c r="L1031" t="s">
        <v>1914</v>
      </c>
      <c r="M1031">
        <v>-104.81596</v>
      </c>
      <c r="N1031">
        <v>37.212339999999998</v>
      </c>
      <c r="O1031">
        <v>0</v>
      </c>
      <c r="P1031">
        <v>0</v>
      </c>
      <c r="Q1031">
        <v>2</v>
      </c>
      <c r="R1031">
        <v>0</v>
      </c>
      <c r="S1031">
        <v>0</v>
      </c>
      <c r="T1031">
        <v>0</v>
      </c>
      <c r="U1031">
        <v>0</v>
      </c>
      <c r="V1031">
        <v>0</v>
      </c>
      <c r="W1031">
        <v>0</v>
      </c>
      <c r="X1031">
        <v>0</v>
      </c>
      <c r="Y1031" t="s">
        <v>40</v>
      </c>
      <c r="Z1031" t="s">
        <v>40</v>
      </c>
      <c r="AA1031" t="s">
        <v>40</v>
      </c>
      <c r="AC1031" t="s">
        <v>1354</v>
      </c>
      <c r="AI1031" t="e">
        <v>#N/A</v>
      </c>
    </row>
    <row r="1032" spans="1:35" x14ac:dyDescent="0.25">
      <c r="A1032">
        <v>402118368</v>
      </c>
      <c r="B1032" t="s">
        <v>2922</v>
      </c>
      <c r="C1032">
        <v>10716</v>
      </c>
      <c r="D1032" s="1">
        <v>43668</v>
      </c>
      <c r="E1032" t="s">
        <v>2092</v>
      </c>
      <c r="F1032" t="s">
        <v>2921</v>
      </c>
      <c r="G1032" t="s">
        <v>1233</v>
      </c>
      <c r="I1032" t="s">
        <v>40</v>
      </c>
      <c r="J1032" t="s">
        <v>40</v>
      </c>
      <c r="K1032" t="s">
        <v>133</v>
      </c>
      <c r="L1032" t="s">
        <v>376</v>
      </c>
      <c r="M1032">
        <v>-104.79025</v>
      </c>
      <c r="N1032">
        <v>40.033374000000002</v>
      </c>
      <c r="O1032" t="s">
        <v>40</v>
      </c>
      <c r="P1032" t="s">
        <v>40</v>
      </c>
      <c r="Q1032" t="s">
        <v>40</v>
      </c>
      <c r="R1032" t="s">
        <v>40</v>
      </c>
      <c r="S1032" t="s">
        <v>40</v>
      </c>
      <c r="T1032" t="s">
        <v>40</v>
      </c>
      <c r="U1032" t="s">
        <v>40</v>
      </c>
      <c r="V1032" t="s">
        <v>40</v>
      </c>
      <c r="W1032" t="s">
        <v>40</v>
      </c>
      <c r="X1032" t="s">
        <v>40</v>
      </c>
      <c r="Y1032" t="s">
        <v>40</v>
      </c>
      <c r="Z1032" t="s">
        <v>40</v>
      </c>
      <c r="AA1032" t="s">
        <v>40</v>
      </c>
      <c r="AC1032" t="s">
        <v>1374</v>
      </c>
      <c r="AI1032" t="e">
        <v>#N/A</v>
      </c>
    </row>
    <row r="1033" spans="1:35" x14ac:dyDescent="0.25">
      <c r="A1033">
        <v>402122005</v>
      </c>
      <c r="B1033" t="s">
        <v>1962</v>
      </c>
      <c r="C1033">
        <v>10672</v>
      </c>
      <c r="D1033" s="1">
        <v>43670</v>
      </c>
      <c r="E1033" t="s">
        <v>49</v>
      </c>
      <c r="F1033" t="s">
        <v>2923</v>
      </c>
      <c r="G1033" t="s">
        <v>1508</v>
      </c>
      <c r="I1033" t="s">
        <v>2924</v>
      </c>
      <c r="J1033" t="s">
        <v>2925</v>
      </c>
      <c r="K1033" t="s">
        <v>38</v>
      </c>
      <c r="L1033" t="s">
        <v>136</v>
      </c>
      <c r="M1033">
        <v>-104.88753699999999</v>
      </c>
      <c r="N1033">
        <v>37.065322000000002</v>
      </c>
      <c r="O1033">
        <v>0</v>
      </c>
      <c r="P1033">
        <v>0</v>
      </c>
      <c r="Q1033">
        <v>58</v>
      </c>
      <c r="R1033">
        <v>0</v>
      </c>
      <c r="S1033">
        <v>0</v>
      </c>
      <c r="T1033">
        <v>0</v>
      </c>
      <c r="U1033">
        <v>0</v>
      </c>
      <c r="V1033">
        <v>0</v>
      </c>
      <c r="W1033">
        <v>0</v>
      </c>
      <c r="X1033">
        <v>0</v>
      </c>
      <c r="Y1033" t="s">
        <v>40</v>
      </c>
      <c r="Z1033" t="s">
        <v>40</v>
      </c>
      <c r="AA1033" t="s">
        <v>40</v>
      </c>
      <c r="AC1033" t="s">
        <v>1354</v>
      </c>
      <c r="AI1033" t="e">
        <v>#N/A</v>
      </c>
    </row>
    <row r="1034" spans="1:35" x14ac:dyDescent="0.25">
      <c r="A1034">
        <v>402126609</v>
      </c>
      <c r="B1034" t="s">
        <v>207</v>
      </c>
      <c r="C1034">
        <v>8960</v>
      </c>
      <c r="D1034" s="1">
        <v>43675</v>
      </c>
      <c r="E1034" t="s">
        <v>69</v>
      </c>
      <c r="F1034" t="s">
        <v>2926</v>
      </c>
      <c r="G1034" t="s">
        <v>1233</v>
      </c>
      <c r="I1034" t="s">
        <v>2927</v>
      </c>
      <c r="J1034" t="s">
        <v>2928</v>
      </c>
      <c r="K1034" t="s">
        <v>115</v>
      </c>
      <c r="L1034" t="s">
        <v>226</v>
      </c>
      <c r="M1034">
        <v>-104.20008900000001</v>
      </c>
      <c r="N1034">
        <v>40.391874000000001</v>
      </c>
      <c r="O1034">
        <v>0</v>
      </c>
      <c r="P1034">
        <v>0</v>
      </c>
      <c r="Q1034">
        <v>13</v>
      </c>
      <c r="R1034">
        <v>0</v>
      </c>
      <c r="S1034">
        <v>0</v>
      </c>
      <c r="T1034">
        <v>0</v>
      </c>
      <c r="U1034">
        <v>0</v>
      </c>
      <c r="V1034">
        <v>0</v>
      </c>
      <c r="W1034">
        <v>0</v>
      </c>
      <c r="X1034">
        <v>0</v>
      </c>
      <c r="Y1034" t="s">
        <v>40</v>
      </c>
      <c r="Z1034" t="s">
        <v>40</v>
      </c>
      <c r="AA1034" t="s">
        <v>40</v>
      </c>
      <c r="AC1034" t="s">
        <v>1374</v>
      </c>
      <c r="AI1034" t="e">
        <v>#N/A</v>
      </c>
    </row>
    <row r="1035" spans="1:35" x14ac:dyDescent="0.25">
      <c r="A1035">
        <v>402128038</v>
      </c>
      <c r="B1035" t="s">
        <v>197</v>
      </c>
      <c r="C1035">
        <v>10456</v>
      </c>
      <c r="D1035" s="1">
        <v>43675</v>
      </c>
      <c r="E1035" t="s">
        <v>118</v>
      </c>
      <c r="F1035" t="s">
        <v>2929</v>
      </c>
      <c r="G1035" t="s">
        <v>1363</v>
      </c>
      <c r="I1035" t="s">
        <v>2930</v>
      </c>
      <c r="J1035" t="s">
        <v>2917</v>
      </c>
      <c r="K1035" t="s">
        <v>115</v>
      </c>
      <c r="L1035" t="s">
        <v>226</v>
      </c>
      <c r="M1035">
        <v>-107.738165</v>
      </c>
      <c r="N1035">
        <v>39.437531</v>
      </c>
      <c r="O1035">
        <v>0</v>
      </c>
      <c r="P1035">
        <v>0</v>
      </c>
      <c r="Q1035" t="s">
        <v>40</v>
      </c>
      <c r="R1035" t="s">
        <v>40</v>
      </c>
      <c r="S1035" t="s">
        <v>40</v>
      </c>
      <c r="T1035" t="s">
        <v>40</v>
      </c>
      <c r="U1035">
        <v>0</v>
      </c>
      <c r="V1035">
        <v>0</v>
      </c>
      <c r="W1035">
        <v>0</v>
      </c>
      <c r="X1035">
        <v>0</v>
      </c>
      <c r="Y1035" t="s">
        <v>40</v>
      </c>
      <c r="Z1035" t="s">
        <v>40</v>
      </c>
      <c r="AA1035" t="s">
        <v>40</v>
      </c>
      <c r="AC1035" t="s">
        <v>1355</v>
      </c>
      <c r="AI1035" t="e">
        <v>#N/A</v>
      </c>
    </row>
    <row r="1036" spans="1:35" x14ac:dyDescent="0.25">
      <c r="A1036">
        <v>402131197</v>
      </c>
      <c r="B1036" t="s">
        <v>64</v>
      </c>
      <c r="C1036">
        <v>100264</v>
      </c>
      <c r="D1036" s="1">
        <v>43677</v>
      </c>
      <c r="E1036" t="s">
        <v>118</v>
      </c>
      <c r="F1036" t="s">
        <v>2931</v>
      </c>
      <c r="G1036" t="s">
        <v>1294</v>
      </c>
      <c r="I1036" t="s">
        <v>2932</v>
      </c>
      <c r="J1036" t="s">
        <v>2933</v>
      </c>
      <c r="K1036" t="s">
        <v>133</v>
      </c>
      <c r="L1036" t="s">
        <v>376</v>
      </c>
      <c r="M1036">
        <v>-108.35559000000001</v>
      </c>
      <c r="N1036">
        <v>39.991309999999999</v>
      </c>
      <c r="O1036">
        <v>0</v>
      </c>
      <c r="P1036">
        <v>0</v>
      </c>
      <c r="Q1036">
        <v>4</v>
      </c>
      <c r="R1036">
        <v>4</v>
      </c>
      <c r="S1036">
        <v>0</v>
      </c>
      <c r="T1036">
        <v>0</v>
      </c>
      <c r="U1036">
        <v>0</v>
      </c>
      <c r="V1036">
        <v>0</v>
      </c>
      <c r="W1036">
        <v>0</v>
      </c>
      <c r="X1036">
        <v>0</v>
      </c>
      <c r="Y1036" t="s">
        <v>40</v>
      </c>
      <c r="Z1036" t="s">
        <v>40</v>
      </c>
      <c r="AA1036" t="s">
        <v>40</v>
      </c>
      <c r="AC1036" t="s">
        <v>1355</v>
      </c>
      <c r="AI1036" t="e">
        <v>#N/A</v>
      </c>
    </row>
    <row r="1037" spans="1:35" x14ac:dyDescent="0.25">
      <c r="A1037">
        <v>402132107</v>
      </c>
      <c r="B1037" t="s">
        <v>141</v>
      </c>
      <c r="C1037">
        <v>47120</v>
      </c>
      <c r="D1037" s="1">
        <v>43678</v>
      </c>
      <c r="E1037" t="s">
        <v>56</v>
      </c>
      <c r="F1037" t="s">
        <v>2934</v>
      </c>
      <c r="G1037" t="s">
        <v>1233</v>
      </c>
      <c r="I1037" t="s">
        <v>2935</v>
      </c>
      <c r="J1037" t="s">
        <v>2936</v>
      </c>
      <c r="K1037" t="s">
        <v>79</v>
      </c>
      <c r="L1037" t="s">
        <v>80</v>
      </c>
      <c r="M1037">
        <v>-104.669347</v>
      </c>
      <c r="N1037">
        <v>40.061171999999999</v>
      </c>
      <c r="O1037">
        <v>0</v>
      </c>
      <c r="P1037">
        <v>0</v>
      </c>
      <c r="Q1037">
        <v>31</v>
      </c>
      <c r="R1037">
        <v>31</v>
      </c>
      <c r="S1037">
        <v>0</v>
      </c>
      <c r="T1037">
        <v>0</v>
      </c>
      <c r="U1037">
        <v>0</v>
      </c>
      <c r="V1037">
        <v>0</v>
      </c>
      <c r="W1037">
        <v>0</v>
      </c>
      <c r="X1037">
        <v>0</v>
      </c>
      <c r="Y1037" t="s">
        <v>40</v>
      </c>
      <c r="Z1037" t="s">
        <v>40</v>
      </c>
      <c r="AA1037" t="s">
        <v>40</v>
      </c>
      <c r="AC1037" t="s">
        <v>1374</v>
      </c>
      <c r="AI1037" t="e">
        <v>#N/A</v>
      </c>
    </row>
    <row r="1038" spans="1:35" x14ac:dyDescent="0.25">
      <c r="A1038">
        <v>402132814</v>
      </c>
      <c r="B1038" t="s">
        <v>110</v>
      </c>
      <c r="C1038">
        <v>47121</v>
      </c>
      <c r="D1038" s="1">
        <v>43678</v>
      </c>
      <c r="E1038" t="s">
        <v>2092</v>
      </c>
      <c r="F1038" t="s">
        <v>2937</v>
      </c>
      <c r="G1038" t="s">
        <v>1233</v>
      </c>
      <c r="I1038" t="s">
        <v>2938</v>
      </c>
      <c r="J1038" t="s">
        <v>2939</v>
      </c>
      <c r="K1038" t="s">
        <v>79</v>
      </c>
      <c r="L1038" t="s">
        <v>491</v>
      </c>
      <c r="M1038">
        <v>-104.88406999999999</v>
      </c>
      <c r="N1038">
        <v>40.056345999999998</v>
      </c>
      <c r="O1038">
        <v>0</v>
      </c>
      <c r="P1038">
        <v>0</v>
      </c>
      <c r="Q1038">
        <v>0</v>
      </c>
      <c r="R1038">
        <v>0</v>
      </c>
      <c r="S1038" t="s">
        <v>40</v>
      </c>
      <c r="T1038" t="s">
        <v>40</v>
      </c>
      <c r="U1038">
        <v>0</v>
      </c>
      <c r="V1038">
        <v>0</v>
      </c>
      <c r="W1038">
        <v>0</v>
      </c>
      <c r="X1038">
        <v>0</v>
      </c>
      <c r="Y1038" t="s">
        <v>40</v>
      </c>
      <c r="Z1038" t="s">
        <v>40</v>
      </c>
      <c r="AA1038" t="s">
        <v>40</v>
      </c>
      <c r="AC1038" t="s">
        <v>1374</v>
      </c>
      <c r="AI1038" t="e">
        <v>#N/A</v>
      </c>
    </row>
    <row r="1039" spans="1:35" x14ac:dyDescent="0.25">
      <c r="A1039">
        <v>402136269</v>
      </c>
      <c r="B1039" t="s">
        <v>276</v>
      </c>
      <c r="C1039">
        <v>96850</v>
      </c>
      <c r="D1039" s="1">
        <v>43683</v>
      </c>
      <c r="E1039" t="s">
        <v>1874</v>
      </c>
      <c r="F1039" t="s">
        <v>2940</v>
      </c>
      <c r="G1039" t="s">
        <v>1363</v>
      </c>
      <c r="I1039" t="s">
        <v>2941</v>
      </c>
      <c r="J1039" t="s">
        <v>2942</v>
      </c>
      <c r="K1039" t="s">
        <v>115</v>
      </c>
      <c r="L1039" t="s">
        <v>116</v>
      </c>
      <c r="M1039">
        <v>-108.126013</v>
      </c>
      <c r="N1039">
        <v>39.480609999999999</v>
      </c>
      <c r="O1039">
        <v>0</v>
      </c>
      <c r="P1039">
        <v>0</v>
      </c>
      <c r="Q1039">
        <v>4</v>
      </c>
      <c r="R1039">
        <v>0</v>
      </c>
      <c r="S1039">
        <v>0</v>
      </c>
      <c r="T1039">
        <v>0</v>
      </c>
      <c r="U1039">
        <v>0</v>
      </c>
      <c r="V1039">
        <v>0</v>
      </c>
      <c r="W1039">
        <v>0</v>
      </c>
      <c r="X1039">
        <v>0</v>
      </c>
      <c r="Y1039" t="s">
        <v>40</v>
      </c>
      <c r="Z1039" t="s">
        <v>40</v>
      </c>
      <c r="AA1039" t="s">
        <v>40</v>
      </c>
      <c r="AC1039" t="s">
        <v>1355</v>
      </c>
      <c r="AI1039" t="e">
        <v>#N/A</v>
      </c>
    </row>
    <row r="1040" spans="1:35" x14ac:dyDescent="0.25">
      <c r="A1040">
        <v>402136582</v>
      </c>
      <c r="B1040" t="s">
        <v>565</v>
      </c>
      <c r="C1040">
        <v>35190</v>
      </c>
      <c r="D1040" s="1">
        <v>43641</v>
      </c>
      <c r="E1040" t="s">
        <v>69</v>
      </c>
      <c r="F1040" t="s">
        <v>2943</v>
      </c>
      <c r="G1040" t="s">
        <v>1541</v>
      </c>
      <c r="I1040" t="s">
        <v>2944</v>
      </c>
      <c r="J1040" t="s">
        <v>2945</v>
      </c>
      <c r="K1040" t="s">
        <v>115</v>
      </c>
      <c r="L1040" t="s">
        <v>329</v>
      </c>
      <c r="M1040">
        <v>-103.58963</v>
      </c>
      <c r="N1040">
        <v>39.957059999999998</v>
      </c>
      <c r="O1040" t="s">
        <v>40</v>
      </c>
      <c r="P1040">
        <v>4</v>
      </c>
      <c r="Q1040" t="s">
        <v>40</v>
      </c>
      <c r="R1040">
        <v>6</v>
      </c>
      <c r="S1040" t="s">
        <v>40</v>
      </c>
      <c r="T1040">
        <v>0</v>
      </c>
      <c r="U1040" t="s">
        <v>40</v>
      </c>
      <c r="V1040">
        <v>0</v>
      </c>
      <c r="W1040" t="s">
        <v>40</v>
      </c>
      <c r="X1040">
        <v>0</v>
      </c>
      <c r="Y1040" t="s">
        <v>40</v>
      </c>
      <c r="Z1040" t="s">
        <v>40</v>
      </c>
      <c r="AA1040" t="s">
        <v>40</v>
      </c>
      <c r="AC1040" t="s">
        <v>1374</v>
      </c>
      <c r="AI1040" t="e">
        <v>#N/A</v>
      </c>
    </row>
    <row r="1041" spans="1:35" x14ac:dyDescent="0.25">
      <c r="A1041">
        <v>402137160</v>
      </c>
      <c r="B1041" t="s">
        <v>197</v>
      </c>
      <c r="C1041">
        <v>10456</v>
      </c>
      <c r="D1041" s="1">
        <v>43683</v>
      </c>
      <c r="E1041" t="s">
        <v>481</v>
      </c>
      <c r="F1041" t="s">
        <v>2946</v>
      </c>
      <c r="G1041" t="s">
        <v>1363</v>
      </c>
      <c r="I1041" t="s">
        <v>2947</v>
      </c>
      <c r="J1041" t="s">
        <v>2948</v>
      </c>
      <c r="K1041" t="s">
        <v>115</v>
      </c>
      <c r="L1041" t="s">
        <v>226</v>
      </c>
      <c r="M1041">
        <v>-108.10630500000001</v>
      </c>
      <c r="N1041">
        <v>39.599412999999998</v>
      </c>
      <c r="O1041" t="s">
        <v>40</v>
      </c>
      <c r="P1041" t="s">
        <v>40</v>
      </c>
      <c r="Q1041" t="s">
        <v>40</v>
      </c>
      <c r="R1041" t="s">
        <v>40</v>
      </c>
      <c r="S1041" t="s">
        <v>40</v>
      </c>
      <c r="T1041" t="s">
        <v>40</v>
      </c>
      <c r="U1041" t="s">
        <v>40</v>
      </c>
      <c r="V1041" t="s">
        <v>40</v>
      </c>
      <c r="W1041" t="s">
        <v>40</v>
      </c>
      <c r="X1041" t="s">
        <v>40</v>
      </c>
      <c r="Y1041" t="s">
        <v>40</v>
      </c>
      <c r="Z1041" t="s">
        <v>40</v>
      </c>
      <c r="AA1041" t="s">
        <v>40</v>
      </c>
      <c r="AC1041" t="s">
        <v>1355</v>
      </c>
      <c r="AI1041" t="s">
        <v>40</v>
      </c>
    </row>
    <row r="1042" spans="1:35" x14ac:dyDescent="0.25">
      <c r="A1042">
        <v>402144517</v>
      </c>
      <c r="B1042" t="s">
        <v>276</v>
      </c>
      <c r="C1042">
        <v>96850</v>
      </c>
      <c r="D1042" s="1">
        <v>43691</v>
      </c>
      <c r="E1042" t="s">
        <v>56</v>
      </c>
      <c r="F1042" t="s">
        <v>2949</v>
      </c>
      <c r="G1042" t="s">
        <v>1363</v>
      </c>
      <c r="I1042" t="s">
        <v>2950</v>
      </c>
      <c r="J1042" t="s">
        <v>2951</v>
      </c>
      <c r="K1042" t="s">
        <v>133</v>
      </c>
      <c r="L1042" t="s">
        <v>2091</v>
      </c>
      <c r="M1042">
        <v>-107.84805799999999</v>
      </c>
      <c r="N1042">
        <v>39.526439000000003</v>
      </c>
      <c r="O1042">
        <v>0</v>
      </c>
      <c r="P1042">
        <v>0</v>
      </c>
      <c r="Q1042">
        <v>130</v>
      </c>
      <c r="R1042">
        <v>100</v>
      </c>
      <c r="S1042">
        <v>0</v>
      </c>
      <c r="T1042">
        <v>0</v>
      </c>
      <c r="U1042">
        <v>0</v>
      </c>
      <c r="V1042">
        <v>0</v>
      </c>
      <c r="W1042">
        <v>0</v>
      </c>
      <c r="X1042">
        <v>0</v>
      </c>
      <c r="Y1042" t="s">
        <v>40</v>
      </c>
      <c r="Z1042" t="s">
        <v>40</v>
      </c>
      <c r="AA1042" t="s">
        <v>40</v>
      </c>
      <c r="AC1042" t="s">
        <v>1355</v>
      </c>
      <c r="AI1042" t="e">
        <v>#N/A</v>
      </c>
    </row>
    <row r="1043" spans="1:35" x14ac:dyDescent="0.25">
      <c r="A1043">
        <v>402145027</v>
      </c>
      <c r="B1043" t="s">
        <v>2922</v>
      </c>
      <c r="C1043">
        <v>10716</v>
      </c>
      <c r="D1043" s="1">
        <v>43691</v>
      </c>
      <c r="E1043" t="s">
        <v>49</v>
      </c>
      <c r="F1043" t="s">
        <v>2952</v>
      </c>
      <c r="G1043" t="s">
        <v>1380</v>
      </c>
      <c r="I1043" t="s">
        <v>2953</v>
      </c>
      <c r="J1043" t="s">
        <v>2954</v>
      </c>
      <c r="K1043" t="s">
        <v>133</v>
      </c>
      <c r="L1043" t="s">
        <v>431</v>
      </c>
      <c r="M1043">
        <v>-104.849594</v>
      </c>
      <c r="N1043">
        <v>39.997726</v>
      </c>
      <c r="O1043">
        <v>18</v>
      </c>
      <c r="P1043">
        <v>18</v>
      </c>
      <c r="Q1043">
        <v>0</v>
      </c>
      <c r="R1043">
        <v>0</v>
      </c>
      <c r="S1043">
        <v>0</v>
      </c>
      <c r="T1043">
        <v>0</v>
      </c>
      <c r="U1043">
        <v>0</v>
      </c>
      <c r="V1043">
        <v>0</v>
      </c>
      <c r="W1043">
        <v>0</v>
      </c>
      <c r="X1043">
        <v>0</v>
      </c>
      <c r="Y1043" t="s">
        <v>40</v>
      </c>
      <c r="Z1043" t="s">
        <v>40</v>
      </c>
      <c r="AA1043" t="s">
        <v>40</v>
      </c>
      <c r="AC1043" t="s">
        <v>1374</v>
      </c>
      <c r="AI1043" t="e">
        <v>#N/A</v>
      </c>
    </row>
    <row r="1044" spans="1:35" x14ac:dyDescent="0.25">
      <c r="A1044">
        <v>402148392</v>
      </c>
      <c r="B1044" t="s">
        <v>82</v>
      </c>
      <c r="C1044">
        <v>100322</v>
      </c>
      <c r="D1044" s="1">
        <v>43696</v>
      </c>
      <c r="E1044" t="s">
        <v>69</v>
      </c>
      <c r="F1044" t="s">
        <v>2955</v>
      </c>
      <c r="G1044" t="s">
        <v>1233</v>
      </c>
      <c r="I1044" t="s">
        <v>2956</v>
      </c>
      <c r="J1044" t="s">
        <v>2957</v>
      </c>
      <c r="K1044" t="s">
        <v>115</v>
      </c>
      <c r="L1044" t="s">
        <v>329</v>
      </c>
      <c r="M1044">
        <v>-104.54351699999999</v>
      </c>
      <c r="N1044">
        <v>40.399515999999998</v>
      </c>
      <c r="O1044" t="s">
        <v>40</v>
      </c>
      <c r="P1044" t="s">
        <v>40</v>
      </c>
      <c r="Q1044" t="s">
        <v>40</v>
      </c>
      <c r="R1044" t="s">
        <v>40</v>
      </c>
      <c r="S1044" t="s">
        <v>40</v>
      </c>
      <c r="T1044" t="s">
        <v>40</v>
      </c>
      <c r="U1044" t="s">
        <v>40</v>
      </c>
      <c r="V1044" t="s">
        <v>40</v>
      </c>
      <c r="W1044" t="s">
        <v>40</v>
      </c>
      <c r="X1044" t="s">
        <v>40</v>
      </c>
      <c r="Y1044" t="s">
        <v>40</v>
      </c>
      <c r="Z1044" t="s">
        <v>40</v>
      </c>
      <c r="AA1044" t="s">
        <v>40</v>
      </c>
      <c r="AC1044" t="s">
        <v>1374</v>
      </c>
      <c r="AI1044" t="e">
        <v>#N/A</v>
      </c>
    </row>
    <row r="1045" spans="1:35" x14ac:dyDescent="0.25">
      <c r="A1045">
        <v>402151591</v>
      </c>
      <c r="B1045" t="s">
        <v>207</v>
      </c>
      <c r="C1045">
        <v>8960</v>
      </c>
      <c r="D1045" s="1">
        <v>43698</v>
      </c>
      <c r="E1045" t="s">
        <v>56</v>
      </c>
      <c r="F1045" t="s">
        <v>2958</v>
      </c>
      <c r="G1045" t="s">
        <v>1233</v>
      </c>
      <c r="I1045" t="s">
        <v>2959</v>
      </c>
      <c r="J1045" t="s">
        <v>2960</v>
      </c>
      <c r="K1045" t="s">
        <v>79</v>
      </c>
      <c r="L1045" t="s">
        <v>103</v>
      </c>
      <c r="M1045">
        <v>-104.38899000000001</v>
      </c>
      <c r="N1045">
        <v>40.404924000000001</v>
      </c>
      <c r="O1045">
        <v>25</v>
      </c>
      <c r="P1045">
        <v>25</v>
      </c>
      <c r="Q1045">
        <v>0</v>
      </c>
      <c r="R1045">
        <v>0</v>
      </c>
      <c r="S1045">
        <v>0</v>
      </c>
      <c r="T1045">
        <v>0</v>
      </c>
      <c r="U1045">
        <v>0</v>
      </c>
      <c r="V1045">
        <v>0</v>
      </c>
      <c r="W1045">
        <v>0</v>
      </c>
      <c r="X1045">
        <v>0</v>
      </c>
      <c r="Y1045" t="s">
        <v>40</v>
      </c>
      <c r="Z1045" t="s">
        <v>40</v>
      </c>
      <c r="AA1045" t="s">
        <v>40</v>
      </c>
      <c r="AC1045" t="s">
        <v>1374</v>
      </c>
      <c r="AI1045" t="e">
        <v>#N/A</v>
      </c>
    </row>
    <row r="1046" spans="1:35" x14ac:dyDescent="0.25">
      <c r="A1046">
        <v>402152198</v>
      </c>
      <c r="B1046" t="s">
        <v>336</v>
      </c>
      <c r="C1046">
        <v>10433</v>
      </c>
      <c r="D1046" s="1">
        <v>43698</v>
      </c>
      <c r="E1046" t="s">
        <v>118</v>
      </c>
      <c r="F1046" t="s">
        <v>2961</v>
      </c>
      <c r="G1046" t="s">
        <v>1414</v>
      </c>
      <c r="I1046" t="s">
        <v>40</v>
      </c>
      <c r="J1046" t="s">
        <v>40</v>
      </c>
      <c r="K1046" t="s">
        <v>72</v>
      </c>
      <c r="L1046" t="s">
        <v>72</v>
      </c>
      <c r="M1046">
        <v>-107.935669</v>
      </c>
      <c r="N1046">
        <v>39.259390000000003</v>
      </c>
      <c r="O1046">
        <v>0</v>
      </c>
      <c r="P1046">
        <v>0</v>
      </c>
      <c r="Q1046">
        <v>5</v>
      </c>
      <c r="R1046">
        <v>0</v>
      </c>
      <c r="S1046">
        <v>0</v>
      </c>
      <c r="T1046">
        <v>0</v>
      </c>
      <c r="U1046">
        <v>0</v>
      </c>
      <c r="V1046">
        <v>0</v>
      </c>
      <c r="W1046">
        <v>0</v>
      </c>
      <c r="X1046">
        <v>0</v>
      </c>
      <c r="Y1046" t="s">
        <v>40</v>
      </c>
      <c r="Z1046" t="s">
        <v>40</v>
      </c>
      <c r="AA1046" t="s">
        <v>40</v>
      </c>
      <c r="AC1046" t="s">
        <v>1355</v>
      </c>
      <c r="AI1046" t="e">
        <v>#N/A</v>
      </c>
    </row>
    <row r="1047" spans="1:35" x14ac:dyDescent="0.25">
      <c r="A1047">
        <v>402152422</v>
      </c>
      <c r="B1047" t="s">
        <v>2624</v>
      </c>
      <c r="C1047">
        <v>46290</v>
      </c>
      <c r="D1047" s="1">
        <v>43694</v>
      </c>
      <c r="E1047" t="s">
        <v>69</v>
      </c>
      <c r="F1047" t="s">
        <v>2962</v>
      </c>
      <c r="G1047" t="s">
        <v>1233</v>
      </c>
      <c r="I1047" t="s">
        <v>2963</v>
      </c>
      <c r="J1047" t="s">
        <v>2964</v>
      </c>
      <c r="K1047" t="s">
        <v>115</v>
      </c>
      <c r="L1047" t="s">
        <v>329</v>
      </c>
      <c r="M1047">
        <v>-104.961341</v>
      </c>
      <c r="N1047">
        <v>40.073301999999998</v>
      </c>
      <c r="O1047">
        <v>0</v>
      </c>
      <c r="P1047">
        <v>0</v>
      </c>
      <c r="Q1047" t="s">
        <v>40</v>
      </c>
      <c r="R1047" t="s">
        <v>40</v>
      </c>
      <c r="S1047" t="s">
        <v>40</v>
      </c>
      <c r="T1047" t="s">
        <v>40</v>
      </c>
      <c r="U1047">
        <v>0</v>
      </c>
      <c r="V1047">
        <v>0</v>
      </c>
      <c r="W1047">
        <v>0</v>
      </c>
      <c r="X1047">
        <v>0</v>
      </c>
      <c r="Y1047" t="s">
        <v>40</v>
      </c>
      <c r="Z1047" t="s">
        <v>40</v>
      </c>
      <c r="AA1047" t="s">
        <v>40</v>
      </c>
      <c r="AC1047" t="s">
        <v>1374</v>
      </c>
      <c r="AI1047" t="e">
        <v>#N/A</v>
      </c>
    </row>
    <row r="1048" spans="1:35" x14ac:dyDescent="0.25">
      <c r="A1048">
        <v>402153581</v>
      </c>
      <c r="B1048" t="s">
        <v>197</v>
      </c>
      <c r="C1048">
        <v>10456</v>
      </c>
      <c r="D1048" s="1">
        <v>43698</v>
      </c>
      <c r="E1048" t="s">
        <v>118</v>
      </c>
      <c r="F1048" t="s">
        <v>2965</v>
      </c>
      <c r="G1048" t="s">
        <v>1363</v>
      </c>
      <c r="I1048" t="s">
        <v>2966</v>
      </c>
      <c r="J1048" t="s">
        <v>2967</v>
      </c>
      <c r="K1048" t="s">
        <v>115</v>
      </c>
      <c r="L1048" t="s">
        <v>226</v>
      </c>
      <c r="M1048">
        <v>-107.718587</v>
      </c>
      <c r="N1048">
        <v>39.398974000000003</v>
      </c>
      <c r="O1048" t="s">
        <v>40</v>
      </c>
      <c r="P1048" t="s">
        <v>40</v>
      </c>
      <c r="Q1048" t="s">
        <v>40</v>
      </c>
      <c r="R1048" t="s">
        <v>40</v>
      </c>
      <c r="S1048" t="s">
        <v>40</v>
      </c>
      <c r="T1048" t="s">
        <v>40</v>
      </c>
      <c r="U1048" t="s">
        <v>40</v>
      </c>
      <c r="V1048" t="s">
        <v>40</v>
      </c>
      <c r="W1048" t="s">
        <v>40</v>
      </c>
      <c r="X1048" t="s">
        <v>40</v>
      </c>
      <c r="Y1048" t="s">
        <v>40</v>
      </c>
      <c r="Z1048" t="s">
        <v>40</v>
      </c>
      <c r="AA1048" t="s">
        <v>40</v>
      </c>
      <c r="AC1048" t="s">
        <v>1355</v>
      </c>
      <c r="AI1048" t="e">
        <v>#N/A</v>
      </c>
    </row>
    <row r="1049" spans="1:35" x14ac:dyDescent="0.25">
      <c r="A1049">
        <v>402154778</v>
      </c>
      <c r="B1049" t="s">
        <v>2627</v>
      </c>
      <c r="C1049">
        <v>10706</v>
      </c>
      <c r="D1049" s="1">
        <v>43701</v>
      </c>
      <c r="E1049" t="s">
        <v>69</v>
      </c>
      <c r="F1049" t="s">
        <v>2968</v>
      </c>
      <c r="G1049" t="s">
        <v>1785</v>
      </c>
      <c r="I1049" t="s">
        <v>40</v>
      </c>
      <c r="J1049" t="s">
        <v>40</v>
      </c>
      <c r="K1049" t="s">
        <v>72</v>
      </c>
      <c r="L1049" t="s">
        <v>72</v>
      </c>
      <c r="M1049">
        <v>-103.41459999999999</v>
      </c>
      <c r="N1049">
        <v>39.545189999999998</v>
      </c>
      <c r="O1049" t="s">
        <v>40</v>
      </c>
      <c r="P1049" t="s">
        <v>40</v>
      </c>
      <c r="Q1049" t="s">
        <v>40</v>
      </c>
      <c r="R1049" t="s">
        <v>40</v>
      </c>
      <c r="S1049" t="s">
        <v>40</v>
      </c>
      <c r="T1049" t="s">
        <v>40</v>
      </c>
      <c r="U1049" t="s">
        <v>40</v>
      </c>
      <c r="V1049" t="s">
        <v>40</v>
      </c>
      <c r="W1049" t="s">
        <v>40</v>
      </c>
      <c r="X1049" t="s">
        <v>40</v>
      </c>
      <c r="Y1049" t="s">
        <v>40</v>
      </c>
      <c r="Z1049" t="s">
        <v>40</v>
      </c>
      <c r="AA1049" t="s">
        <v>40</v>
      </c>
      <c r="AC1049" t="s">
        <v>1374</v>
      </c>
      <c r="AI1049" t="e">
        <v>#N/A</v>
      </c>
    </row>
    <row r="1050" spans="1:35" x14ac:dyDescent="0.25">
      <c r="A1050">
        <v>402156180</v>
      </c>
      <c r="B1050" t="s">
        <v>276</v>
      </c>
      <c r="C1050">
        <v>96850</v>
      </c>
      <c r="D1050" s="1">
        <v>43702</v>
      </c>
      <c r="E1050" t="s">
        <v>1893</v>
      </c>
      <c r="F1050" t="s">
        <v>2969</v>
      </c>
      <c r="G1050" t="s">
        <v>1363</v>
      </c>
      <c r="I1050" t="s">
        <v>2970</v>
      </c>
      <c r="J1050" t="s">
        <v>2971</v>
      </c>
      <c r="K1050" t="s">
        <v>115</v>
      </c>
      <c r="L1050" t="s">
        <v>116</v>
      </c>
      <c r="M1050">
        <v>-107.919174</v>
      </c>
      <c r="N1050">
        <v>39.510981999999998</v>
      </c>
      <c r="O1050">
        <v>0</v>
      </c>
      <c r="P1050">
        <v>0</v>
      </c>
      <c r="Q1050">
        <v>200</v>
      </c>
      <c r="R1050">
        <v>200</v>
      </c>
      <c r="S1050">
        <v>0</v>
      </c>
      <c r="T1050">
        <v>0</v>
      </c>
      <c r="U1050">
        <v>0</v>
      </c>
      <c r="V1050">
        <v>0</v>
      </c>
      <c r="W1050">
        <v>0</v>
      </c>
      <c r="X1050">
        <v>0</v>
      </c>
      <c r="Y1050" t="s">
        <v>40</v>
      </c>
      <c r="Z1050" t="s">
        <v>40</v>
      </c>
      <c r="AA1050" t="s">
        <v>40</v>
      </c>
      <c r="AC1050" t="s">
        <v>1355</v>
      </c>
      <c r="AI1050" t="e">
        <v>#N/A</v>
      </c>
    </row>
    <row r="1051" spans="1:35" x14ac:dyDescent="0.25">
      <c r="A1051">
        <v>402157040</v>
      </c>
      <c r="B1051" t="s">
        <v>73</v>
      </c>
      <c r="C1051">
        <v>16700</v>
      </c>
      <c r="D1051" s="1">
        <v>43702</v>
      </c>
      <c r="E1051" t="s">
        <v>69</v>
      </c>
      <c r="F1051" t="s">
        <v>2972</v>
      </c>
      <c r="G1051" t="s">
        <v>1294</v>
      </c>
      <c r="I1051" t="s">
        <v>40</v>
      </c>
      <c r="J1051" t="s">
        <v>40</v>
      </c>
      <c r="K1051" t="s">
        <v>72</v>
      </c>
      <c r="L1051" t="s">
        <v>72</v>
      </c>
      <c r="M1051">
        <v>-108.818609</v>
      </c>
      <c r="N1051">
        <v>40.117078999999997</v>
      </c>
      <c r="O1051">
        <v>0</v>
      </c>
      <c r="P1051">
        <v>0</v>
      </c>
      <c r="Q1051">
        <v>50</v>
      </c>
      <c r="R1051">
        <v>5</v>
      </c>
      <c r="S1051">
        <v>0</v>
      </c>
      <c r="T1051">
        <v>0</v>
      </c>
      <c r="U1051">
        <v>0</v>
      </c>
      <c r="V1051">
        <v>0</v>
      </c>
      <c r="W1051">
        <v>0</v>
      </c>
      <c r="X1051">
        <v>0</v>
      </c>
      <c r="Y1051" t="s">
        <v>40</v>
      </c>
      <c r="Z1051" t="s">
        <v>40</v>
      </c>
      <c r="AA1051" t="s">
        <v>40</v>
      </c>
      <c r="AC1051" t="s">
        <v>1371</v>
      </c>
      <c r="AI1051" t="e">
        <v>#N/A</v>
      </c>
    </row>
    <row r="1052" spans="1:35" x14ac:dyDescent="0.25">
      <c r="A1052">
        <v>402160879</v>
      </c>
      <c r="B1052" t="s">
        <v>141</v>
      </c>
      <c r="C1052">
        <v>47120</v>
      </c>
      <c r="D1052" s="1">
        <v>43705</v>
      </c>
      <c r="E1052" t="s">
        <v>69</v>
      </c>
      <c r="F1052" t="s">
        <v>2973</v>
      </c>
      <c r="G1052" t="s">
        <v>1233</v>
      </c>
      <c r="I1052" t="s">
        <v>2974</v>
      </c>
      <c r="J1052" t="s">
        <v>2975</v>
      </c>
      <c r="K1052" t="s">
        <v>115</v>
      </c>
      <c r="L1052" t="s">
        <v>329</v>
      </c>
      <c r="M1052">
        <v>-104.95432700000001</v>
      </c>
      <c r="N1052">
        <v>40.322555000000001</v>
      </c>
      <c r="O1052">
        <v>5</v>
      </c>
      <c r="P1052" t="s">
        <v>40</v>
      </c>
      <c r="Q1052">
        <v>0</v>
      </c>
      <c r="R1052">
        <v>0</v>
      </c>
      <c r="S1052">
        <v>5</v>
      </c>
      <c r="T1052" t="s">
        <v>40</v>
      </c>
      <c r="U1052">
        <v>0</v>
      </c>
      <c r="V1052">
        <v>0</v>
      </c>
      <c r="W1052">
        <v>0</v>
      </c>
      <c r="X1052">
        <v>0</v>
      </c>
      <c r="Y1052" t="s">
        <v>40</v>
      </c>
      <c r="Z1052" t="s">
        <v>40</v>
      </c>
      <c r="AA1052" t="s">
        <v>40</v>
      </c>
      <c r="AC1052" t="s">
        <v>1374</v>
      </c>
      <c r="AI1052" t="e">
        <v>#N/A</v>
      </c>
    </row>
    <row r="1053" spans="1:35" x14ac:dyDescent="0.25">
      <c r="A1053">
        <v>402161431</v>
      </c>
      <c r="B1053" t="s">
        <v>2043</v>
      </c>
      <c r="C1053">
        <v>10071</v>
      </c>
      <c r="D1053" s="1">
        <v>43706</v>
      </c>
      <c r="E1053" t="s">
        <v>2118</v>
      </c>
      <c r="F1053" t="s">
        <v>2976</v>
      </c>
      <c r="G1053" t="s">
        <v>1233</v>
      </c>
      <c r="I1053" t="s">
        <v>2976</v>
      </c>
      <c r="J1053" t="s">
        <v>2977</v>
      </c>
      <c r="K1053" t="s">
        <v>115</v>
      </c>
      <c r="L1053" t="s">
        <v>329</v>
      </c>
      <c r="M1053">
        <v>-104.51812200000001</v>
      </c>
      <c r="N1053">
        <v>40.912481</v>
      </c>
      <c r="O1053">
        <v>0</v>
      </c>
      <c r="P1053">
        <v>0</v>
      </c>
      <c r="Q1053">
        <v>20</v>
      </c>
      <c r="R1053">
        <v>0</v>
      </c>
      <c r="S1053">
        <v>0</v>
      </c>
      <c r="T1053">
        <v>0</v>
      </c>
      <c r="U1053">
        <v>0</v>
      </c>
      <c r="V1053">
        <v>0</v>
      </c>
      <c r="W1053">
        <v>0</v>
      </c>
      <c r="X1053">
        <v>0</v>
      </c>
      <c r="Y1053" t="s">
        <v>40</v>
      </c>
      <c r="Z1053" t="s">
        <v>40</v>
      </c>
      <c r="AA1053" t="s">
        <v>40</v>
      </c>
      <c r="AC1053" t="s">
        <v>1374</v>
      </c>
      <c r="AI1053" t="e">
        <v>#N/A</v>
      </c>
    </row>
    <row r="1054" spans="1:35" x14ac:dyDescent="0.25">
      <c r="A1054">
        <v>402162185</v>
      </c>
      <c r="B1054" t="s">
        <v>2643</v>
      </c>
      <c r="C1054">
        <v>10669</v>
      </c>
      <c r="D1054" s="1">
        <v>43706</v>
      </c>
      <c r="E1054" t="s">
        <v>56</v>
      </c>
      <c r="F1054" t="s">
        <v>2978</v>
      </c>
      <c r="G1054" t="s">
        <v>1233</v>
      </c>
      <c r="I1054" t="s">
        <v>2979</v>
      </c>
      <c r="J1054" t="s">
        <v>2980</v>
      </c>
      <c r="K1054" t="s">
        <v>133</v>
      </c>
      <c r="L1054" t="s">
        <v>431</v>
      </c>
      <c r="M1054">
        <v>-105.033646</v>
      </c>
      <c r="N1054">
        <v>40.254007999999999</v>
      </c>
      <c r="O1054">
        <v>0</v>
      </c>
      <c r="P1054">
        <v>0</v>
      </c>
      <c r="Q1054">
        <v>0</v>
      </c>
      <c r="R1054">
        <v>0</v>
      </c>
      <c r="S1054">
        <v>27</v>
      </c>
      <c r="T1054">
        <v>25</v>
      </c>
      <c r="U1054">
        <v>0</v>
      </c>
      <c r="V1054">
        <v>0</v>
      </c>
      <c r="W1054">
        <v>0</v>
      </c>
      <c r="X1054">
        <v>0</v>
      </c>
      <c r="Y1054" t="s">
        <v>40</v>
      </c>
      <c r="Z1054" t="s">
        <v>40</v>
      </c>
      <c r="AA1054" t="s">
        <v>40</v>
      </c>
      <c r="AC1054" t="s">
        <v>1374</v>
      </c>
      <c r="AI1054" t="e">
        <v>#N/A</v>
      </c>
    </row>
    <row r="1055" spans="1:35" x14ac:dyDescent="0.25">
      <c r="A1055">
        <v>402163246</v>
      </c>
      <c r="B1055" t="s">
        <v>336</v>
      </c>
      <c r="C1055">
        <v>10433</v>
      </c>
      <c r="D1055" s="1">
        <v>43709</v>
      </c>
      <c r="E1055" t="s">
        <v>118</v>
      </c>
      <c r="F1055" t="s">
        <v>2981</v>
      </c>
      <c r="G1055" t="s">
        <v>1414</v>
      </c>
      <c r="I1055" t="s">
        <v>40</v>
      </c>
      <c r="J1055" t="s">
        <v>40</v>
      </c>
      <c r="K1055" t="s">
        <v>133</v>
      </c>
      <c r="L1055" t="s">
        <v>134</v>
      </c>
      <c r="M1055">
        <v>-107.779039</v>
      </c>
      <c r="N1055">
        <v>39.248384999999999</v>
      </c>
      <c r="O1055">
        <v>0</v>
      </c>
      <c r="P1055">
        <v>0</v>
      </c>
      <c r="Q1055">
        <v>50</v>
      </c>
      <c r="R1055">
        <v>50</v>
      </c>
      <c r="S1055">
        <v>0</v>
      </c>
      <c r="T1055">
        <v>0</v>
      </c>
      <c r="U1055">
        <v>0</v>
      </c>
      <c r="V1055">
        <v>0</v>
      </c>
      <c r="W1055">
        <v>0</v>
      </c>
      <c r="X1055">
        <v>0</v>
      </c>
      <c r="Y1055" t="s">
        <v>40</v>
      </c>
      <c r="Z1055" t="s">
        <v>40</v>
      </c>
      <c r="AA1055" t="s">
        <v>40</v>
      </c>
      <c r="AC1055" t="s">
        <v>1355</v>
      </c>
      <c r="AI1055" t="e">
        <v>#N/A</v>
      </c>
    </row>
    <row r="1056" spans="1:35" x14ac:dyDescent="0.25">
      <c r="A1056">
        <v>402167398</v>
      </c>
      <c r="B1056" t="s">
        <v>2632</v>
      </c>
      <c r="C1056">
        <v>95620</v>
      </c>
      <c r="D1056" s="1">
        <v>43713</v>
      </c>
      <c r="E1056" t="s">
        <v>69</v>
      </c>
      <c r="F1056" t="s">
        <v>2982</v>
      </c>
      <c r="G1056" t="s">
        <v>1380</v>
      </c>
      <c r="I1056" t="s">
        <v>40</v>
      </c>
      <c r="J1056" t="s">
        <v>40</v>
      </c>
      <c r="K1056" t="s">
        <v>72</v>
      </c>
      <c r="L1056" t="s">
        <v>72</v>
      </c>
      <c r="M1056">
        <v>-104.14908</v>
      </c>
      <c r="N1056">
        <v>39.818809999999999</v>
      </c>
      <c r="O1056" t="s">
        <v>40</v>
      </c>
      <c r="P1056" t="s">
        <v>40</v>
      </c>
      <c r="Q1056" t="s">
        <v>40</v>
      </c>
      <c r="R1056" t="s">
        <v>40</v>
      </c>
      <c r="S1056" t="s">
        <v>40</v>
      </c>
      <c r="T1056" t="s">
        <v>40</v>
      </c>
      <c r="U1056" t="s">
        <v>40</v>
      </c>
      <c r="V1056" t="s">
        <v>40</v>
      </c>
      <c r="W1056" t="s">
        <v>40</v>
      </c>
      <c r="X1056" t="s">
        <v>40</v>
      </c>
      <c r="Y1056" t="s">
        <v>40</v>
      </c>
      <c r="Z1056" t="s">
        <v>40</v>
      </c>
      <c r="AA1056" t="s">
        <v>40</v>
      </c>
      <c r="AC1056" t="s">
        <v>1374</v>
      </c>
      <c r="AI1056" t="e">
        <v>#N/A</v>
      </c>
    </row>
    <row r="1057" spans="1:35" x14ac:dyDescent="0.25">
      <c r="A1057">
        <v>402169082</v>
      </c>
      <c r="B1057" t="s">
        <v>1588</v>
      </c>
      <c r="C1057">
        <v>10515</v>
      </c>
      <c r="D1057" s="1">
        <v>43713</v>
      </c>
      <c r="E1057" t="s">
        <v>1874</v>
      </c>
      <c r="F1057" t="s">
        <v>2983</v>
      </c>
      <c r="G1057" t="s">
        <v>1590</v>
      </c>
      <c r="I1057" t="s">
        <v>40</v>
      </c>
      <c r="J1057" t="s">
        <v>40</v>
      </c>
      <c r="K1057" t="s">
        <v>72</v>
      </c>
      <c r="L1057" t="s">
        <v>72</v>
      </c>
      <c r="M1057">
        <v>-107.362179</v>
      </c>
      <c r="N1057">
        <v>39.002549000000002</v>
      </c>
      <c r="O1057">
        <v>0</v>
      </c>
      <c r="P1057">
        <v>0</v>
      </c>
      <c r="Q1057">
        <v>5</v>
      </c>
      <c r="R1057">
        <v>0</v>
      </c>
      <c r="S1057">
        <v>0</v>
      </c>
      <c r="T1057">
        <v>0</v>
      </c>
      <c r="U1057">
        <v>0</v>
      </c>
      <c r="V1057">
        <v>0</v>
      </c>
      <c r="W1057">
        <v>0</v>
      </c>
      <c r="X1057">
        <v>0</v>
      </c>
      <c r="Y1057" t="s">
        <v>40</v>
      </c>
      <c r="Z1057" t="s">
        <v>40</v>
      </c>
      <c r="AA1057" t="s">
        <v>40</v>
      </c>
      <c r="AC1057" t="s">
        <v>1355</v>
      </c>
      <c r="AI1057" t="e">
        <v>#N/A</v>
      </c>
    </row>
    <row r="1058" spans="1:35" x14ac:dyDescent="0.25">
      <c r="A1058">
        <v>402175178</v>
      </c>
      <c r="B1058" t="s">
        <v>207</v>
      </c>
      <c r="C1058">
        <v>8960</v>
      </c>
      <c r="D1058" s="1">
        <v>43719</v>
      </c>
      <c r="E1058" t="s">
        <v>69</v>
      </c>
      <c r="F1058" t="s">
        <v>2984</v>
      </c>
      <c r="G1058" t="s">
        <v>1233</v>
      </c>
      <c r="I1058" t="s">
        <v>2985</v>
      </c>
      <c r="J1058" t="s">
        <v>2986</v>
      </c>
      <c r="K1058" t="s">
        <v>115</v>
      </c>
      <c r="L1058" t="s">
        <v>226</v>
      </c>
      <c r="M1058">
        <v>-104.392509</v>
      </c>
      <c r="N1058">
        <v>40.611190999999998</v>
      </c>
      <c r="O1058">
        <v>0</v>
      </c>
      <c r="P1058">
        <v>0</v>
      </c>
      <c r="Q1058">
        <v>5</v>
      </c>
      <c r="R1058">
        <v>0</v>
      </c>
      <c r="S1058">
        <v>0</v>
      </c>
      <c r="T1058">
        <v>0</v>
      </c>
      <c r="U1058">
        <v>0</v>
      </c>
      <c r="V1058">
        <v>0</v>
      </c>
      <c r="W1058">
        <v>0</v>
      </c>
      <c r="X1058">
        <v>0</v>
      </c>
      <c r="Y1058" t="s">
        <v>40</v>
      </c>
      <c r="Z1058" t="s">
        <v>40</v>
      </c>
      <c r="AA1058" t="s">
        <v>40</v>
      </c>
      <c r="AC1058" t="s">
        <v>1374</v>
      </c>
      <c r="AI1058" t="e">
        <v>#N/A</v>
      </c>
    </row>
    <row r="1059" spans="1:35" x14ac:dyDescent="0.25">
      <c r="A1059">
        <v>402177760</v>
      </c>
      <c r="B1059" t="s">
        <v>1521</v>
      </c>
      <c r="C1059">
        <v>98220</v>
      </c>
      <c r="D1059" s="1">
        <v>43724</v>
      </c>
      <c r="E1059" t="s">
        <v>1874</v>
      </c>
      <c r="F1059" t="s">
        <v>2987</v>
      </c>
      <c r="G1059" t="s">
        <v>1523</v>
      </c>
      <c r="I1059" t="s">
        <v>2988</v>
      </c>
      <c r="J1059" t="s">
        <v>2989</v>
      </c>
      <c r="K1059" t="s">
        <v>115</v>
      </c>
      <c r="L1059" t="s">
        <v>226</v>
      </c>
      <c r="M1059">
        <v>-103.83860900000001</v>
      </c>
      <c r="N1059">
        <v>40.310898000000002</v>
      </c>
      <c r="O1059">
        <v>0</v>
      </c>
      <c r="P1059">
        <v>0</v>
      </c>
      <c r="Q1059">
        <v>117</v>
      </c>
      <c r="R1059">
        <v>117</v>
      </c>
      <c r="S1059">
        <v>0</v>
      </c>
      <c r="T1059">
        <v>0</v>
      </c>
      <c r="U1059">
        <v>0</v>
      </c>
      <c r="V1059">
        <v>0</v>
      </c>
      <c r="W1059">
        <v>0</v>
      </c>
      <c r="X1059">
        <v>0</v>
      </c>
      <c r="Y1059" t="s">
        <v>40</v>
      </c>
      <c r="Z1059" t="s">
        <v>40</v>
      </c>
      <c r="AA1059" t="s">
        <v>40</v>
      </c>
      <c r="AC1059" t="s">
        <v>1374</v>
      </c>
      <c r="AI1059" t="e">
        <v>#N/A</v>
      </c>
    </row>
    <row r="1060" spans="1:35" x14ac:dyDescent="0.25">
      <c r="A1060">
        <v>402179137</v>
      </c>
      <c r="B1060" t="s">
        <v>2624</v>
      </c>
      <c r="C1060">
        <v>46290</v>
      </c>
      <c r="D1060" s="1">
        <v>43694</v>
      </c>
      <c r="E1060" t="s">
        <v>69</v>
      </c>
      <c r="F1060" t="s">
        <v>2962</v>
      </c>
      <c r="G1060" t="s">
        <v>1233</v>
      </c>
      <c r="I1060" t="s">
        <v>2963</v>
      </c>
      <c r="J1060" t="s">
        <v>2964</v>
      </c>
      <c r="K1060" t="s">
        <v>115</v>
      </c>
      <c r="L1060" t="s">
        <v>329</v>
      </c>
      <c r="M1060">
        <v>-104.96307899999999</v>
      </c>
      <c r="N1060">
        <v>40.073264000000002</v>
      </c>
      <c r="O1060">
        <v>0</v>
      </c>
      <c r="P1060">
        <v>0</v>
      </c>
      <c r="Q1060" t="s">
        <v>40</v>
      </c>
      <c r="R1060" t="s">
        <v>40</v>
      </c>
      <c r="S1060" t="s">
        <v>40</v>
      </c>
      <c r="T1060" t="s">
        <v>40</v>
      </c>
      <c r="U1060">
        <v>0</v>
      </c>
      <c r="V1060">
        <v>0</v>
      </c>
      <c r="W1060">
        <v>0</v>
      </c>
      <c r="X1060">
        <v>0</v>
      </c>
      <c r="Y1060" t="s">
        <v>40</v>
      </c>
      <c r="Z1060" t="s">
        <v>40</v>
      </c>
      <c r="AA1060" t="s">
        <v>40</v>
      </c>
      <c r="AC1060" t="s">
        <v>1374</v>
      </c>
      <c r="AI1060" t="e">
        <v>#N/A</v>
      </c>
    </row>
    <row r="1061" spans="1:35" x14ac:dyDescent="0.25">
      <c r="A1061">
        <v>402180114</v>
      </c>
      <c r="B1061" t="s">
        <v>276</v>
      </c>
      <c r="C1061">
        <v>96850</v>
      </c>
      <c r="D1061" s="1">
        <v>43725</v>
      </c>
      <c r="E1061" t="s">
        <v>1874</v>
      </c>
      <c r="F1061" t="s">
        <v>2990</v>
      </c>
      <c r="G1061" t="s">
        <v>1363</v>
      </c>
      <c r="I1061" t="s">
        <v>2991</v>
      </c>
      <c r="J1061" t="s">
        <v>2992</v>
      </c>
      <c r="K1061" t="s">
        <v>133</v>
      </c>
      <c r="L1061" t="s">
        <v>2091</v>
      </c>
      <c r="M1061">
        <v>-107.95150700000001</v>
      </c>
      <c r="N1061">
        <v>39.496623999999997</v>
      </c>
      <c r="O1061">
        <v>0</v>
      </c>
      <c r="P1061">
        <v>0</v>
      </c>
      <c r="Q1061">
        <v>4</v>
      </c>
      <c r="R1061">
        <v>2</v>
      </c>
      <c r="S1061">
        <v>0</v>
      </c>
      <c r="T1061">
        <v>0</v>
      </c>
      <c r="U1061">
        <v>0</v>
      </c>
      <c r="V1061">
        <v>0</v>
      </c>
      <c r="W1061">
        <v>0</v>
      </c>
      <c r="X1061">
        <v>0</v>
      </c>
      <c r="Y1061" t="s">
        <v>40</v>
      </c>
      <c r="Z1061" t="s">
        <v>40</v>
      </c>
      <c r="AA1061" t="s">
        <v>40</v>
      </c>
      <c r="AC1061" t="s">
        <v>1355</v>
      </c>
      <c r="AI1061" t="e">
        <v>#N/A</v>
      </c>
    </row>
    <row r="1062" spans="1:35" x14ac:dyDescent="0.25">
      <c r="A1062">
        <v>402181381</v>
      </c>
      <c r="B1062" t="s">
        <v>1308</v>
      </c>
      <c r="C1062">
        <v>46685</v>
      </c>
      <c r="D1062" s="1">
        <v>43726</v>
      </c>
      <c r="E1062" t="s">
        <v>2993</v>
      </c>
      <c r="F1062" t="s">
        <v>2994</v>
      </c>
      <c r="G1062" t="s">
        <v>1402</v>
      </c>
      <c r="I1062" t="s">
        <v>40</v>
      </c>
      <c r="J1062" t="s">
        <v>40</v>
      </c>
      <c r="K1062" t="s">
        <v>115</v>
      </c>
      <c r="L1062" t="s">
        <v>329</v>
      </c>
      <c r="M1062">
        <v>-108.79128</v>
      </c>
      <c r="N1062">
        <v>37.470509999999997</v>
      </c>
      <c r="O1062">
        <v>13</v>
      </c>
      <c r="P1062">
        <v>0</v>
      </c>
      <c r="Q1062">
        <v>0</v>
      </c>
      <c r="R1062">
        <v>0</v>
      </c>
      <c r="S1062">
        <v>0</v>
      </c>
      <c r="T1062">
        <v>0</v>
      </c>
      <c r="U1062">
        <v>0</v>
      </c>
      <c r="V1062">
        <v>0</v>
      </c>
      <c r="W1062">
        <v>0</v>
      </c>
      <c r="X1062">
        <v>0</v>
      </c>
      <c r="Y1062" t="s">
        <v>40</v>
      </c>
      <c r="Z1062" t="s">
        <v>40</v>
      </c>
      <c r="AA1062" t="s">
        <v>40</v>
      </c>
      <c r="AC1062" t="s">
        <v>1360</v>
      </c>
      <c r="AI1062" t="e">
        <v>#N/A</v>
      </c>
    </row>
    <row r="1063" spans="1:35" x14ac:dyDescent="0.25">
      <c r="A1063">
        <v>402181564</v>
      </c>
      <c r="B1063" t="s">
        <v>82</v>
      </c>
      <c r="C1063">
        <v>100322</v>
      </c>
      <c r="D1063" s="1">
        <v>43726</v>
      </c>
      <c r="E1063" t="s">
        <v>69</v>
      </c>
      <c r="F1063" t="s">
        <v>2995</v>
      </c>
      <c r="G1063" t="s">
        <v>1233</v>
      </c>
      <c r="I1063" t="s">
        <v>2996</v>
      </c>
      <c r="J1063" t="s">
        <v>2997</v>
      </c>
      <c r="K1063" t="s">
        <v>115</v>
      </c>
      <c r="L1063" t="s">
        <v>226</v>
      </c>
      <c r="M1063">
        <v>-104.3939</v>
      </c>
      <c r="N1063">
        <v>40.457799999999999</v>
      </c>
      <c r="O1063" t="s">
        <v>40</v>
      </c>
      <c r="P1063" t="s">
        <v>40</v>
      </c>
      <c r="Q1063" t="s">
        <v>40</v>
      </c>
      <c r="R1063" t="s">
        <v>40</v>
      </c>
      <c r="S1063" t="s">
        <v>40</v>
      </c>
      <c r="T1063" t="s">
        <v>40</v>
      </c>
      <c r="U1063" t="s">
        <v>40</v>
      </c>
      <c r="V1063" t="s">
        <v>40</v>
      </c>
      <c r="W1063" t="s">
        <v>40</v>
      </c>
      <c r="X1063" t="s">
        <v>40</v>
      </c>
      <c r="Y1063" t="s">
        <v>40</v>
      </c>
      <c r="Z1063" t="s">
        <v>40</v>
      </c>
      <c r="AA1063" t="s">
        <v>40</v>
      </c>
      <c r="AC1063" t="s">
        <v>1374</v>
      </c>
      <c r="AI1063" t="e">
        <v>#N/A</v>
      </c>
    </row>
    <row r="1064" spans="1:35" x14ac:dyDescent="0.25">
      <c r="A1064">
        <v>402181610</v>
      </c>
      <c r="B1064" t="s">
        <v>73</v>
      </c>
      <c r="C1064">
        <v>16700</v>
      </c>
      <c r="D1064" s="1">
        <v>43725</v>
      </c>
      <c r="E1064" t="s">
        <v>69</v>
      </c>
      <c r="F1064" t="s">
        <v>2998</v>
      </c>
      <c r="G1064" t="s">
        <v>1294</v>
      </c>
      <c r="I1064" t="s">
        <v>40</v>
      </c>
      <c r="J1064" t="s">
        <v>40</v>
      </c>
      <c r="K1064" t="s">
        <v>115</v>
      </c>
      <c r="L1064" t="s">
        <v>226</v>
      </c>
      <c r="M1064">
        <v>-108.843588</v>
      </c>
      <c r="N1064">
        <v>40.110557</v>
      </c>
      <c r="O1064">
        <v>0</v>
      </c>
      <c r="P1064">
        <v>0</v>
      </c>
      <c r="Q1064">
        <v>30</v>
      </c>
      <c r="R1064">
        <v>16</v>
      </c>
      <c r="S1064">
        <v>0</v>
      </c>
      <c r="T1064">
        <v>0</v>
      </c>
      <c r="U1064">
        <v>0</v>
      </c>
      <c r="V1064">
        <v>0</v>
      </c>
      <c r="W1064">
        <v>0</v>
      </c>
      <c r="X1064">
        <v>0</v>
      </c>
      <c r="Y1064" t="s">
        <v>40</v>
      </c>
      <c r="Z1064" t="s">
        <v>40</v>
      </c>
      <c r="AA1064" t="s">
        <v>40</v>
      </c>
      <c r="AC1064" t="s">
        <v>1371</v>
      </c>
      <c r="AI1064" t="e">
        <v>#N/A</v>
      </c>
    </row>
    <row r="1065" spans="1:35" x14ac:dyDescent="0.25">
      <c r="A1065">
        <v>402182795</v>
      </c>
      <c r="B1065" t="s">
        <v>2635</v>
      </c>
      <c r="C1065">
        <v>77330</v>
      </c>
      <c r="D1065" s="1">
        <v>43727</v>
      </c>
      <c r="E1065" t="s">
        <v>118</v>
      </c>
      <c r="F1065" t="s">
        <v>2999</v>
      </c>
      <c r="G1065" t="s">
        <v>1590</v>
      </c>
      <c r="I1065" t="s">
        <v>3000</v>
      </c>
      <c r="J1065" t="s">
        <v>3001</v>
      </c>
      <c r="K1065" t="s">
        <v>115</v>
      </c>
      <c r="L1065" t="s">
        <v>116</v>
      </c>
      <c r="M1065">
        <v>-107.39875499999999</v>
      </c>
      <c r="N1065">
        <v>39.112844000000003</v>
      </c>
      <c r="O1065">
        <v>0</v>
      </c>
      <c r="P1065">
        <v>0</v>
      </c>
      <c r="Q1065">
        <v>138</v>
      </c>
      <c r="R1065">
        <v>0</v>
      </c>
      <c r="S1065">
        <v>0</v>
      </c>
      <c r="T1065">
        <v>0</v>
      </c>
      <c r="U1065">
        <v>0</v>
      </c>
      <c r="V1065">
        <v>0</v>
      </c>
      <c r="W1065">
        <v>0</v>
      </c>
      <c r="X1065">
        <v>0</v>
      </c>
      <c r="Y1065" t="s">
        <v>40</v>
      </c>
      <c r="Z1065" t="s">
        <v>40</v>
      </c>
      <c r="AA1065" t="s">
        <v>40</v>
      </c>
      <c r="AC1065" t="s">
        <v>1355</v>
      </c>
      <c r="AI1065" t="e">
        <v>#N/A</v>
      </c>
    </row>
    <row r="1066" spans="1:35" x14ac:dyDescent="0.25">
      <c r="A1066">
        <v>402183368</v>
      </c>
      <c r="B1066" t="s">
        <v>867</v>
      </c>
      <c r="C1066">
        <v>10550</v>
      </c>
      <c r="D1066" s="1">
        <v>43727</v>
      </c>
      <c r="E1066" t="s">
        <v>49</v>
      </c>
      <c r="F1066" t="s">
        <v>3002</v>
      </c>
      <c r="G1066" t="s">
        <v>1518</v>
      </c>
      <c r="I1066" t="s">
        <v>3003</v>
      </c>
      <c r="J1066" t="s">
        <v>3004</v>
      </c>
      <c r="K1066" t="s">
        <v>133</v>
      </c>
      <c r="L1066" t="s">
        <v>431</v>
      </c>
      <c r="M1066">
        <v>-107.5581</v>
      </c>
      <c r="N1066">
        <v>40.708599999999997</v>
      </c>
      <c r="O1066">
        <v>0</v>
      </c>
      <c r="P1066">
        <v>0</v>
      </c>
      <c r="Q1066" t="s">
        <v>40</v>
      </c>
      <c r="R1066" t="s">
        <v>40</v>
      </c>
      <c r="S1066">
        <v>0</v>
      </c>
      <c r="T1066">
        <v>0</v>
      </c>
      <c r="U1066">
        <v>0</v>
      </c>
      <c r="V1066">
        <v>0</v>
      </c>
      <c r="W1066">
        <v>0</v>
      </c>
      <c r="X1066">
        <v>0</v>
      </c>
      <c r="Y1066" t="s">
        <v>40</v>
      </c>
      <c r="Z1066" t="s">
        <v>40</v>
      </c>
      <c r="AA1066" t="s">
        <v>40</v>
      </c>
      <c r="AC1066" t="s">
        <v>1359</v>
      </c>
      <c r="AI1066" t="e">
        <v>#N/A</v>
      </c>
    </row>
    <row r="1067" spans="1:35" x14ac:dyDescent="0.25">
      <c r="A1067">
        <v>402184734</v>
      </c>
      <c r="B1067" t="s">
        <v>1944</v>
      </c>
      <c r="C1067">
        <v>10311</v>
      </c>
      <c r="D1067" s="1">
        <v>43729</v>
      </c>
      <c r="E1067" t="s">
        <v>33</v>
      </c>
      <c r="F1067" t="s">
        <v>3005</v>
      </c>
      <c r="G1067" t="s">
        <v>1233</v>
      </c>
      <c r="I1067" t="s">
        <v>3006</v>
      </c>
      <c r="J1067" t="s">
        <v>3007</v>
      </c>
      <c r="K1067" t="s">
        <v>79</v>
      </c>
      <c r="L1067" t="s">
        <v>80</v>
      </c>
      <c r="M1067">
        <v>-104.75192</v>
      </c>
      <c r="N1067">
        <v>40.446570000000001</v>
      </c>
      <c r="O1067">
        <v>0</v>
      </c>
      <c r="P1067">
        <v>0</v>
      </c>
      <c r="Q1067">
        <v>5</v>
      </c>
      <c r="R1067">
        <v>5</v>
      </c>
      <c r="S1067">
        <v>0</v>
      </c>
      <c r="T1067">
        <v>0</v>
      </c>
      <c r="U1067">
        <v>0</v>
      </c>
      <c r="V1067">
        <v>0</v>
      </c>
      <c r="W1067">
        <v>0</v>
      </c>
      <c r="X1067">
        <v>0</v>
      </c>
      <c r="Y1067" t="s">
        <v>40</v>
      </c>
      <c r="Z1067" t="s">
        <v>40</v>
      </c>
      <c r="AA1067" t="s">
        <v>40</v>
      </c>
      <c r="AC1067" t="s">
        <v>1374</v>
      </c>
      <c r="AI1067" t="e">
        <v>#N/A</v>
      </c>
    </row>
    <row r="1068" spans="1:35" x14ac:dyDescent="0.25">
      <c r="A1068">
        <v>402189088</v>
      </c>
      <c r="B1068" t="s">
        <v>336</v>
      </c>
      <c r="C1068">
        <v>10433</v>
      </c>
      <c r="D1068" s="1">
        <v>43732</v>
      </c>
      <c r="E1068" t="s">
        <v>118</v>
      </c>
      <c r="F1068" t="s">
        <v>3008</v>
      </c>
      <c r="G1068" t="s">
        <v>1414</v>
      </c>
      <c r="I1068" t="s">
        <v>3009</v>
      </c>
      <c r="J1068" t="s">
        <v>3010</v>
      </c>
      <c r="K1068" t="s">
        <v>79</v>
      </c>
      <c r="L1068" t="s">
        <v>80</v>
      </c>
      <c r="M1068">
        <v>-107.903452</v>
      </c>
      <c r="N1068">
        <v>39.190407</v>
      </c>
      <c r="O1068">
        <v>0</v>
      </c>
      <c r="P1068">
        <v>0</v>
      </c>
      <c r="Q1068">
        <v>14</v>
      </c>
      <c r="R1068">
        <v>0</v>
      </c>
      <c r="S1068">
        <v>0</v>
      </c>
      <c r="T1068">
        <v>0</v>
      </c>
      <c r="U1068">
        <v>0</v>
      </c>
      <c r="V1068">
        <v>0</v>
      </c>
      <c r="W1068">
        <v>0</v>
      </c>
      <c r="X1068">
        <v>0</v>
      </c>
      <c r="Y1068" t="s">
        <v>40</v>
      </c>
      <c r="Z1068" t="s">
        <v>40</v>
      </c>
      <c r="AA1068" t="s">
        <v>40</v>
      </c>
      <c r="AC1068" t="s">
        <v>1355</v>
      </c>
      <c r="AI1068" t="e">
        <v>#N/A</v>
      </c>
    </row>
    <row r="1069" spans="1:35" x14ac:dyDescent="0.25">
      <c r="A1069">
        <v>402190122</v>
      </c>
      <c r="B1069" t="s">
        <v>64</v>
      </c>
      <c r="C1069">
        <v>100264</v>
      </c>
      <c r="D1069" s="1">
        <v>43732</v>
      </c>
      <c r="E1069" t="s">
        <v>118</v>
      </c>
      <c r="F1069" t="s">
        <v>3011</v>
      </c>
      <c r="G1069" t="s">
        <v>1294</v>
      </c>
      <c r="I1069" t="s">
        <v>3012</v>
      </c>
      <c r="J1069" t="s">
        <v>3013</v>
      </c>
      <c r="K1069" t="s">
        <v>133</v>
      </c>
      <c r="L1069" t="s">
        <v>431</v>
      </c>
      <c r="M1069">
        <v>-108.37036000000001</v>
      </c>
      <c r="N1069">
        <v>39.990850000000002</v>
      </c>
      <c r="O1069">
        <v>0</v>
      </c>
      <c r="P1069">
        <v>0</v>
      </c>
      <c r="Q1069">
        <v>19</v>
      </c>
      <c r="R1069">
        <v>0</v>
      </c>
      <c r="S1069">
        <v>0</v>
      </c>
      <c r="T1069">
        <v>0</v>
      </c>
      <c r="U1069">
        <v>0</v>
      </c>
      <c r="V1069">
        <v>0</v>
      </c>
      <c r="W1069">
        <v>0</v>
      </c>
      <c r="X1069">
        <v>0</v>
      </c>
      <c r="Y1069" t="s">
        <v>40</v>
      </c>
      <c r="Z1069" t="s">
        <v>40</v>
      </c>
      <c r="AA1069" t="s">
        <v>40</v>
      </c>
      <c r="AC1069" t="s">
        <v>1355</v>
      </c>
      <c r="AI1069" t="e">
        <v>#N/A</v>
      </c>
    </row>
    <row r="1070" spans="1:35" x14ac:dyDescent="0.25">
      <c r="A1070">
        <v>402192139</v>
      </c>
      <c r="B1070" t="s">
        <v>197</v>
      </c>
      <c r="C1070">
        <v>10456</v>
      </c>
      <c r="D1070" s="1">
        <v>43734</v>
      </c>
      <c r="E1070" t="s">
        <v>69</v>
      </c>
      <c r="F1070" t="s">
        <v>3014</v>
      </c>
      <c r="G1070" t="s">
        <v>1363</v>
      </c>
      <c r="I1070" t="s">
        <v>3015</v>
      </c>
      <c r="J1070" t="s">
        <v>3016</v>
      </c>
      <c r="K1070" t="s">
        <v>79</v>
      </c>
      <c r="L1070" t="s">
        <v>1914</v>
      </c>
      <c r="M1070">
        <v>-108.156009</v>
      </c>
      <c r="N1070">
        <v>39.627333</v>
      </c>
      <c r="O1070">
        <v>0</v>
      </c>
      <c r="P1070">
        <v>0</v>
      </c>
      <c r="Q1070" t="s">
        <v>40</v>
      </c>
      <c r="R1070" t="s">
        <v>40</v>
      </c>
      <c r="S1070" t="s">
        <v>40</v>
      </c>
      <c r="T1070" t="s">
        <v>40</v>
      </c>
      <c r="U1070">
        <v>0</v>
      </c>
      <c r="V1070">
        <v>0</v>
      </c>
      <c r="W1070">
        <v>0</v>
      </c>
      <c r="X1070">
        <v>0</v>
      </c>
      <c r="Y1070" t="s">
        <v>40</v>
      </c>
      <c r="Z1070" t="s">
        <v>40</v>
      </c>
      <c r="AA1070" t="s">
        <v>40</v>
      </c>
      <c r="AC1070" t="s">
        <v>1355</v>
      </c>
      <c r="AI1070" t="e">
        <v>#N/A</v>
      </c>
    </row>
    <row r="1071" spans="1:35" x14ac:dyDescent="0.25">
      <c r="A1071">
        <v>402193579</v>
      </c>
      <c r="B1071" t="s">
        <v>2043</v>
      </c>
      <c r="C1071">
        <v>10071</v>
      </c>
      <c r="D1071" s="1">
        <v>43738</v>
      </c>
      <c r="E1071" t="s">
        <v>69</v>
      </c>
      <c r="F1071" t="s">
        <v>2976</v>
      </c>
      <c r="G1071" t="s">
        <v>1233</v>
      </c>
      <c r="I1071" t="s">
        <v>3017</v>
      </c>
      <c r="J1071" t="s">
        <v>3018</v>
      </c>
      <c r="K1071" t="s">
        <v>115</v>
      </c>
      <c r="L1071" t="s">
        <v>226</v>
      </c>
      <c r="M1071">
        <v>-104.44545599999999</v>
      </c>
      <c r="N1071">
        <v>40.916383000000003</v>
      </c>
      <c r="O1071" t="s">
        <v>40</v>
      </c>
      <c r="P1071" t="s">
        <v>40</v>
      </c>
      <c r="Q1071" t="s">
        <v>40</v>
      </c>
      <c r="R1071" t="s">
        <v>40</v>
      </c>
      <c r="S1071" t="s">
        <v>40</v>
      </c>
      <c r="T1071" t="s">
        <v>40</v>
      </c>
      <c r="U1071" t="s">
        <v>40</v>
      </c>
      <c r="V1071" t="s">
        <v>40</v>
      </c>
      <c r="W1071" t="s">
        <v>40</v>
      </c>
      <c r="X1071" t="s">
        <v>40</v>
      </c>
      <c r="Y1071" t="s">
        <v>40</v>
      </c>
      <c r="Z1071" t="s">
        <v>40</v>
      </c>
      <c r="AA1071" t="s">
        <v>40</v>
      </c>
      <c r="AC1071" t="s">
        <v>1374</v>
      </c>
      <c r="AI1071" t="e">
        <v>#N/A</v>
      </c>
    </row>
    <row r="1072" spans="1:35" x14ac:dyDescent="0.25">
      <c r="A1072">
        <v>402195259</v>
      </c>
      <c r="B1072" t="s">
        <v>336</v>
      </c>
      <c r="C1072">
        <v>10433</v>
      </c>
      <c r="D1072" s="1">
        <v>43739</v>
      </c>
      <c r="E1072" t="s">
        <v>49</v>
      </c>
      <c r="F1072" t="s">
        <v>3019</v>
      </c>
      <c r="G1072" t="s">
        <v>1414</v>
      </c>
      <c r="I1072" t="s">
        <v>40</v>
      </c>
      <c r="J1072" t="s">
        <v>40</v>
      </c>
      <c r="K1072" t="s">
        <v>79</v>
      </c>
      <c r="L1072" t="s">
        <v>80</v>
      </c>
      <c r="M1072">
        <v>-108.258312</v>
      </c>
      <c r="N1072">
        <v>39.366278000000001</v>
      </c>
      <c r="O1072">
        <v>0</v>
      </c>
      <c r="P1072">
        <v>0</v>
      </c>
      <c r="Q1072" t="s">
        <v>40</v>
      </c>
      <c r="R1072">
        <v>190</v>
      </c>
      <c r="S1072">
        <v>0</v>
      </c>
      <c r="T1072">
        <v>0</v>
      </c>
      <c r="U1072">
        <v>0</v>
      </c>
      <c r="V1072">
        <v>0</v>
      </c>
      <c r="W1072">
        <v>0</v>
      </c>
      <c r="X1072">
        <v>0</v>
      </c>
      <c r="Y1072" t="s">
        <v>40</v>
      </c>
      <c r="Z1072" t="s">
        <v>40</v>
      </c>
      <c r="AA1072" t="s">
        <v>40</v>
      </c>
      <c r="AC1072" t="s">
        <v>1355</v>
      </c>
      <c r="AI1072" t="e">
        <v>#N/A</v>
      </c>
    </row>
    <row r="1073" spans="1:35" x14ac:dyDescent="0.25">
      <c r="A1073">
        <v>402195736</v>
      </c>
      <c r="B1073" t="s">
        <v>207</v>
      </c>
      <c r="C1073">
        <v>8960</v>
      </c>
      <c r="D1073" s="1">
        <v>43739</v>
      </c>
      <c r="E1073" t="s">
        <v>69</v>
      </c>
      <c r="F1073" t="s">
        <v>3020</v>
      </c>
      <c r="G1073" t="s">
        <v>1233</v>
      </c>
      <c r="I1073" t="s">
        <v>3021</v>
      </c>
      <c r="J1073" t="s">
        <v>3022</v>
      </c>
      <c r="K1073" t="s">
        <v>115</v>
      </c>
      <c r="L1073" t="s">
        <v>226</v>
      </c>
      <c r="M1073">
        <v>-104.369051</v>
      </c>
      <c r="N1073">
        <v>40.376215999999999</v>
      </c>
      <c r="O1073">
        <v>0</v>
      </c>
      <c r="P1073">
        <v>0</v>
      </c>
      <c r="Q1073">
        <v>10</v>
      </c>
      <c r="R1073">
        <v>0</v>
      </c>
      <c r="S1073">
        <v>0</v>
      </c>
      <c r="T1073">
        <v>0</v>
      </c>
      <c r="U1073">
        <v>0</v>
      </c>
      <c r="V1073">
        <v>0</v>
      </c>
      <c r="W1073">
        <v>0</v>
      </c>
      <c r="X1073">
        <v>0</v>
      </c>
      <c r="Y1073" t="s">
        <v>40</v>
      </c>
      <c r="Z1073" t="s">
        <v>40</v>
      </c>
      <c r="AA1073" t="s">
        <v>40</v>
      </c>
      <c r="AC1073" t="s">
        <v>1374</v>
      </c>
      <c r="AI1073" t="e">
        <v>#N/A</v>
      </c>
    </row>
    <row r="1074" spans="1:35" x14ac:dyDescent="0.25">
      <c r="A1074">
        <v>402196247</v>
      </c>
      <c r="B1074" t="s">
        <v>73</v>
      </c>
      <c r="C1074">
        <v>16700</v>
      </c>
      <c r="D1074" s="1">
        <v>43739</v>
      </c>
      <c r="E1074" t="s">
        <v>69</v>
      </c>
      <c r="F1074" t="s">
        <v>3023</v>
      </c>
      <c r="G1074" t="s">
        <v>1294</v>
      </c>
      <c r="I1074" t="s">
        <v>3024</v>
      </c>
      <c r="J1074" t="s">
        <v>3025</v>
      </c>
      <c r="K1074" t="s">
        <v>115</v>
      </c>
      <c r="L1074" t="s">
        <v>226</v>
      </c>
      <c r="M1074">
        <v>-108.8764</v>
      </c>
      <c r="N1074">
        <v>40.144066000000002</v>
      </c>
      <c r="O1074">
        <v>0</v>
      </c>
      <c r="P1074">
        <v>0</v>
      </c>
      <c r="Q1074">
        <v>3</v>
      </c>
      <c r="R1074">
        <v>2</v>
      </c>
      <c r="S1074">
        <v>0</v>
      </c>
      <c r="T1074">
        <v>0</v>
      </c>
      <c r="U1074">
        <v>0</v>
      </c>
      <c r="V1074">
        <v>0</v>
      </c>
      <c r="W1074">
        <v>0</v>
      </c>
      <c r="X1074">
        <v>0</v>
      </c>
      <c r="Y1074" t="s">
        <v>40</v>
      </c>
      <c r="Z1074" t="s">
        <v>40</v>
      </c>
      <c r="AA1074" t="s">
        <v>40</v>
      </c>
      <c r="AC1074" t="s">
        <v>1371</v>
      </c>
      <c r="AI1074" t="e">
        <v>#N/A</v>
      </c>
    </row>
    <row r="1075" spans="1:35" x14ac:dyDescent="0.25">
      <c r="A1075">
        <v>402200883</v>
      </c>
      <c r="B1075" t="s">
        <v>73</v>
      </c>
      <c r="C1075">
        <v>16700</v>
      </c>
      <c r="D1075" s="1">
        <v>43741</v>
      </c>
      <c r="E1075" t="s">
        <v>69</v>
      </c>
      <c r="F1075" t="s">
        <v>3026</v>
      </c>
      <c r="G1075" t="s">
        <v>1294</v>
      </c>
      <c r="I1075" t="s">
        <v>40</v>
      </c>
      <c r="J1075" t="s">
        <v>40</v>
      </c>
      <c r="K1075" t="s">
        <v>72</v>
      </c>
      <c r="L1075" t="s">
        <v>72</v>
      </c>
      <c r="M1075">
        <v>-108.916078</v>
      </c>
      <c r="N1075">
        <v>40.130400000000002</v>
      </c>
      <c r="O1075">
        <v>0</v>
      </c>
      <c r="P1075">
        <v>0</v>
      </c>
      <c r="Q1075">
        <v>16</v>
      </c>
      <c r="R1075">
        <v>10</v>
      </c>
      <c r="S1075">
        <v>0</v>
      </c>
      <c r="T1075">
        <v>0</v>
      </c>
      <c r="U1075">
        <v>0</v>
      </c>
      <c r="V1075">
        <v>0</v>
      </c>
      <c r="W1075">
        <v>0</v>
      </c>
      <c r="X1075">
        <v>0</v>
      </c>
      <c r="Y1075" t="s">
        <v>40</v>
      </c>
      <c r="Z1075" t="s">
        <v>40</v>
      </c>
      <c r="AA1075" t="s">
        <v>40</v>
      </c>
      <c r="AC1075" t="s">
        <v>1371</v>
      </c>
      <c r="AI1075" t="e">
        <v>#N/A</v>
      </c>
    </row>
    <row r="1076" spans="1:35" x14ac:dyDescent="0.25">
      <c r="A1076">
        <v>402201667</v>
      </c>
      <c r="B1076" t="s">
        <v>197</v>
      </c>
      <c r="C1076">
        <v>10456</v>
      </c>
      <c r="D1076" s="1">
        <v>43745</v>
      </c>
      <c r="E1076" t="s">
        <v>118</v>
      </c>
      <c r="F1076" t="s">
        <v>3027</v>
      </c>
      <c r="G1076" t="s">
        <v>1363</v>
      </c>
      <c r="I1076" t="s">
        <v>3028</v>
      </c>
      <c r="J1076" t="s">
        <v>3029</v>
      </c>
      <c r="K1076" t="s">
        <v>133</v>
      </c>
      <c r="L1076" t="s">
        <v>1985</v>
      </c>
      <c r="M1076">
        <v>-107.736749</v>
      </c>
      <c r="N1076">
        <v>39.498063000000002</v>
      </c>
      <c r="O1076" t="s">
        <v>40</v>
      </c>
      <c r="P1076" t="s">
        <v>40</v>
      </c>
      <c r="Q1076" t="s">
        <v>40</v>
      </c>
      <c r="R1076" t="s">
        <v>40</v>
      </c>
      <c r="S1076" t="s">
        <v>40</v>
      </c>
      <c r="T1076" t="s">
        <v>40</v>
      </c>
      <c r="U1076" t="s">
        <v>40</v>
      </c>
      <c r="V1076" t="s">
        <v>40</v>
      </c>
      <c r="W1076" t="s">
        <v>40</v>
      </c>
      <c r="X1076" t="s">
        <v>40</v>
      </c>
      <c r="Y1076" t="s">
        <v>40</v>
      </c>
      <c r="Z1076" t="s">
        <v>40</v>
      </c>
      <c r="AA1076" t="s">
        <v>40</v>
      </c>
      <c r="AC1076" t="s">
        <v>1355</v>
      </c>
      <c r="AI1076" t="e">
        <v>#N/A</v>
      </c>
    </row>
    <row r="1077" spans="1:35" x14ac:dyDescent="0.25">
      <c r="A1077">
        <v>402205983</v>
      </c>
      <c r="B1077" t="s">
        <v>2624</v>
      </c>
      <c r="C1077">
        <v>46290</v>
      </c>
      <c r="D1077" s="1">
        <v>43747</v>
      </c>
      <c r="F1077" t="s">
        <v>3030</v>
      </c>
      <c r="G1077" t="s">
        <v>1233</v>
      </c>
      <c r="I1077" t="s">
        <v>3031</v>
      </c>
      <c r="J1077" t="s">
        <v>3032</v>
      </c>
      <c r="K1077" t="s">
        <v>2080</v>
      </c>
      <c r="L1077" t="s">
        <v>54</v>
      </c>
      <c r="M1077">
        <v>-104.967085</v>
      </c>
      <c r="N1077">
        <v>40.075026999999999</v>
      </c>
      <c r="O1077" t="s">
        <v>40</v>
      </c>
      <c r="P1077" t="s">
        <v>40</v>
      </c>
      <c r="Q1077" t="s">
        <v>40</v>
      </c>
      <c r="R1077" t="s">
        <v>40</v>
      </c>
      <c r="S1077">
        <v>0</v>
      </c>
      <c r="T1077">
        <v>0</v>
      </c>
      <c r="U1077">
        <v>0</v>
      </c>
      <c r="V1077">
        <v>0</v>
      </c>
      <c r="W1077">
        <v>0</v>
      </c>
      <c r="X1077">
        <v>0</v>
      </c>
      <c r="Y1077" t="s">
        <v>40</v>
      </c>
      <c r="Z1077" t="s">
        <v>40</v>
      </c>
      <c r="AA1077" t="s">
        <v>40</v>
      </c>
      <c r="AC1077" t="s">
        <v>1374</v>
      </c>
      <c r="AI1077" t="e">
        <v>#N/A</v>
      </c>
    </row>
    <row r="1078" spans="1:35" x14ac:dyDescent="0.25">
      <c r="A1078">
        <v>402206312</v>
      </c>
      <c r="B1078" t="s">
        <v>336</v>
      </c>
      <c r="C1078">
        <v>10433</v>
      </c>
      <c r="D1078" s="1">
        <v>43747</v>
      </c>
      <c r="F1078" t="s">
        <v>3033</v>
      </c>
      <c r="G1078" t="s">
        <v>1363</v>
      </c>
      <c r="I1078" t="s">
        <v>3034</v>
      </c>
      <c r="J1078" t="s">
        <v>3035</v>
      </c>
      <c r="K1078" t="s">
        <v>79</v>
      </c>
      <c r="L1078" t="s">
        <v>491</v>
      </c>
      <c r="M1078">
        <v>-108.218862</v>
      </c>
      <c r="N1078">
        <v>39.557414000000001</v>
      </c>
      <c r="O1078">
        <v>0</v>
      </c>
      <c r="P1078">
        <v>0</v>
      </c>
      <c r="Q1078" t="s">
        <v>40</v>
      </c>
      <c r="R1078">
        <v>10</v>
      </c>
      <c r="S1078">
        <v>0</v>
      </c>
      <c r="T1078">
        <v>0</v>
      </c>
      <c r="U1078">
        <v>0</v>
      </c>
      <c r="V1078">
        <v>0</v>
      </c>
      <c r="W1078">
        <v>0</v>
      </c>
      <c r="X1078">
        <v>0</v>
      </c>
      <c r="Y1078" t="s">
        <v>40</v>
      </c>
      <c r="Z1078" t="s">
        <v>40</v>
      </c>
      <c r="AA1078" t="s">
        <v>40</v>
      </c>
      <c r="AC1078" t="s">
        <v>1355</v>
      </c>
      <c r="AI1078" t="e">
        <v>#N/A</v>
      </c>
    </row>
    <row r="1079" spans="1:35" x14ac:dyDescent="0.25">
      <c r="A1079">
        <v>402209455</v>
      </c>
      <c r="B1079" t="s">
        <v>73</v>
      </c>
      <c r="C1079">
        <v>16700</v>
      </c>
      <c r="D1079" s="1">
        <v>43750</v>
      </c>
      <c r="F1079" t="s">
        <v>3036</v>
      </c>
      <c r="G1079" t="s">
        <v>1294</v>
      </c>
      <c r="I1079" t="s">
        <v>40</v>
      </c>
      <c r="J1079" t="s">
        <v>40</v>
      </c>
      <c r="K1079" t="s">
        <v>72</v>
      </c>
      <c r="L1079" t="s">
        <v>72</v>
      </c>
      <c r="M1079">
        <v>-108.813923</v>
      </c>
      <c r="N1079">
        <v>40.092739000000002</v>
      </c>
      <c r="O1079" t="s">
        <v>40</v>
      </c>
      <c r="P1079" t="s">
        <v>40</v>
      </c>
      <c r="Q1079" t="s">
        <v>40</v>
      </c>
      <c r="R1079" t="s">
        <v>40</v>
      </c>
      <c r="S1079" t="s">
        <v>40</v>
      </c>
      <c r="T1079" t="s">
        <v>40</v>
      </c>
      <c r="U1079" t="s">
        <v>40</v>
      </c>
      <c r="V1079" t="s">
        <v>40</v>
      </c>
      <c r="W1079" t="s">
        <v>40</v>
      </c>
      <c r="X1079" t="s">
        <v>40</v>
      </c>
      <c r="Y1079" t="s">
        <v>40</v>
      </c>
      <c r="Z1079" t="s">
        <v>40</v>
      </c>
      <c r="AA1079" t="s">
        <v>40</v>
      </c>
      <c r="AC1079" t="s">
        <v>1371</v>
      </c>
      <c r="AI1079" t="e">
        <v>#N/A</v>
      </c>
    </row>
    <row r="1080" spans="1:35" x14ac:dyDescent="0.25">
      <c r="A1080">
        <v>402209530</v>
      </c>
      <c r="B1080" t="s">
        <v>64</v>
      </c>
      <c r="C1080">
        <v>100264</v>
      </c>
      <c r="D1080" s="1">
        <v>43751</v>
      </c>
      <c r="F1080" t="s">
        <v>3037</v>
      </c>
      <c r="G1080" t="s">
        <v>1294</v>
      </c>
      <c r="I1080" t="s">
        <v>3038</v>
      </c>
      <c r="J1080" t="s">
        <v>3039</v>
      </c>
      <c r="K1080" t="s">
        <v>46</v>
      </c>
      <c r="L1080" t="s">
        <v>60</v>
      </c>
      <c r="M1080">
        <v>-108.35597300000001</v>
      </c>
      <c r="N1080">
        <v>39.990994999999998</v>
      </c>
      <c r="O1080">
        <v>0</v>
      </c>
      <c r="P1080">
        <v>0</v>
      </c>
      <c r="Q1080">
        <v>246</v>
      </c>
      <c r="R1080">
        <v>246</v>
      </c>
      <c r="S1080">
        <v>0</v>
      </c>
      <c r="T1080">
        <v>0</v>
      </c>
      <c r="U1080">
        <v>0</v>
      </c>
      <c r="V1080">
        <v>0</v>
      </c>
      <c r="W1080">
        <v>0</v>
      </c>
      <c r="X1080">
        <v>0</v>
      </c>
      <c r="Y1080" t="s">
        <v>40</v>
      </c>
      <c r="Z1080" t="s">
        <v>40</v>
      </c>
      <c r="AA1080" t="s">
        <v>40</v>
      </c>
      <c r="AC1080" t="s">
        <v>1355</v>
      </c>
      <c r="AI1080" t="e">
        <v>#N/A</v>
      </c>
    </row>
    <row r="1081" spans="1:35" x14ac:dyDescent="0.25">
      <c r="A1081">
        <v>402213355</v>
      </c>
      <c r="B1081" t="s">
        <v>2667</v>
      </c>
      <c r="C1081">
        <v>10442</v>
      </c>
      <c r="D1081" s="1">
        <v>43748</v>
      </c>
      <c r="F1081" t="s">
        <v>3040</v>
      </c>
      <c r="G1081" t="s">
        <v>1294</v>
      </c>
      <c r="I1081" t="s">
        <v>3041</v>
      </c>
      <c r="J1081" t="s">
        <v>3042</v>
      </c>
      <c r="K1081" t="s">
        <v>79</v>
      </c>
      <c r="L1081" t="s">
        <v>491</v>
      </c>
      <c r="M1081">
        <v>-108.144034</v>
      </c>
      <c r="N1081">
        <v>39.696671000000002</v>
      </c>
      <c r="O1081">
        <v>0</v>
      </c>
      <c r="P1081">
        <v>0</v>
      </c>
      <c r="Q1081">
        <v>0</v>
      </c>
      <c r="R1081">
        <v>0</v>
      </c>
      <c r="S1081">
        <v>0</v>
      </c>
      <c r="T1081">
        <v>0</v>
      </c>
      <c r="U1081">
        <v>0</v>
      </c>
      <c r="V1081">
        <v>0</v>
      </c>
      <c r="W1081">
        <v>0</v>
      </c>
      <c r="X1081">
        <v>0</v>
      </c>
      <c r="Y1081" t="s">
        <v>40</v>
      </c>
      <c r="Z1081" t="s">
        <v>40</v>
      </c>
      <c r="AA1081" t="s">
        <v>40</v>
      </c>
      <c r="AC1081" t="s">
        <v>1355</v>
      </c>
      <c r="AI1081" t="e">
        <v>#N/A</v>
      </c>
    </row>
    <row r="1082" spans="1:35" x14ac:dyDescent="0.25">
      <c r="A1082">
        <v>402213797</v>
      </c>
      <c r="B1082" t="s">
        <v>2059</v>
      </c>
      <c r="C1082">
        <v>10373</v>
      </c>
      <c r="D1082" s="1">
        <v>43755</v>
      </c>
      <c r="F1082" t="s">
        <v>3043</v>
      </c>
      <c r="G1082" t="s">
        <v>1233</v>
      </c>
      <c r="I1082" t="s">
        <v>3044</v>
      </c>
      <c r="J1082" t="s">
        <v>3045</v>
      </c>
      <c r="K1082" t="s">
        <v>79</v>
      </c>
      <c r="L1082" t="s">
        <v>1914</v>
      </c>
      <c r="M1082">
        <v>-104.9875</v>
      </c>
      <c r="N1082">
        <v>40.040500000000002</v>
      </c>
      <c r="O1082">
        <v>0</v>
      </c>
      <c r="P1082">
        <v>0</v>
      </c>
      <c r="Q1082">
        <v>450</v>
      </c>
      <c r="R1082">
        <v>450</v>
      </c>
      <c r="S1082">
        <v>0</v>
      </c>
      <c r="T1082">
        <v>0</v>
      </c>
      <c r="U1082">
        <v>0</v>
      </c>
      <c r="V1082">
        <v>0</v>
      </c>
      <c r="W1082">
        <v>0</v>
      </c>
      <c r="X1082">
        <v>0</v>
      </c>
      <c r="Y1082" t="s">
        <v>40</v>
      </c>
      <c r="Z1082" t="s">
        <v>40</v>
      </c>
      <c r="AA1082" t="s">
        <v>40</v>
      </c>
      <c r="AC1082" t="s">
        <v>1374</v>
      </c>
      <c r="AI1082" t="e">
        <v>#N/A</v>
      </c>
    </row>
    <row r="1083" spans="1:35" x14ac:dyDescent="0.25">
      <c r="A1083">
        <v>402213852</v>
      </c>
      <c r="B1083" t="s">
        <v>2624</v>
      </c>
      <c r="C1083">
        <v>46290</v>
      </c>
      <c r="D1083" s="1">
        <v>43754</v>
      </c>
      <c r="F1083" t="s">
        <v>3046</v>
      </c>
      <c r="G1083" t="s">
        <v>1233</v>
      </c>
      <c r="I1083" t="s">
        <v>3047</v>
      </c>
      <c r="J1083" t="s">
        <v>3048</v>
      </c>
      <c r="K1083" t="s">
        <v>79</v>
      </c>
      <c r="L1083" t="s">
        <v>1914</v>
      </c>
      <c r="M1083">
        <v>-104.796452</v>
      </c>
      <c r="N1083">
        <v>40.132162999999998</v>
      </c>
      <c r="O1083">
        <v>0</v>
      </c>
      <c r="P1083">
        <v>0</v>
      </c>
      <c r="Q1083" t="s">
        <v>40</v>
      </c>
      <c r="R1083" t="s">
        <v>40</v>
      </c>
      <c r="S1083" t="s">
        <v>40</v>
      </c>
      <c r="T1083" t="s">
        <v>40</v>
      </c>
      <c r="U1083">
        <v>0</v>
      </c>
      <c r="V1083">
        <v>0</v>
      </c>
      <c r="W1083">
        <v>0</v>
      </c>
      <c r="X1083">
        <v>0</v>
      </c>
      <c r="Y1083" t="s">
        <v>40</v>
      </c>
      <c r="Z1083" t="s">
        <v>40</v>
      </c>
      <c r="AA1083" t="s">
        <v>40</v>
      </c>
      <c r="AC1083" t="s">
        <v>1374</v>
      </c>
      <c r="AI1083" t="e">
        <v>#N/A</v>
      </c>
    </row>
    <row r="1084" spans="1:35" x14ac:dyDescent="0.25">
      <c r="A1084">
        <v>402219911</v>
      </c>
      <c r="B1084" t="s">
        <v>2622</v>
      </c>
      <c r="C1084">
        <v>10705</v>
      </c>
      <c r="D1084" s="1">
        <v>43761</v>
      </c>
      <c r="F1084" t="s">
        <v>3049</v>
      </c>
      <c r="G1084" t="s">
        <v>1508</v>
      </c>
      <c r="I1084" t="s">
        <v>3050</v>
      </c>
      <c r="J1084" t="s">
        <v>3051</v>
      </c>
      <c r="K1084" t="s">
        <v>133</v>
      </c>
      <c r="L1084" t="s">
        <v>136</v>
      </c>
      <c r="M1084">
        <v>-104.81967</v>
      </c>
      <c r="N1084">
        <v>37.164110000000001</v>
      </c>
      <c r="O1084">
        <v>0</v>
      </c>
      <c r="P1084">
        <v>0</v>
      </c>
      <c r="Q1084">
        <v>12</v>
      </c>
      <c r="R1084">
        <v>0</v>
      </c>
      <c r="S1084">
        <v>0</v>
      </c>
      <c r="T1084">
        <v>0</v>
      </c>
      <c r="U1084">
        <v>0</v>
      </c>
      <c r="V1084">
        <v>0</v>
      </c>
      <c r="W1084">
        <v>0</v>
      </c>
      <c r="X1084">
        <v>0</v>
      </c>
      <c r="Y1084" t="s">
        <v>40</v>
      </c>
      <c r="Z1084" t="s">
        <v>40</v>
      </c>
      <c r="AA1084" t="s">
        <v>40</v>
      </c>
      <c r="AC1084" t="s">
        <v>1354</v>
      </c>
      <c r="AI1084" t="e">
        <v>#N/A</v>
      </c>
    </row>
    <row r="1085" spans="1:35" x14ac:dyDescent="0.25">
      <c r="A1085">
        <v>402220002</v>
      </c>
      <c r="B1085" t="s">
        <v>2625</v>
      </c>
      <c r="C1085">
        <v>10133</v>
      </c>
      <c r="D1085" s="1">
        <v>43760</v>
      </c>
      <c r="F1085" t="s">
        <v>3052</v>
      </c>
      <c r="G1085" t="s">
        <v>1392</v>
      </c>
      <c r="I1085" t="s">
        <v>3053</v>
      </c>
      <c r="J1085" t="s">
        <v>3054</v>
      </c>
      <c r="K1085" t="s">
        <v>133</v>
      </c>
      <c r="L1085" t="s">
        <v>134</v>
      </c>
      <c r="M1085">
        <v>-107.529718</v>
      </c>
      <c r="N1085">
        <v>37.014052999999997</v>
      </c>
      <c r="O1085" t="s">
        <v>40</v>
      </c>
      <c r="P1085" t="s">
        <v>40</v>
      </c>
      <c r="Q1085" t="s">
        <v>40</v>
      </c>
      <c r="R1085" t="s">
        <v>40</v>
      </c>
      <c r="S1085" t="s">
        <v>40</v>
      </c>
      <c r="T1085" t="s">
        <v>40</v>
      </c>
      <c r="U1085" t="s">
        <v>40</v>
      </c>
      <c r="V1085" t="s">
        <v>40</v>
      </c>
      <c r="W1085" t="s">
        <v>40</v>
      </c>
      <c r="X1085" t="s">
        <v>40</v>
      </c>
      <c r="Y1085" t="s">
        <v>40</v>
      </c>
      <c r="Z1085" t="s">
        <v>40</v>
      </c>
      <c r="AA1085" t="s">
        <v>40</v>
      </c>
      <c r="AC1085" t="s">
        <v>1358</v>
      </c>
      <c r="AI1085" t="e">
        <v>#N/A</v>
      </c>
    </row>
    <row r="1086" spans="1:35" x14ac:dyDescent="0.25">
      <c r="A1086">
        <v>402221101</v>
      </c>
      <c r="B1086" t="s">
        <v>1623</v>
      </c>
      <c r="C1086">
        <v>18600</v>
      </c>
      <c r="D1086" s="1">
        <v>43762</v>
      </c>
      <c r="F1086" t="s">
        <v>3055</v>
      </c>
      <c r="G1086" t="s">
        <v>1380</v>
      </c>
      <c r="I1086" t="s">
        <v>3056</v>
      </c>
      <c r="J1086" t="s">
        <v>3057</v>
      </c>
      <c r="K1086" t="s">
        <v>79</v>
      </c>
      <c r="L1086" t="s">
        <v>1914</v>
      </c>
      <c r="M1086">
        <v>-104.343611</v>
      </c>
      <c r="N1086">
        <v>39.887858000000001</v>
      </c>
      <c r="O1086" t="s">
        <v>40</v>
      </c>
      <c r="P1086" t="s">
        <v>40</v>
      </c>
      <c r="Q1086" t="s">
        <v>40</v>
      </c>
      <c r="R1086" t="s">
        <v>40</v>
      </c>
      <c r="S1086" t="s">
        <v>40</v>
      </c>
      <c r="T1086" t="s">
        <v>40</v>
      </c>
      <c r="U1086" t="s">
        <v>40</v>
      </c>
      <c r="V1086" t="s">
        <v>40</v>
      </c>
      <c r="W1086" t="s">
        <v>40</v>
      </c>
      <c r="X1086" t="s">
        <v>40</v>
      </c>
      <c r="Y1086" t="s">
        <v>40</v>
      </c>
      <c r="Z1086" t="s">
        <v>40</v>
      </c>
      <c r="AA1086" t="s">
        <v>40</v>
      </c>
      <c r="AC1086" t="s">
        <v>1374</v>
      </c>
      <c r="AI1086" t="e">
        <v>#N/A</v>
      </c>
    </row>
    <row r="1087" spans="1:35" x14ac:dyDescent="0.25">
      <c r="A1087">
        <v>402223014</v>
      </c>
      <c r="B1087" t="s">
        <v>64</v>
      </c>
      <c r="C1087">
        <v>100264</v>
      </c>
      <c r="D1087" s="1">
        <v>43763</v>
      </c>
      <c r="F1087" t="s">
        <v>3058</v>
      </c>
      <c r="G1087" t="s">
        <v>1294</v>
      </c>
      <c r="I1087" t="s">
        <v>3059</v>
      </c>
      <c r="J1087" t="s">
        <v>3060</v>
      </c>
      <c r="K1087" t="s">
        <v>46</v>
      </c>
      <c r="L1087" t="s">
        <v>47</v>
      </c>
      <c r="M1087">
        <v>-108.337468</v>
      </c>
      <c r="N1087">
        <v>40.003410000000002</v>
      </c>
      <c r="O1087">
        <v>0</v>
      </c>
      <c r="P1087">
        <v>0</v>
      </c>
      <c r="Q1087">
        <v>11</v>
      </c>
      <c r="R1087">
        <v>11</v>
      </c>
      <c r="S1087">
        <v>0</v>
      </c>
      <c r="T1087">
        <v>0</v>
      </c>
      <c r="U1087">
        <v>0</v>
      </c>
      <c r="V1087">
        <v>0</v>
      </c>
      <c r="W1087">
        <v>0</v>
      </c>
      <c r="X1087">
        <v>0</v>
      </c>
      <c r="Y1087" t="s">
        <v>40</v>
      </c>
      <c r="Z1087" t="s">
        <v>40</v>
      </c>
      <c r="AA1087" t="s">
        <v>40</v>
      </c>
      <c r="AC1087" t="s">
        <v>1355</v>
      </c>
      <c r="AI1087" t="e">
        <v>#N/A</v>
      </c>
    </row>
    <row r="1088" spans="1:35" x14ac:dyDescent="0.25">
      <c r="A1088">
        <v>402226639</v>
      </c>
      <c r="B1088" t="s">
        <v>157</v>
      </c>
      <c r="C1088">
        <v>69175</v>
      </c>
      <c r="D1088" s="1">
        <v>43768</v>
      </c>
      <c r="F1088" t="s">
        <v>3061</v>
      </c>
      <c r="G1088" t="s">
        <v>1233</v>
      </c>
      <c r="I1088" t="s">
        <v>3062</v>
      </c>
      <c r="J1088" t="s">
        <v>3063</v>
      </c>
      <c r="K1088" t="s">
        <v>46</v>
      </c>
      <c r="L1088" t="s">
        <v>47</v>
      </c>
      <c r="M1088">
        <v>-104.459565</v>
      </c>
      <c r="N1088">
        <v>40.365853000000001</v>
      </c>
      <c r="O1088">
        <v>182</v>
      </c>
      <c r="P1088">
        <v>36</v>
      </c>
      <c r="Q1088">
        <v>67</v>
      </c>
      <c r="R1088">
        <v>0</v>
      </c>
      <c r="S1088">
        <v>0</v>
      </c>
      <c r="T1088">
        <v>0</v>
      </c>
      <c r="U1088">
        <v>0</v>
      </c>
      <c r="V1088">
        <v>0</v>
      </c>
      <c r="W1088">
        <v>0</v>
      </c>
      <c r="X1088">
        <v>0</v>
      </c>
      <c r="Y1088" t="s">
        <v>40</v>
      </c>
      <c r="Z1088" t="s">
        <v>40</v>
      </c>
      <c r="AA1088" t="s">
        <v>40</v>
      </c>
      <c r="AC1088" t="s">
        <v>1374</v>
      </c>
      <c r="AI1088" t="e">
        <v>#N/A</v>
      </c>
    </row>
    <row r="1089" spans="1:35" x14ac:dyDescent="0.25">
      <c r="A1089">
        <v>402226788</v>
      </c>
      <c r="B1089" t="s">
        <v>336</v>
      </c>
      <c r="C1089">
        <v>10433</v>
      </c>
      <c r="D1089" s="1">
        <v>43768</v>
      </c>
      <c r="F1089" t="s">
        <v>3064</v>
      </c>
      <c r="G1089" t="s">
        <v>1363</v>
      </c>
      <c r="I1089" t="s">
        <v>40</v>
      </c>
      <c r="J1089" t="s">
        <v>40</v>
      </c>
      <c r="K1089" t="s">
        <v>79</v>
      </c>
      <c r="L1089" t="s">
        <v>80</v>
      </c>
      <c r="M1089">
        <v>-108.218672</v>
      </c>
      <c r="N1089">
        <v>39.557464000000003</v>
      </c>
      <c r="O1089">
        <v>0</v>
      </c>
      <c r="P1089">
        <v>0</v>
      </c>
      <c r="Q1089">
        <v>0</v>
      </c>
      <c r="R1089">
        <v>0</v>
      </c>
      <c r="S1089">
        <v>0</v>
      </c>
      <c r="T1089">
        <v>0</v>
      </c>
      <c r="U1089">
        <v>0</v>
      </c>
      <c r="V1089">
        <v>0</v>
      </c>
      <c r="W1089">
        <v>149</v>
      </c>
      <c r="X1089">
        <v>150</v>
      </c>
      <c r="Y1089" t="s">
        <v>40</v>
      </c>
      <c r="Z1089" t="s">
        <v>40</v>
      </c>
      <c r="AA1089" t="s">
        <v>40</v>
      </c>
      <c r="AC1089" t="s">
        <v>1355</v>
      </c>
      <c r="AI1089" t="e">
        <v>#N/A</v>
      </c>
    </row>
    <row r="1090" spans="1:35" x14ac:dyDescent="0.25">
      <c r="A1090">
        <v>402227051</v>
      </c>
      <c r="B1090" t="s">
        <v>227</v>
      </c>
      <c r="C1090">
        <v>10000</v>
      </c>
      <c r="D1090" s="1">
        <v>43768</v>
      </c>
      <c r="F1090" t="s">
        <v>3065</v>
      </c>
      <c r="G1090" t="s">
        <v>1392</v>
      </c>
      <c r="I1090" t="s">
        <v>40</v>
      </c>
      <c r="J1090" t="s">
        <v>40</v>
      </c>
      <c r="K1090" t="s">
        <v>72</v>
      </c>
      <c r="L1090" t="s">
        <v>72</v>
      </c>
      <c r="M1090">
        <v>-107.496515</v>
      </c>
      <c r="N1090">
        <v>37.041632999999997</v>
      </c>
      <c r="O1090">
        <v>0</v>
      </c>
      <c r="P1090">
        <v>0</v>
      </c>
      <c r="Q1090">
        <v>3</v>
      </c>
      <c r="R1090">
        <v>0</v>
      </c>
      <c r="S1090">
        <v>0</v>
      </c>
      <c r="T1090">
        <v>0</v>
      </c>
      <c r="U1090">
        <v>0</v>
      </c>
      <c r="V1090">
        <v>0</v>
      </c>
      <c r="W1090">
        <v>0</v>
      </c>
      <c r="X1090">
        <v>0</v>
      </c>
      <c r="Y1090" t="s">
        <v>40</v>
      </c>
      <c r="Z1090" t="s">
        <v>40</v>
      </c>
      <c r="AA1090" t="s">
        <v>40</v>
      </c>
      <c r="AC1090" t="s">
        <v>1358</v>
      </c>
      <c r="AI1090" t="e">
        <v>#N/A</v>
      </c>
    </row>
    <row r="1091" spans="1:35" x14ac:dyDescent="0.25">
      <c r="A1091">
        <v>402228867</v>
      </c>
      <c r="B1091" t="s">
        <v>1617</v>
      </c>
      <c r="C1091">
        <v>10459</v>
      </c>
      <c r="D1091" s="1">
        <v>43770</v>
      </c>
      <c r="F1091" t="s">
        <v>3066</v>
      </c>
      <c r="G1091" t="s">
        <v>1233</v>
      </c>
      <c r="I1091" t="s">
        <v>3067</v>
      </c>
      <c r="J1091" t="s">
        <v>3068</v>
      </c>
      <c r="K1091" t="s">
        <v>46</v>
      </c>
      <c r="L1091" t="s">
        <v>47</v>
      </c>
      <c r="M1091">
        <v>-104.92859199999999</v>
      </c>
      <c r="N1091">
        <v>40.451782000000001</v>
      </c>
      <c r="O1091">
        <v>26</v>
      </c>
      <c r="P1091">
        <v>26</v>
      </c>
      <c r="Q1091">
        <v>0</v>
      </c>
      <c r="R1091">
        <v>0</v>
      </c>
      <c r="S1091">
        <v>0</v>
      </c>
      <c r="T1091">
        <v>0</v>
      </c>
      <c r="U1091">
        <v>0</v>
      </c>
      <c r="V1091">
        <v>0</v>
      </c>
      <c r="W1091">
        <v>0</v>
      </c>
      <c r="X1091">
        <v>0</v>
      </c>
      <c r="Y1091" t="s">
        <v>40</v>
      </c>
      <c r="Z1091" t="s">
        <v>40</v>
      </c>
      <c r="AA1091" t="s">
        <v>40</v>
      </c>
      <c r="AC1091" t="s">
        <v>1374</v>
      </c>
      <c r="AI1091" t="e">
        <v>#N/A</v>
      </c>
    </row>
    <row r="1092" spans="1:35" x14ac:dyDescent="0.25">
      <c r="A1092">
        <v>402229743</v>
      </c>
      <c r="B1092" t="s">
        <v>336</v>
      </c>
      <c r="C1092">
        <v>10433</v>
      </c>
      <c r="D1092" s="1">
        <v>43770</v>
      </c>
      <c r="F1092" t="s">
        <v>3069</v>
      </c>
      <c r="G1092" t="s">
        <v>1414</v>
      </c>
      <c r="I1092" t="s">
        <v>40</v>
      </c>
      <c r="J1092" t="s">
        <v>40</v>
      </c>
      <c r="K1092" t="s">
        <v>133</v>
      </c>
      <c r="L1092" t="s">
        <v>431</v>
      </c>
      <c r="M1092">
        <v>-107.64446700000001</v>
      </c>
      <c r="N1092">
        <v>39.357588</v>
      </c>
      <c r="O1092">
        <v>0</v>
      </c>
      <c r="P1092">
        <v>0</v>
      </c>
      <c r="Q1092">
        <v>114</v>
      </c>
      <c r="R1092">
        <v>130</v>
      </c>
      <c r="S1092">
        <v>0</v>
      </c>
      <c r="T1092">
        <v>0</v>
      </c>
      <c r="U1092">
        <v>0</v>
      </c>
      <c r="V1092">
        <v>0</v>
      </c>
      <c r="W1092">
        <v>0</v>
      </c>
      <c r="X1092">
        <v>0</v>
      </c>
      <c r="Y1092" t="s">
        <v>40</v>
      </c>
      <c r="Z1092" t="s">
        <v>40</v>
      </c>
      <c r="AA1092" t="s">
        <v>40</v>
      </c>
      <c r="AC1092" t="s">
        <v>1355</v>
      </c>
      <c r="AI1092" t="e">
        <v>#N/A</v>
      </c>
    </row>
    <row r="1093" spans="1:35" x14ac:dyDescent="0.25">
      <c r="A1093">
        <v>402229745</v>
      </c>
      <c r="B1093" t="s">
        <v>157</v>
      </c>
      <c r="C1093">
        <v>69175</v>
      </c>
      <c r="D1093" s="1">
        <v>43772</v>
      </c>
      <c r="F1093" t="s">
        <v>3070</v>
      </c>
      <c r="G1093" t="s">
        <v>1233</v>
      </c>
      <c r="I1093" t="s">
        <v>3071</v>
      </c>
      <c r="J1093" t="s">
        <v>3072</v>
      </c>
      <c r="K1093" t="s">
        <v>46</v>
      </c>
      <c r="L1093" t="s">
        <v>47</v>
      </c>
      <c r="M1093">
        <v>-104.472551</v>
      </c>
      <c r="N1093">
        <v>40.175356000000001</v>
      </c>
      <c r="O1093">
        <v>0</v>
      </c>
      <c r="P1093">
        <v>0</v>
      </c>
      <c r="Q1093">
        <v>18</v>
      </c>
      <c r="R1093">
        <v>5</v>
      </c>
      <c r="S1093">
        <v>0</v>
      </c>
      <c r="T1093">
        <v>0</v>
      </c>
      <c r="U1093">
        <v>0</v>
      </c>
      <c r="V1093">
        <v>0</v>
      </c>
      <c r="W1093">
        <v>0</v>
      </c>
      <c r="X1093">
        <v>0</v>
      </c>
      <c r="Y1093" t="s">
        <v>40</v>
      </c>
      <c r="Z1093" t="s">
        <v>40</v>
      </c>
      <c r="AA1093" t="s">
        <v>40</v>
      </c>
      <c r="AC1093" t="s">
        <v>1374</v>
      </c>
      <c r="AI1093" t="e">
        <v>#N/A</v>
      </c>
    </row>
    <row r="1094" spans="1:35" x14ac:dyDescent="0.25">
      <c r="A1094">
        <v>402230609</v>
      </c>
      <c r="B1094" t="s">
        <v>276</v>
      </c>
      <c r="C1094">
        <v>96850</v>
      </c>
      <c r="D1094" s="1">
        <v>43772</v>
      </c>
      <c r="F1094" t="s">
        <v>3073</v>
      </c>
      <c r="G1094" t="s">
        <v>1363</v>
      </c>
      <c r="I1094" t="s">
        <v>3074</v>
      </c>
      <c r="J1094" t="s">
        <v>3075</v>
      </c>
      <c r="K1094" t="s">
        <v>115</v>
      </c>
      <c r="L1094" t="s">
        <v>329</v>
      </c>
      <c r="M1094">
        <v>-107.93128900000001</v>
      </c>
      <c r="N1094">
        <v>39.524638000000003</v>
      </c>
      <c r="O1094">
        <v>0</v>
      </c>
      <c r="P1094">
        <v>0</v>
      </c>
      <c r="Q1094">
        <v>20</v>
      </c>
      <c r="R1094">
        <v>0</v>
      </c>
      <c r="S1094">
        <v>0</v>
      </c>
      <c r="T1094">
        <v>0</v>
      </c>
      <c r="U1094">
        <v>0</v>
      </c>
      <c r="V1094">
        <v>0</v>
      </c>
      <c r="W1094">
        <v>0</v>
      </c>
      <c r="X1094">
        <v>0</v>
      </c>
      <c r="Y1094" t="s">
        <v>40</v>
      </c>
      <c r="Z1094" t="s">
        <v>40</v>
      </c>
      <c r="AA1094" t="s">
        <v>40</v>
      </c>
      <c r="AC1094" t="s">
        <v>1355</v>
      </c>
      <c r="AI1094" t="e">
        <v>#N/A</v>
      </c>
    </row>
    <row r="1095" spans="1:35" x14ac:dyDescent="0.25">
      <c r="A1095">
        <v>402230785</v>
      </c>
      <c r="B1095" t="s">
        <v>2637</v>
      </c>
      <c r="C1095">
        <v>10690</v>
      </c>
      <c r="D1095" s="1">
        <v>43772</v>
      </c>
      <c r="F1095" t="s">
        <v>3076</v>
      </c>
      <c r="G1095" t="s">
        <v>1541</v>
      </c>
      <c r="I1095" t="s">
        <v>3077</v>
      </c>
      <c r="J1095" t="s">
        <v>3078</v>
      </c>
      <c r="K1095" t="s">
        <v>79</v>
      </c>
      <c r="L1095" t="s">
        <v>491</v>
      </c>
      <c r="M1095">
        <v>-102.926275</v>
      </c>
      <c r="N1095">
        <v>39.815342000000001</v>
      </c>
      <c r="O1095">
        <v>0</v>
      </c>
      <c r="P1095">
        <v>0</v>
      </c>
      <c r="Q1095">
        <v>4</v>
      </c>
      <c r="R1095">
        <v>4</v>
      </c>
      <c r="S1095">
        <v>0</v>
      </c>
      <c r="T1095">
        <v>0</v>
      </c>
      <c r="U1095">
        <v>0</v>
      </c>
      <c r="V1095">
        <v>0</v>
      </c>
      <c r="W1095">
        <v>0</v>
      </c>
      <c r="X1095">
        <v>0</v>
      </c>
      <c r="Y1095" t="s">
        <v>40</v>
      </c>
      <c r="Z1095" t="s">
        <v>40</v>
      </c>
      <c r="AA1095" t="s">
        <v>40</v>
      </c>
      <c r="AC1095" t="s">
        <v>1374</v>
      </c>
      <c r="AI1095" t="e">
        <v>#N/A</v>
      </c>
    </row>
    <row r="1096" spans="1:35" x14ac:dyDescent="0.25">
      <c r="A1096">
        <v>402230942</v>
      </c>
      <c r="B1096" t="s">
        <v>276</v>
      </c>
      <c r="C1096">
        <v>96850</v>
      </c>
      <c r="D1096" s="1">
        <v>43772</v>
      </c>
      <c r="F1096" t="s">
        <v>3079</v>
      </c>
      <c r="G1096" t="s">
        <v>1294</v>
      </c>
      <c r="I1096" t="s">
        <v>3080</v>
      </c>
      <c r="J1096" t="s">
        <v>3081</v>
      </c>
      <c r="K1096" t="s">
        <v>133</v>
      </c>
      <c r="L1096" t="s">
        <v>134</v>
      </c>
      <c r="M1096">
        <v>-108.447168</v>
      </c>
      <c r="N1096">
        <v>40.014836000000003</v>
      </c>
      <c r="O1096">
        <v>0</v>
      </c>
      <c r="P1096">
        <v>0</v>
      </c>
      <c r="Q1096">
        <v>85</v>
      </c>
      <c r="R1096">
        <v>85</v>
      </c>
      <c r="S1096">
        <v>0</v>
      </c>
      <c r="T1096">
        <v>0</v>
      </c>
      <c r="U1096">
        <v>0</v>
      </c>
      <c r="V1096">
        <v>0</v>
      </c>
      <c r="W1096">
        <v>0</v>
      </c>
      <c r="X1096">
        <v>0</v>
      </c>
      <c r="Y1096" t="s">
        <v>40</v>
      </c>
      <c r="Z1096" t="s">
        <v>40</v>
      </c>
      <c r="AA1096" t="s">
        <v>40</v>
      </c>
      <c r="AC1096" t="s">
        <v>1355</v>
      </c>
      <c r="AI1096" t="e">
        <v>#N/A</v>
      </c>
    </row>
    <row r="1097" spans="1:35" x14ac:dyDescent="0.25">
      <c r="A1097">
        <v>402232688</v>
      </c>
      <c r="B1097" t="s">
        <v>336</v>
      </c>
      <c r="C1097">
        <v>10433</v>
      </c>
      <c r="D1097" s="1">
        <v>43774</v>
      </c>
      <c r="F1097" t="s">
        <v>3082</v>
      </c>
      <c r="G1097" t="s">
        <v>1414</v>
      </c>
      <c r="I1097" t="s">
        <v>40</v>
      </c>
      <c r="J1097" t="s">
        <v>40</v>
      </c>
      <c r="K1097" t="s">
        <v>115</v>
      </c>
      <c r="L1097" t="s">
        <v>329</v>
      </c>
      <c r="M1097">
        <v>-107.63895100000001</v>
      </c>
      <c r="N1097">
        <v>39.334915000000002</v>
      </c>
      <c r="O1097">
        <v>0</v>
      </c>
      <c r="P1097">
        <v>0</v>
      </c>
      <c r="Q1097">
        <v>177</v>
      </c>
      <c r="R1097">
        <v>210</v>
      </c>
      <c r="S1097">
        <v>0</v>
      </c>
      <c r="T1097">
        <v>0</v>
      </c>
      <c r="U1097">
        <v>0</v>
      </c>
      <c r="V1097">
        <v>0</v>
      </c>
      <c r="W1097">
        <v>0</v>
      </c>
      <c r="X1097">
        <v>0</v>
      </c>
      <c r="Y1097" t="s">
        <v>40</v>
      </c>
      <c r="Z1097" t="s">
        <v>40</v>
      </c>
      <c r="AA1097" t="s">
        <v>40</v>
      </c>
      <c r="AC1097" t="s">
        <v>1355</v>
      </c>
      <c r="AI1097" t="e">
        <v>#N/A</v>
      </c>
    </row>
    <row r="1098" spans="1:35" x14ac:dyDescent="0.25">
      <c r="A1098">
        <v>402234417</v>
      </c>
      <c r="B1098" t="s">
        <v>2624</v>
      </c>
      <c r="C1098">
        <v>46290</v>
      </c>
      <c r="D1098" s="1">
        <v>43776</v>
      </c>
      <c r="F1098" t="s">
        <v>3083</v>
      </c>
      <c r="G1098" t="s">
        <v>1233</v>
      </c>
      <c r="I1098" t="s">
        <v>3084</v>
      </c>
      <c r="J1098" t="s">
        <v>3085</v>
      </c>
      <c r="K1098" t="s">
        <v>115</v>
      </c>
      <c r="L1098" t="s">
        <v>116</v>
      </c>
      <c r="M1098">
        <v>-104.857837</v>
      </c>
      <c r="N1098">
        <v>40.038040000000002</v>
      </c>
      <c r="O1098">
        <v>0</v>
      </c>
      <c r="P1098">
        <v>0</v>
      </c>
      <c r="Q1098" t="s">
        <v>40</v>
      </c>
      <c r="R1098" t="s">
        <v>40</v>
      </c>
      <c r="S1098" t="s">
        <v>40</v>
      </c>
      <c r="T1098" t="s">
        <v>40</v>
      </c>
      <c r="U1098">
        <v>0</v>
      </c>
      <c r="V1098">
        <v>0</v>
      </c>
      <c r="W1098">
        <v>0</v>
      </c>
      <c r="X1098">
        <v>0</v>
      </c>
      <c r="Y1098" t="s">
        <v>40</v>
      </c>
      <c r="Z1098" t="s">
        <v>40</v>
      </c>
      <c r="AA1098" t="s">
        <v>40</v>
      </c>
      <c r="AC1098" t="s">
        <v>1374</v>
      </c>
      <c r="AI1098" t="e">
        <v>#N/A</v>
      </c>
    </row>
    <row r="1099" spans="1:35" x14ac:dyDescent="0.25">
      <c r="A1099">
        <v>402235129</v>
      </c>
      <c r="B1099" t="s">
        <v>1642</v>
      </c>
      <c r="C1099">
        <v>10261</v>
      </c>
      <c r="D1099" s="1">
        <v>43777</v>
      </c>
      <c r="F1099" t="s">
        <v>3086</v>
      </c>
      <c r="G1099" t="s">
        <v>1233</v>
      </c>
      <c r="I1099" t="s">
        <v>3087</v>
      </c>
      <c r="J1099" t="s">
        <v>3088</v>
      </c>
      <c r="K1099" t="s">
        <v>115</v>
      </c>
      <c r="L1099" t="s">
        <v>226</v>
      </c>
      <c r="M1099">
        <v>-104.70950000000001</v>
      </c>
      <c r="N1099">
        <v>40.568040000000003</v>
      </c>
      <c r="O1099">
        <v>0</v>
      </c>
      <c r="P1099">
        <v>0</v>
      </c>
      <c r="Q1099">
        <v>35</v>
      </c>
      <c r="R1099">
        <v>32</v>
      </c>
      <c r="S1099">
        <v>0</v>
      </c>
      <c r="T1099">
        <v>0</v>
      </c>
      <c r="U1099">
        <v>0</v>
      </c>
      <c r="V1099">
        <v>0</v>
      </c>
      <c r="W1099">
        <v>0</v>
      </c>
      <c r="X1099">
        <v>0</v>
      </c>
      <c r="Y1099" t="s">
        <v>40</v>
      </c>
      <c r="Z1099" t="s">
        <v>40</v>
      </c>
      <c r="AA1099" t="s">
        <v>40</v>
      </c>
      <c r="AC1099" t="s">
        <v>1374</v>
      </c>
      <c r="AI1099" t="e">
        <v>#N/A</v>
      </c>
    </row>
    <row r="1100" spans="1:35" x14ac:dyDescent="0.25">
      <c r="A1100">
        <v>402235436</v>
      </c>
      <c r="B1100" t="s">
        <v>2622</v>
      </c>
      <c r="C1100">
        <v>10705</v>
      </c>
      <c r="D1100" s="1">
        <v>43775</v>
      </c>
      <c r="F1100" t="s">
        <v>3089</v>
      </c>
      <c r="G1100" t="s">
        <v>1508</v>
      </c>
      <c r="I1100" t="s">
        <v>3090</v>
      </c>
      <c r="J1100" t="s">
        <v>3091</v>
      </c>
      <c r="K1100" t="s">
        <v>46</v>
      </c>
      <c r="L1100" t="s">
        <v>47</v>
      </c>
      <c r="M1100">
        <v>-104.84582</v>
      </c>
      <c r="N1100">
        <v>37.26444</v>
      </c>
      <c r="O1100">
        <v>0</v>
      </c>
      <c r="P1100">
        <v>0</v>
      </c>
      <c r="Q1100">
        <v>3</v>
      </c>
      <c r="R1100">
        <v>0</v>
      </c>
      <c r="S1100">
        <v>0</v>
      </c>
      <c r="T1100">
        <v>0</v>
      </c>
      <c r="U1100">
        <v>0</v>
      </c>
      <c r="V1100">
        <v>0</v>
      </c>
      <c r="W1100">
        <v>0</v>
      </c>
      <c r="X1100">
        <v>0</v>
      </c>
      <c r="Y1100" t="s">
        <v>40</v>
      </c>
      <c r="Z1100" t="s">
        <v>40</v>
      </c>
      <c r="AA1100" t="s">
        <v>40</v>
      </c>
      <c r="AC1100" t="s">
        <v>1354</v>
      </c>
      <c r="AI1100" t="e">
        <v>#N/A</v>
      </c>
    </row>
    <row r="1101" spans="1:35" x14ac:dyDescent="0.25">
      <c r="A1101">
        <v>402239239</v>
      </c>
      <c r="B1101" t="s">
        <v>221</v>
      </c>
      <c r="C1101">
        <v>96155</v>
      </c>
      <c r="D1101" s="1">
        <v>43783</v>
      </c>
      <c r="F1101" t="s">
        <v>3092</v>
      </c>
      <c r="G1101" t="s">
        <v>1233</v>
      </c>
      <c r="I1101" t="s">
        <v>40</v>
      </c>
      <c r="J1101" t="s">
        <v>40</v>
      </c>
      <c r="K1101" t="s">
        <v>72</v>
      </c>
      <c r="L1101" t="s">
        <v>72</v>
      </c>
      <c r="M1101">
        <v>-103.78467999999999</v>
      </c>
      <c r="N1101">
        <v>40.858629999999998</v>
      </c>
      <c r="O1101" t="s">
        <v>40</v>
      </c>
      <c r="P1101" t="s">
        <v>40</v>
      </c>
      <c r="Q1101" t="s">
        <v>40</v>
      </c>
      <c r="R1101" t="s">
        <v>40</v>
      </c>
      <c r="S1101" t="s">
        <v>40</v>
      </c>
      <c r="T1101" t="s">
        <v>40</v>
      </c>
      <c r="U1101" t="s">
        <v>40</v>
      </c>
      <c r="V1101" t="s">
        <v>40</v>
      </c>
      <c r="W1101" t="s">
        <v>40</v>
      </c>
      <c r="X1101" t="s">
        <v>40</v>
      </c>
      <c r="Y1101" t="s">
        <v>40</v>
      </c>
      <c r="Z1101" t="s">
        <v>40</v>
      </c>
      <c r="AA1101" t="s">
        <v>40</v>
      </c>
      <c r="AC1101" t="s">
        <v>1374</v>
      </c>
      <c r="AI1101" t="e">
        <v>#N/A</v>
      </c>
    </row>
    <row r="1102" spans="1:35" x14ac:dyDescent="0.25">
      <c r="A1102">
        <v>402239250</v>
      </c>
      <c r="B1102" t="s">
        <v>197</v>
      </c>
      <c r="C1102">
        <v>10456</v>
      </c>
      <c r="D1102" s="1">
        <v>43782</v>
      </c>
      <c r="F1102" t="s">
        <v>3093</v>
      </c>
      <c r="G1102" t="s">
        <v>1363</v>
      </c>
      <c r="I1102" t="s">
        <v>3094</v>
      </c>
      <c r="J1102" t="s">
        <v>3095</v>
      </c>
      <c r="K1102" t="s">
        <v>115</v>
      </c>
      <c r="L1102" t="s">
        <v>116</v>
      </c>
      <c r="M1102">
        <v>-107.91107700000001</v>
      </c>
      <c r="N1102">
        <v>39.439256</v>
      </c>
      <c r="O1102" t="s">
        <v>40</v>
      </c>
      <c r="P1102" t="s">
        <v>40</v>
      </c>
      <c r="Q1102" t="s">
        <v>40</v>
      </c>
      <c r="R1102" t="s">
        <v>40</v>
      </c>
      <c r="S1102" t="s">
        <v>40</v>
      </c>
      <c r="T1102" t="s">
        <v>40</v>
      </c>
      <c r="U1102" t="s">
        <v>40</v>
      </c>
      <c r="V1102" t="s">
        <v>40</v>
      </c>
      <c r="W1102" t="s">
        <v>40</v>
      </c>
      <c r="X1102" t="s">
        <v>40</v>
      </c>
      <c r="Y1102" t="s">
        <v>40</v>
      </c>
      <c r="Z1102" t="s">
        <v>40</v>
      </c>
      <c r="AA1102" t="s">
        <v>40</v>
      </c>
      <c r="AC1102" t="s">
        <v>1355</v>
      </c>
      <c r="AI1102" t="e">
        <v>#N/A</v>
      </c>
    </row>
    <row r="1103" spans="1:35" x14ac:dyDescent="0.25">
      <c r="A1103">
        <v>402241276</v>
      </c>
      <c r="B1103" t="s">
        <v>2622</v>
      </c>
      <c r="C1103">
        <v>10705</v>
      </c>
      <c r="D1103" s="1">
        <v>43782</v>
      </c>
      <c r="F1103" t="s">
        <v>3096</v>
      </c>
      <c r="G1103" t="s">
        <v>1508</v>
      </c>
      <c r="I1103" t="s">
        <v>3097</v>
      </c>
      <c r="J1103" t="s">
        <v>3098</v>
      </c>
      <c r="K1103" t="s">
        <v>79</v>
      </c>
      <c r="L1103" t="s">
        <v>80</v>
      </c>
      <c r="M1103">
        <v>-104.89431999999999</v>
      </c>
      <c r="N1103">
        <v>37.240969999999997</v>
      </c>
      <c r="O1103">
        <v>0</v>
      </c>
      <c r="P1103">
        <v>0</v>
      </c>
      <c r="Q1103">
        <v>120</v>
      </c>
      <c r="R1103">
        <v>3</v>
      </c>
      <c r="S1103">
        <v>0</v>
      </c>
      <c r="T1103">
        <v>0</v>
      </c>
      <c r="U1103">
        <v>0</v>
      </c>
      <c r="V1103">
        <v>0</v>
      </c>
      <c r="W1103">
        <v>0</v>
      </c>
      <c r="X1103">
        <v>0</v>
      </c>
      <c r="Y1103" t="s">
        <v>40</v>
      </c>
      <c r="Z1103" t="s">
        <v>40</v>
      </c>
      <c r="AA1103" t="s">
        <v>40</v>
      </c>
      <c r="AC1103" t="s">
        <v>1354</v>
      </c>
      <c r="AI1103" t="e">
        <v>#N/A</v>
      </c>
    </row>
    <row r="1104" spans="1:35" x14ac:dyDescent="0.25">
      <c r="A1104">
        <v>402241280</v>
      </c>
      <c r="B1104" t="s">
        <v>2622</v>
      </c>
      <c r="C1104">
        <v>10705</v>
      </c>
      <c r="D1104" s="1">
        <v>43782</v>
      </c>
      <c r="F1104" t="s">
        <v>3099</v>
      </c>
      <c r="G1104" t="s">
        <v>1508</v>
      </c>
      <c r="I1104" t="s">
        <v>3100</v>
      </c>
      <c r="J1104" t="s">
        <v>3101</v>
      </c>
      <c r="K1104" t="s">
        <v>79</v>
      </c>
      <c r="L1104" t="s">
        <v>80</v>
      </c>
      <c r="M1104">
        <v>-104.89483</v>
      </c>
      <c r="N1104">
        <v>37.240729999999999</v>
      </c>
      <c r="O1104">
        <v>0</v>
      </c>
      <c r="P1104">
        <v>0</v>
      </c>
      <c r="Q1104">
        <v>58</v>
      </c>
      <c r="R1104">
        <v>0</v>
      </c>
      <c r="S1104">
        <v>0</v>
      </c>
      <c r="T1104">
        <v>0</v>
      </c>
      <c r="U1104">
        <v>0</v>
      </c>
      <c r="V1104">
        <v>0</v>
      </c>
      <c r="W1104">
        <v>0</v>
      </c>
      <c r="X1104">
        <v>0</v>
      </c>
      <c r="Y1104" t="s">
        <v>40</v>
      </c>
      <c r="Z1104" t="s">
        <v>40</v>
      </c>
      <c r="AA1104" t="s">
        <v>40</v>
      </c>
      <c r="AC1104" t="s">
        <v>1354</v>
      </c>
      <c r="AI1104" t="e">
        <v>#N/A</v>
      </c>
    </row>
    <row r="1105" spans="1:35" x14ac:dyDescent="0.25">
      <c r="A1105">
        <v>402241284</v>
      </c>
      <c r="B1105" t="s">
        <v>2622</v>
      </c>
      <c r="C1105">
        <v>10705</v>
      </c>
      <c r="D1105" s="1">
        <v>43783</v>
      </c>
      <c r="F1105" t="s">
        <v>3102</v>
      </c>
      <c r="G1105" t="s">
        <v>1508</v>
      </c>
      <c r="I1105" t="s">
        <v>3103</v>
      </c>
      <c r="J1105" t="s">
        <v>3104</v>
      </c>
      <c r="K1105" t="s">
        <v>38</v>
      </c>
      <c r="L1105" t="s">
        <v>136</v>
      </c>
      <c r="M1105">
        <v>-104.85184</v>
      </c>
      <c r="N1105">
        <v>37.260399999999997</v>
      </c>
      <c r="O1105">
        <v>0</v>
      </c>
      <c r="P1105">
        <v>0</v>
      </c>
      <c r="Q1105">
        <v>5</v>
      </c>
      <c r="R1105">
        <v>0</v>
      </c>
      <c r="S1105">
        <v>0</v>
      </c>
      <c r="T1105">
        <v>0</v>
      </c>
      <c r="U1105">
        <v>0</v>
      </c>
      <c r="V1105">
        <v>0</v>
      </c>
      <c r="W1105">
        <v>0</v>
      </c>
      <c r="X1105">
        <v>0</v>
      </c>
      <c r="Y1105" t="s">
        <v>40</v>
      </c>
      <c r="Z1105" t="s">
        <v>40</v>
      </c>
      <c r="AA1105" t="s">
        <v>40</v>
      </c>
      <c r="AC1105" t="s">
        <v>1354</v>
      </c>
      <c r="AI1105" t="e">
        <v>#N/A</v>
      </c>
    </row>
    <row r="1106" spans="1:35" x14ac:dyDescent="0.25">
      <c r="A1106">
        <v>402241656</v>
      </c>
      <c r="B1106" t="s">
        <v>197</v>
      </c>
      <c r="C1106">
        <v>10456</v>
      </c>
      <c r="D1106" s="1">
        <v>43784</v>
      </c>
      <c r="F1106" t="s">
        <v>3105</v>
      </c>
      <c r="G1106" t="s">
        <v>1414</v>
      </c>
      <c r="I1106" t="s">
        <v>115</v>
      </c>
      <c r="J1106" t="s">
        <v>3106</v>
      </c>
      <c r="K1106" t="s">
        <v>115</v>
      </c>
      <c r="L1106" t="s">
        <v>116</v>
      </c>
      <c r="M1106">
        <v>-108.10551599999999</v>
      </c>
      <c r="N1106">
        <v>39.343671000000001</v>
      </c>
      <c r="O1106">
        <v>0</v>
      </c>
      <c r="P1106">
        <v>0</v>
      </c>
      <c r="Q1106">
        <v>42</v>
      </c>
      <c r="R1106">
        <v>0</v>
      </c>
      <c r="S1106">
        <v>0</v>
      </c>
      <c r="T1106">
        <v>0</v>
      </c>
      <c r="U1106">
        <v>0</v>
      </c>
      <c r="V1106">
        <v>0</v>
      </c>
      <c r="W1106">
        <v>0</v>
      </c>
      <c r="X1106">
        <v>0</v>
      </c>
      <c r="Y1106" t="s">
        <v>40</v>
      </c>
      <c r="Z1106" t="s">
        <v>40</v>
      </c>
      <c r="AA1106" t="s">
        <v>40</v>
      </c>
      <c r="AC1106" t="s">
        <v>1355</v>
      </c>
      <c r="AI1106" t="e">
        <v>#N/A</v>
      </c>
    </row>
    <row r="1107" spans="1:35" x14ac:dyDescent="0.25">
      <c r="A1107">
        <v>402241770</v>
      </c>
      <c r="B1107" t="s">
        <v>197</v>
      </c>
      <c r="C1107">
        <v>10456</v>
      </c>
      <c r="D1107" s="1">
        <v>43784</v>
      </c>
      <c r="F1107" t="s">
        <v>3107</v>
      </c>
      <c r="G1107" t="s">
        <v>1414</v>
      </c>
      <c r="I1107" t="s">
        <v>3108</v>
      </c>
      <c r="J1107" t="s">
        <v>3109</v>
      </c>
      <c r="K1107" t="s">
        <v>115</v>
      </c>
      <c r="L1107" t="s">
        <v>226</v>
      </c>
      <c r="M1107">
        <v>-108.11446100000001</v>
      </c>
      <c r="N1107">
        <v>39.355417000000003</v>
      </c>
      <c r="O1107">
        <v>0</v>
      </c>
      <c r="P1107">
        <v>0</v>
      </c>
      <c r="Q1107">
        <v>975</v>
      </c>
      <c r="R1107">
        <v>0</v>
      </c>
      <c r="S1107">
        <v>10</v>
      </c>
      <c r="T1107">
        <v>0</v>
      </c>
      <c r="U1107">
        <v>0</v>
      </c>
      <c r="V1107">
        <v>0</v>
      </c>
      <c r="W1107">
        <v>0</v>
      </c>
      <c r="X1107">
        <v>0</v>
      </c>
      <c r="Y1107" t="s">
        <v>40</v>
      </c>
      <c r="Z1107" t="s">
        <v>40</v>
      </c>
      <c r="AA1107" t="s">
        <v>40</v>
      </c>
      <c r="AC1107" t="s">
        <v>1355</v>
      </c>
      <c r="AI1107" t="e">
        <v>#N/A</v>
      </c>
    </row>
    <row r="1108" spans="1:35" x14ac:dyDescent="0.25">
      <c r="A1108">
        <v>402246939</v>
      </c>
      <c r="B1108" t="s">
        <v>2622</v>
      </c>
      <c r="C1108">
        <v>10705</v>
      </c>
      <c r="D1108" s="1">
        <v>43789</v>
      </c>
      <c r="F1108" t="s">
        <v>3110</v>
      </c>
      <c r="G1108" t="s">
        <v>1508</v>
      </c>
      <c r="I1108" t="s">
        <v>3111</v>
      </c>
      <c r="J1108" t="s">
        <v>3112</v>
      </c>
      <c r="K1108" t="s">
        <v>79</v>
      </c>
      <c r="L1108" t="s">
        <v>1914</v>
      </c>
      <c r="M1108">
        <v>-104.71597</v>
      </c>
      <c r="N1108">
        <v>37.157620000000001</v>
      </c>
      <c r="O1108">
        <v>0</v>
      </c>
      <c r="P1108">
        <v>0</v>
      </c>
      <c r="Q1108">
        <v>2</v>
      </c>
      <c r="R1108">
        <v>0</v>
      </c>
      <c r="S1108">
        <v>0</v>
      </c>
      <c r="T1108">
        <v>0</v>
      </c>
      <c r="U1108">
        <v>0</v>
      </c>
      <c r="V1108">
        <v>0</v>
      </c>
      <c r="W1108">
        <v>0</v>
      </c>
      <c r="X1108">
        <v>0</v>
      </c>
      <c r="Y1108" t="s">
        <v>40</v>
      </c>
      <c r="Z1108" t="s">
        <v>40</v>
      </c>
      <c r="AA1108" t="s">
        <v>40</v>
      </c>
      <c r="AC1108" t="s">
        <v>1354</v>
      </c>
      <c r="AI1108" t="e">
        <v>#N/A</v>
      </c>
    </row>
    <row r="1109" spans="1:35" x14ac:dyDescent="0.25">
      <c r="A1109">
        <v>402246942</v>
      </c>
      <c r="B1109" t="s">
        <v>197</v>
      </c>
      <c r="C1109">
        <v>10456</v>
      </c>
      <c r="D1109" s="1">
        <v>43790</v>
      </c>
      <c r="F1109" t="s">
        <v>3113</v>
      </c>
      <c r="G1109" t="s">
        <v>1414</v>
      </c>
      <c r="I1109" t="s">
        <v>115</v>
      </c>
      <c r="J1109" t="s">
        <v>3114</v>
      </c>
      <c r="K1109" t="s">
        <v>115</v>
      </c>
      <c r="L1109" t="s">
        <v>116</v>
      </c>
      <c r="M1109">
        <v>-108.13406000000001</v>
      </c>
      <c r="N1109">
        <v>39.307783000000001</v>
      </c>
      <c r="O1109">
        <v>0</v>
      </c>
      <c r="P1109">
        <v>0</v>
      </c>
      <c r="Q1109" t="s">
        <v>40</v>
      </c>
      <c r="R1109" t="s">
        <v>40</v>
      </c>
      <c r="S1109">
        <v>0</v>
      </c>
      <c r="T1109">
        <v>0</v>
      </c>
      <c r="U1109">
        <v>0</v>
      </c>
      <c r="V1109">
        <v>0</v>
      </c>
      <c r="W1109">
        <v>0</v>
      </c>
      <c r="X1109">
        <v>0</v>
      </c>
      <c r="Y1109" t="s">
        <v>40</v>
      </c>
      <c r="Z1109" t="s">
        <v>40</v>
      </c>
      <c r="AA1109" t="s">
        <v>40</v>
      </c>
      <c r="AC1109" t="s">
        <v>1355</v>
      </c>
      <c r="AI1109" t="e">
        <v>#N/A</v>
      </c>
    </row>
    <row r="1110" spans="1:35" x14ac:dyDescent="0.25">
      <c r="A1110">
        <v>402248576</v>
      </c>
      <c r="B1110" t="s">
        <v>207</v>
      </c>
      <c r="C1110">
        <v>8960</v>
      </c>
      <c r="D1110" s="1">
        <v>43794</v>
      </c>
      <c r="F1110" t="s">
        <v>3115</v>
      </c>
      <c r="G1110" t="s">
        <v>1233</v>
      </c>
      <c r="I1110" t="s">
        <v>3116</v>
      </c>
      <c r="J1110" t="s">
        <v>3117</v>
      </c>
      <c r="K1110" t="s">
        <v>79</v>
      </c>
      <c r="L1110" t="s">
        <v>80</v>
      </c>
      <c r="M1110">
        <v>-104.321821</v>
      </c>
      <c r="N1110">
        <v>40.378428</v>
      </c>
      <c r="O1110">
        <v>10</v>
      </c>
      <c r="P1110">
        <v>0</v>
      </c>
      <c r="Q1110">
        <v>0</v>
      </c>
      <c r="R1110">
        <v>0</v>
      </c>
      <c r="S1110">
        <v>0</v>
      </c>
      <c r="T1110">
        <v>0</v>
      </c>
      <c r="U1110">
        <v>0</v>
      </c>
      <c r="V1110">
        <v>0</v>
      </c>
      <c r="W1110">
        <v>0</v>
      </c>
      <c r="X1110">
        <v>0</v>
      </c>
      <c r="Y1110" t="s">
        <v>40</v>
      </c>
      <c r="Z1110" t="s">
        <v>40</v>
      </c>
      <c r="AA1110" t="s">
        <v>40</v>
      </c>
      <c r="AC1110" t="s">
        <v>1374</v>
      </c>
      <c r="AI1110" t="e">
        <v>#N/A</v>
      </c>
    </row>
    <row r="1111" spans="1:35" x14ac:dyDescent="0.25">
      <c r="A1111">
        <v>402248904</v>
      </c>
      <c r="B1111" t="s">
        <v>207</v>
      </c>
      <c r="C1111">
        <v>8960</v>
      </c>
      <c r="D1111" s="1">
        <v>43794</v>
      </c>
      <c r="F1111" t="s">
        <v>3118</v>
      </c>
      <c r="G1111" t="s">
        <v>1233</v>
      </c>
      <c r="I1111" t="s">
        <v>3119</v>
      </c>
      <c r="J1111" t="s">
        <v>3120</v>
      </c>
      <c r="K1111" t="s">
        <v>79</v>
      </c>
      <c r="L1111" t="s">
        <v>80</v>
      </c>
      <c r="M1111">
        <v>-104.449995</v>
      </c>
      <c r="N1111">
        <v>40.231642999999998</v>
      </c>
      <c r="O1111">
        <v>0</v>
      </c>
      <c r="P1111">
        <v>0</v>
      </c>
      <c r="Q1111">
        <v>10</v>
      </c>
      <c r="R1111">
        <v>0</v>
      </c>
      <c r="S1111">
        <v>0</v>
      </c>
      <c r="T1111">
        <v>0</v>
      </c>
      <c r="U1111">
        <v>0</v>
      </c>
      <c r="V1111">
        <v>0</v>
      </c>
      <c r="W1111">
        <v>0</v>
      </c>
      <c r="X1111">
        <v>0</v>
      </c>
      <c r="Y1111" t="s">
        <v>40</v>
      </c>
      <c r="Z1111" t="s">
        <v>40</v>
      </c>
      <c r="AA1111" t="s">
        <v>40</v>
      </c>
      <c r="AC1111" t="s">
        <v>1374</v>
      </c>
      <c r="AI1111" t="e">
        <v>#N/A</v>
      </c>
    </row>
    <row r="1112" spans="1:35" x14ac:dyDescent="0.25">
      <c r="A1112">
        <v>402249166</v>
      </c>
      <c r="B1112" t="s">
        <v>2043</v>
      </c>
      <c r="C1112">
        <v>10071</v>
      </c>
      <c r="D1112" s="1">
        <v>43795</v>
      </c>
      <c r="F1112" t="s">
        <v>2976</v>
      </c>
      <c r="G1112" t="s">
        <v>1233</v>
      </c>
      <c r="I1112" t="s">
        <v>40</v>
      </c>
      <c r="J1112" t="s">
        <v>40</v>
      </c>
      <c r="K1112" t="s">
        <v>115</v>
      </c>
      <c r="L1112" t="s">
        <v>116</v>
      </c>
      <c r="M1112">
        <v>-104.4238</v>
      </c>
      <c r="N1112">
        <v>40.9161</v>
      </c>
      <c r="O1112">
        <v>0</v>
      </c>
      <c r="P1112">
        <v>0</v>
      </c>
      <c r="Q1112">
        <v>2</v>
      </c>
      <c r="R1112">
        <v>0</v>
      </c>
      <c r="S1112">
        <v>0</v>
      </c>
      <c r="T1112">
        <v>0</v>
      </c>
      <c r="U1112">
        <v>0</v>
      </c>
      <c r="V1112">
        <v>0</v>
      </c>
      <c r="W1112">
        <v>0</v>
      </c>
      <c r="X1112">
        <v>0</v>
      </c>
      <c r="Y1112" t="s">
        <v>40</v>
      </c>
      <c r="Z1112" t="s">
        <v>40</v>
      </c>
      <c r="AA1112" t="s">
        <v>40</v>
      </c>
      <c r="AC1112" t="s">
        <v>1374</v>
      </c>
      <c r="AI1112" t="e">
        <v>#N/A</v>
      </c>
    </row>
    <row r="1113" spans="1:35" x14ac:dyDescent="0.25">
      <c r="A1113">
        <v>402250666</v>
      </c>
      <c r="B1113" t="s">
        <v>2043</v>
      </c>
      <c r="C1113">
        <v>10071</v>
      </c>
      <c r="D1113" s="1">
        <v>43798</v>
      </c>
      <c r="F1113" t="s">
        <v>3121</v>
      </c>
      <c r="G1113" t="s">
        <v>1233</v>
      </c>
      <c r="I1113" t="s">
        <v>40</v>
      </c>
      <c r="J1113" t="s">
        <v>40</v>
      </c>
      <c r="K1113" t="s">
        <v>79</v>
      </c>
      <c r="L1113" t="s">
        <v>80</v>
      </c>
      <c r="M1113">
        <v>-104.3775</v>
      </c>
      <c r="N1113">
        <v>40.914400000000001</v>
      </c>
      <c r="O1113">
        <v>0</v>
      </c>
      <c r="P1113">
        <v>0</v>
      </c>
      <c r="Q1113">
        <v>10</v>
      </c>
      <c r="R1113">
        <v>0</v>
      </c>
      <c r="S1113">
        <v>0</v>
      </c>
      <c r="T1113">
        <v>0</v>
      </c>
      <c r="U1113">
        <v>0</v>
      </c>
      <c r="V1113">
        <v>0</v>
      </c>
      <c r="W1113">
        <v>0</v>
      </c>
      <c r="X1113">
        <v>0</v>
      </c>
      <c r="Y1113" t="s">
        <v>40</v>
      </c>
      <c r="Z1113" t="s">
        <v>40</v>
      </c>
      <c r="AA1113" t="s">
        <v>40</v>
      </c>
      <c r="AC1113" t="s">
        <v>1374</v>
      </c>
      <c r="AI1113" t="e">
        <v>#N/A</v>
      </c>
    </row>
    <row r="1114" spans="1:35" x14ac:dyDescent="0.25">
      <c r="A1114">
        <v>402250688</v>
      </c>
      <c r="B1114" t="s">
        <v>82</v>
      </c>
      <c r="C1114">
        <v>100322</v>
      </c>
      <c r="D1114" s="1">
        <v>43798</v>
      </c>
      <c r="F1114" t="s">
        <v>3122</v>
      </c>
      <c r="G1114" t="s">
        <v>1233</v>
      </c>
      <c r="I1114" t="s">
        <v>3123</v>
      </c>
      <c r="J1114" t="s">
        <v>3124</v>
      </c>
      <c r="K1114" t="s">
        <v>115</v>
      </c>
      <c r="L1114" t="s">
        <v>226</v>
      </c>
      <c r="M1114">
        <v>-103.93388299999999</v>
      </c>
      <c r="N1114">
        <v>40.717754999999997</v>
      </c>
      <c r="O1114" t="s">
        <v>40</v>
      </c>
      <c r="P1114" t="s">
        <v>40</v>
      </c>
      <c r="Q1114" t="s">
        <v>40</v>
      </c>
      <c r="R1114" t="s">
        <v>40</v>
      </c>
      <c r="S1114" t="s">
        <v>40</v>
      </c>
      <c r="T1114" t="s">
        <v>40</v>
      </c>
      <c r="U1114" t="s">
        <v>40</v>
      </c>
      <c r="V1114" t="s">
        <v>40</v>
      </c>
      <c r="W1114" t="s">
        <v>40</v>
      </c>
      <c r="X1114" t="s">
        <v>40</v>
      </c>
      <c r="Y1114" t="s">
        <v>40</v>
      </c>
      <c r="Z1114" t="s">
        <v>40</v>
      </c>
      <c r="AA1114" t="s">
        <v>40</v>
      </c>
      <c r="AC1114" t="s">
        <v>1374</v>
      </c>
      <c r="AI1114" t="e">
        <v>#N/A</v>
      </c>
    </row>
    <row r="1115" spans="1:35" x14ac:dyDescent="0.25">
      <c r="A1115">
        <v>402256142</v>
      </c>
      <c r="B1115" t="s">
        <v>137</v>
      </c>
      <c r="C1115">
        <v>10110</v>
      </c>
      <c r="D1115" s="1">
        <v>43803</v>
      </c>
      <c r="F1115" t="s">
        <v>3125</v>
      </c>
      <c r="G1115" t="s">
        <v>1233</v>
      </c>
      <c r="I1115" t="s">
        <v>3126</v>
      </c>
      <c r="J1115" t="s">
        <v>3127</v>
      </c>
      <c r="K1115" t="s">
        <v>79</v>
      </c>
      <c r="L1115" t="s">
        <v>80</v>
      </c>
      <c r="M1115">
        <v>-104.756772</v>
      </c>
      <c r="N1115">
        <v>40.643492999999999</v>
      </c>
      <c r="O1115">
        <v>10</v>
      </c>
      <c r="P1115">
        <v>10</v>
      </c>
      <c r="Q1115">
        <v>0</v>
      </c>
      <c r="R1115">
        <v>0</v>
      </c>
      <c r="S1115">
        <v>0</v>
      </c>
      <c r="T1115">
        <v>0</v>
      </c>
      <c r="U1115">
        <v>0</v>
      </c>
      <c r="V1115">
        <v>0</v>
      </c>
      <c r="W1115">
        <v>0</v>
      </c>
      <c r="X1115">
        <v>0</v>
      </c>
      <c r="Y1115" t="s">
        <v>40</v>
      </c>
      <c r="Z1115" t="s">
        <v>40</v>
      </c>
      <c r="AA1115" t="s">
        <v>40</v>
      </c>
      <c r="AC1115" t="s">
        <v>1374</v>
      </c>
      <c r="AI1115" t="e">
        <v>#N/A</v>
      </c>
    </row>
    <row r="1116" spans="1:35" x14ac:dyDescent="0.25">
      <c r="A1116">
        <v>402257382</v>
      </c>
      <c r="B1116" t="s">
        <v>82</v>
      </c>
      <c r="C1116">
        <v>100322</v>
      </c>
      <c r="D1116" s="1">
        <v>43805</v>
      </c>
      <c r="F1116" t="s">
        <v>3128</v>
      </c>
      <c r="G1116" t="s">
        <v>1233</v>
      </c>
      <c r="I1116" t="s">
        <v>3129</v>
      </c>
      <c r="J1116" t="s">
        <v>3130</v>
      </c>
      <c r="K1116" t="s">
        <v>115</v>
      </c>
      <c r="L1116" t="s">
        <v>226</v>
      </c>
      <c r="M1116">
        <v>-104.512491</v>
      </c>
      <c r="N1116">
        <v>40.357385000000001</v>
      </c>
      <c r="O1116" t="s">
        <v>40</v>
      </c>
      <c r="P1116" t="s">
        <v>40</v>
      </c>
      <c r="Q1116" t="s">
        <v>40</v>
      </c>
      <c r="R1116" t="s">
        <v>40</v>
      </c>
      <c r="S1116" t="s">
        <v>40</v>
      </c>
      <c r="T1116" t="s">
        <v>40</v>
      </c>
      <c r="U1116" t="s">
        <v>40</v>
      </c>
      <c r="V1116" t="s">
        <v>40</v>
      </c>
      <c r="W1116" t="s">
        <v>40</v>
      </c>
      <c r="X1116" t="s">
        <v>40</v>
      </c>
      <c r="Y1116" t="s">
        <v>40</v>
      </c>
      <c r="Z1116" t="s">
        <v>40</v>
      </c>
      <c r="AA1116" t="s">
        <v>40</v>
      </c>
      <c r="AC1116" t="s">
        <v>1374</v>
      </c>
      <c r="AI1116" t="e">
        <v>#N/A</v>
      </c>
    </row>
    <row r="1117" spans="1:35" x14ac:dyDescent="0.25">
      <c r="A1117">
        <v>402260025</v>
      </c>
      <c r="B1117" t="s">
        <v>221</v>
      </c>
      <c r="C1117">
        <v>96155</v>
      </c>
      <c r="D1117" s="1">
        <v>43783</v>
      </c>
      <c r="F1117" t="s">
        <v>3131</v>
      </c>
      <c r="G1117" t="s">
        <v>1233</v>
      </c>
      <c r="I1117" t="s">
        <v>3132</v>
      </c>
      <c r="J1117" t="s">
        <v>3133</v>
      </c>
      <c r="K1117" t="s">
        <v>115</v>
      </c>
      <c r="L1117" t="s">
        <v>226</v>
      </c>
      <c r="M1117">
        <v>-103.78467999999999</v>
      </c>
      <c r="N1117">
        <v>40.858629999999998</v>
      </c>
      <c r="O1117">
        <v>0</v>
      </c>
      <c r="P1117">
        <v>0</v>
      </c>
      <c r="Q1117">
        <v>6</v>
      </c>
      <c r="R1117">
        <v>1</v>
      </c>
      <c r="S1117">
        <v>0</v>
      </c>
      <c r="T1117">
        <v>0</v>
      </c>
      <c r="U1117">
        <v>0</v>
      </c>
      <c r="V1117">
        <v>0</v>
      </c>
      <c r="W1117">
        <v>0</v>
      </c>
      <c r="X1117">
        <v>0</v>
      </c>
      <c r="Y1117" t="s">
        <v>40</v>
      </c>
      <c r="Z1117" t="s">
        <v>40</v>
      </c>
      <c r="AA1117" t="s">
        <v>40</v>
      </c>
      <c r="AC1117" t="s">
        <v>1374</v>
      </c>
      <c r="AI1117" t="e">
        <v>#N/A</v>
      </c>
    </row>
    <row r="1118" spans="1:35" x14ac:dyDescent="0.25">
      <c r="A1118">
        <v>402261655</v>
      </c>
      <c r="B1118" t="s">
        <v>1539</v>
      </c>
      <c r="C1118">
        <v>24500</v>
      </c>
      <c r="D1118" s="1">
        <v>43810</v>
      </c>
      <c r="F1118" t="s">
        <v>3134</v>
      </c>
      <c r="G1118" t="s">
        <v>1541</v>
      </c>
      <c r="I1118" t="s">
        <v>40</v>
      </c>
      <c r="J1118" t="s">
        <v>40</v>
      </c>
      <c r="K1118" t="s">
        <v>46</v>
      </c>
      <c r="L1118" t="s">
        <v>60</v>
      </c>
      <c r="M1118">
        <v>-103.311966</v>
      </c>
      <c r="N1118">
        <v>39.864804999999997</v>
      </c>
      <c r="O1118" t="s">
        <v>40</v>
      </c>
      <c r="P1118" t="s">
        <v>40</v>
      </c>
      <c r="Q1118" t="s">
        <v>40</v>
      </c>
      <c r="R1118" t="s">
        <v>40</v>
      </c>
      <c r="S1118" t="s">
        <v>40</v>
      </c>
      <c r="T1118" t="s">
        <v>40</v>
      </c>
      <c r="U1118" t="s">
        <v>40</v>
      </c>
      <c r="V1118" t="s">
        <v>40</v>
      </c>
      <c r="W1118" t="s">
        <v>40</v>
      </c>
      <c r="X1118" t="s">
        <v>40</v>
      </c>
      <c r="Y1118" t="s">
        <v>40</v>
      </c>
      <c r="Z1118" t="s">
        <v>40</v>
      </c>
      <c r="AA1118" t="s">
        <v>40</v>
      </c>
      <c r="AC1118" t="s">
        <v>1374</v>
      </c>
      <c r="AI1118" t="e">
        <v>#N/A</v>
      </c>
    </row>
    <row r="1119" spans="1:35" x14ac:dyDescent="0.25">
      <c r="A1119">
        <v>402262468</v>
      </c>
      <c r="B1119" t="s">
        <v>197</v>
      </c>
      <c r="C1119">
        <v>10456</v>
      </c>
      <c r="D1119" s="1">
        <v>43811</v>
      </c>
      <c r="F1119" t="s">
        <v>3135</v>
      </c>
      <c r="G1119" t="s">
        <v>1363</v>
      </c>
      <c r="I1119" t="s">
        <v>40</v>
      </c>
      <c r="J1119" t="s">
        <v>40</v>
      </c>
      <c r="K1119" t="s">
        <v>72</v>
      </c>
      <c r="L1119" t="s">
        <v>72</v>
      </c>
      <c r="M1119">
        <v>-107.698661</v>
      </c>
      <c r="N1119">
        <v>39.434086999999998</v>
      </c>
      <c r="O1119">
        <v>0</v>
      </c>
      <c r="P1119">
        <v>0</v>
      </c>
      <c r="Q1119">
        <v>0</v>
      </c>
      <c r="R1119">
        <v>0</v>
      </c>
      <c r="S1119">
        <v>2</v>
      </c>
      <c r="T1119">
        <v>0</v>
      </c>
      <c r="U1119">
        <v>0</v>
      </c>
      <c r="V1119">
        <v>0</v>
      </c>
      <c r="W1119">
        <v>0</v>
      </c>
      <c r="X1119">
        <v>0</v>
      </c>
      <c r="Y1119" t="s">
        <v>40</v>
      </c>
      <c r="Z1119" t="s">
        <v>40</v>
      </c>
      <c r="AA1119" t="s">
        <v>40</v>
      </c>
      <c r="AC1119" t="s">
        <v>1355</v>
      </c>
      <c r="AI1119" t="e">
        <v>#N/A</v>
      </c>
    </row>
    <row r="1120" spans="1:35" x14ac:dyDescent="0.25">
      <c r="A1120">
        <v>402266265</v>
      </c>
      <c r="B1120" t="s">
        <v>64</v>
      </c>
      <c r="C1120">
        <v>100264</v>
      </c>
      <c r="D1120" s="1">
        <v>43815</v>
      </c>
      <c r="F1120" t="s">
        <v>3136</v>
      </c>
      <c r="G1120" t="s">
        <v>1294</v>
      </c>
      <c r="I1120" t="s">
        <v>3137</v>
      </c>
      <c r="J1120" t="s">
        <v>3138</v>
      </c>
      <c r="K1120" t="s">
        <v>115</v>
      </c>
      <c r="L1120" t="s">
        <v>226</v>
      </c>
      <c r="M1120">
        <v>-108.20358400000001</v>
      </c>
      <c r="N1120">
        <v>39.904071999999999</v>
      </c>
      <c r="O1120">
        <v>0</v>
      </c>
      <c r="P1120">
        <v>0</v>
      </c>
      <c r="Q1120" t="s">
        <v>40</v>
      </c>
      <c r="R1120" t="s">
        <v>40</v>
      </c>
      <c r="S1120">
        <v>0</v>
      </c>
      <c r="T1120">
        <v>0</v>
      </c>
      <c r="U1120">
        <v>0</v>
      </c>
      <c r="V1120">
        <v>0</v>
      </c>
      <c r="W1120">
        <v>0</v>
      </c>
      <c r="X1120">
        <v>0</v>
      </c>
      <c r="Y1120" t="s">
        <v>40</v>
      </c>
      <c r="Z1120" t="s">
        <v>40</v>
      </c>
      <c r="AA1120" t="s">
        <v>40</v>
      </c>
      <c r="AC1120" t="s">
        <v>1355</v>
      </c>
      <c r="AI1120" t="e">
        <v>#N/A</v>
      </c>
    </row>
    <row r="1121" spans="1:35" x14ac:dyDescent="0.25">
      <c r="A1121">
        <v>402266767</v>
      </c>
      <c r="B1121" t="s">
        <v>197</v>
      </c>
      <c r="C1121">
        <v>10456</v>
      </c>
      <c r="D1121" s="1">
        <v>43815</v>
      </c>
      <c r="F1121" t="s">
        <v>3139</v>
      </c>
      <c r="G1121" t="s">
        <v>1363</v>
      </c>
      <c r="I1121" t="s">
        <v>3140</v>
      </c>
      <c r="J1121" t="s">
        <v>3141</v>
      </c>
      <c r="K1121" t="s">
        <v>115</v>
      </c>
      <c r="L1121" t="s">
        <v>226</v>
      </c>
      <c r="M1121">
        <v>-107.982107</v>
      </c>
      <c r="N1121">
        <v>39.442686000000002</v>
      </c>
      <c r="O1121" t="s">
        <v>40</v>
      </c>
      <c r="P1121" t="s">
        <v>40</v>
      </c>
      <c r="Q1121" t="s">
        <v>40</v>
      </c>
      <c r="R1121" t="s">
        <v>40</v>
      </c>
      <c r="S1121" t="s">
        <v>40</v>
      </c>
      <c r="T1121" t="s">
        <v>40</v>
      </c>
      <c r="U1121" t="s">
        <v>40</v>
      </c>
      <c r="V1121" t="s">
        <v>40</v>
      </c>
      <c r="W1121" t="s">
        <v>40</v>
      </c>
      <c r="X1121" t="s">
        <v>40</v>
      </c>
      <c r="Y1121" t="s">
        <v>40</v>
      </c>
      <c r="Z1121" t="s">
        <v>40</v>
      </c>
      <c r="AA1121" t="s">
        <v>40</v>
      </c>
      <c r="AC1121" t="s">
        <v>1355</v>
      </c>
      <c r="AI1121" t="e">
        <v>#N/A</v>
      </c>
    </row>
    <row r="1122" spans="1:35" x14ac:dyDescent="0.25">
      <c r="A1122">
        <v>402269309</v>
      </c>
      <c r="B1122" t="s">
        <v>197</v>
      </c>
      <c r="C1122">
        <v>10456</v>
      </c>
      <c r="D1122" s="1">
        <v>43817</v>
      </c>
      <c r="F1122" t="s">
        <v>3142</v>
      </c>
      <c r="G1122" t="s">
        <v>1363</v>
      </c>
      <c r="I1122" t="s">
        <v>40</v>
      </c>
      <c r="J1122" t="s">
        <v>3143</v>
      </c>
      <c r="K1122" t="s">
        <v>72</v>
      </c>
      <c r="L1122" t="s">
        <v>72</v>
      </c>
      <c r="M1122">
        <v>-108.140531</v>
      </c>
      <c r="N1122">
        <v>39.602094999999998</v>
      </c>
      <c r="O1122">
        <v>0</v>
      </c>
      <c r="P1122">
        <v>0</v>
      </c>
      <c r="Q1122">
        <v>43</v>
      </c>
      <c r="R1122">
        <v>0</v>
      </c>
      <c r="S1122">
        <v>0</v>
      </c>
      <c r="T1122">
        <v>0</v>
      </c>
      <c r="U1122">
        <v>0</v>
      </c>
      <c r="V1122">
        <v>0</v>
      </c>
      <c r="W1122">
        <v>0</v>
      </c>
      <c r="X1122">
        <v>0</v>
      </c>
      <c r="Y1122" t="s">
        <v>40</v>
      </c>
      <c r="Z1122" t="s">
        <v>40</v>
      </c>
      <c r="AA1122" t="s">
        <v>40</v>
      </c>
      <c r="AC1122" t="s">
        <v>1355</v>
      </c>
      <c r="AI1122" t="e">
        <v>#N/A</v>
      </c>
    </row>
    <row r="1123" spans="1:35" x14ac:dyDescent="0.25">
      <c r="A1123">
        <v>402271991</v>
      </c>
      <c r="B1123" t="s">
        <v>197</v>
      </c>
      <c r="C1123">
        <v>10456</v>
      </c>
      <c r="D1123" s="1">
        <v>43818</v>
      </c>
      <c r="F1123" t="s">
        <v>3144</v>
      </c>
      <c r="G1123" t="s">
        <v>1363</v>
      </c>
      <c r="I1123" t="s">
        <v>3145</v>
      </c>
      <c r="J1123" t="s">
        <v>3146</v>
      </c>
      <c r="K1123" t="s">
        <v>115</v>
      </c>
      <c r="L1123" t="s">
        <v>116</v>
      </c>
      <c r="M1123">
        <v>-108.136894</v>
      </c>
      <c r="N1123">
        <v>39.595762000000001</v>
      </c>
      <c r="O1123" t="s">
        <v>40</v>
      </c>
      <c r="P1123" t="s">
        <v>40</v>
      </c>
      <c r="Q1123" t="s">
        <v>40</v>
      </c>
      <c r="R1123" t="s">
        <v>40</v>
      </c>
      <c r="S1123" t="s">
        <v>40</v>
      </c>
      <c r="T1123" t="s">
        <v>40</v>
      </c>
      <c r="U1123" t="s">
        <v>40</v>
      </c>
      <c r="V1123" t="s">
        <v>40</v>
      </c>
      <c r="W1123" t="s">
        <v>40</v>
      </c>
      <c r="X1123" t="s">
        <v>40</v>
      </c>
      <c r="Y1123" t="s">
        <v>40</v>
      </c>
      <c r="Z1123" t="s">
        <v>40</v>
      </c>
      <c r="AA1123" t="s">
        <v>40</v>
      </c>
      <c r="AC1123" t="s">
        <v>1355</v>
      </c>
      <c r="AI1123" t="e">
        <v>#N/A</v>
      </c>
    </row>
    <row r="1124" spans="1:35" x14ac:dyDescent="0.25">
      <c r="A1124">
        <v>402272181</v>
      </c>
      <c r="B1124" t="s">
        <v>73</v>
      </c>
      <c r="C1124">
        <v>16700</v>
      </c>
      <c r="D1124" s="1">
        <v>43825</v>
      </c>
      <c r="F1124" t="s">
        <v>3147</v>
      </c>
      <c r="G1124" t="s">
        <v>1294</v>
      </c>
      <c r="I1124" t="s">
        <v>40</v>
      </c>
      <c r="J1124" t="s">
        <v>40</v>
      </c>
      <c r="K1124" t="s">
        <v>115</v>
      </c>
      <c r="L1124" t="s">
        <v>329</v>
      </c>
      <c r="M1124">
        <v>-108.874456</v>
      </c>
      <c r="N1124">
        <v>40.097377000000002</v>
      </c>
      <c r="O1124">
        <v>0</v>
      </c>
      <c r="P1124">
        <v>0</v>
      </c>
      <c r="Q1124">
        <v>1</v>
      </c>
      <c r="R1124">
        <v>3</v>
      </c>
      <c r="S1124">
        <v>0</v>
      </c>
      <c r="T1124">
        <v>0</v>
      </c>
      <c r="U1124">
        <v>0</v>
      </c>
      <c r="V1124">
        <v>0</v>
      </c>
      <c r="W1124">
        <v>0</v>
      </c>
      <c r="X1124">
        <v>0</v>
      </c>
      <c r="Y1124" t="s">
        <v>40</v>
      </c>
      <c r="Z1124" t="s">
        <v>40</v>
      </c>
      <c r="AA1124" t="s">
        <v>40</v>
      </c>
      <c r="AC1124" t="s">
        <v>1371</v>
      </c>
      <c r="AI1124" t="e">
        <v>#N/A</v>
      </c>
    </row>
    <row r="1125" spans="1:35" x14ac:dyDescent="0.25">
      <c r="A1125">
        <v>402273698</v>
      </c>
      <c r="B1125" t="s">
        <v>2059</v>
      </c>
      <c r="C1125">
        <v>10373</v>
      </c>
      <c r="D1125" s="1">
        <v>43827</v>
      </c>
      <c r="F1125" t="s">
        <v>3148</v>
      </c>
      <c r="G1125" t="s">
        <v>1233</v>
      </c>
      <c r="I1125" t="s">
        <v>40</v>
      </c>
      <c r="J1125" t="s">
        <v>40</v>
      </c>
      <c r="K1125" t="s">
        <v>133</v>
      </c>
      <c r="L1125" t="s">
        <v>2091</v>
      </c>
      <c r="M1125">
        <v>-104.896529</v>
      </c>
      <c r="N1125">
        <v>40.016168999999998</v>
      </c>
      <c r="O1125">
        <v>0</v>
      </c>
      <c r="P1125">
        <v>0</v>
      </c>
      <c r="Q1125">
        <v>13</v>
      </c>
      <c r="R1125">
        <v>12</v>
      </c>
      <c r="S1125">
        <v>0</v>
      </c>
      <c r="T1125">
        <v>0</v>
      </c>
      <c r="U1125">
        <v>0</v>
      </c>
      <c r="V1125">
        <v>0</v>
      </c>
      <c r="W1125">
        <v>0</v>
      </c>
      <c r="X1125">
        <v>0</v>
      </c>
      <c r="Y1125" t="s">
        <v>40</v>
      </c>
      <c r="Z1125" t="s">
        <v>40</v>
      </c>
      <c r="AA1125" t="s">
        <v>40</v>
      </c>
      <c r="AC1125" t="s">
        <v>1374</v>
      </c>
      <c r="AI1125" t="e">
        <v>#N/A</v>
      </c>
    </row>
    <row r="1126" spans="1:35" x14ac:dyDescent="0.25">
      <c r="A1126">
        <v>402289216</v>
      </c>
      <c r="B1126" t="s">
        <v>2624</v>
      </c>
      <c r="C1126">
        <v>46290</v>
      </c>
      <c r="D1126" s="1">
        <v>43770</v>
      </c>
      <c r="F1126" t="s">
        <v>3149</v>
      </c>
      <c r="G1126" t="s">
        <v>1233</v>
      </c>
      <c r="I1126" t="s">
        <v>3150</v>
      </c>
      <c r="J1126" t="s">
        <v>3151</v>
      </c>
      <c r="K1126" t="s">
        <v>72</v>
      </c>
      <c r="L1126" t="s">
        <v>72</v>
      </c>
      <c r="M1126">
        <v>-104.798581</v>
      </c>
      <c r="N1126">
        <v>40.129618999999998</v>
      </c>
      <c r="O1126" t="s">
        <v>40</v>
      </c>
      <c r="P1126">
        <v>0</v>
      </c>
      <c r="Q1126" t="s">
        <v>40</v>
      </c>
      <c r="R1126">
        <v>0</v>
      </c>
      <c r="S1126">
        <v>0</v>
      </c>
      <c r="T1126">
        <v>0</v>
      </c>
      <c r="U1126">
        <v>0</v>
      </c>
      <c r="V1126">
        <v>0</v>
      </c>
      <c r="W1126">
        <v>0</v>
      </c>
      <c r="X1126">
        <v>0</v>
      </c>
      <c r="Y1126" t="s">
        <v>40</v>
      </c>
      <c r="Z1126" t="s">
        <v>40</v>
      </c>
      <c r="AA1126" t="s">
        <v>40</v>
      </c>
      <c r="AC1126" t="s">
        <v>1374</v>
      </c>
      <c r="AI1126" t="e">
        <v>#N/A</v>
      </c>
    </row>
    <row r="1127" spans="1:35" x14ac:dyDescent="0.25">
      <c r="A1127">
        <v>402277404</v>
      </c>
      <c r="B1127" t="s">
        <v>82</v>
      </c>
      <c r="C1127">
        <v>100322</v>
      </c>
      <c r="D1127" s="2" t="s">
        <v>3153</v>
      </c>
      <c r="E1127" t="s">
        <v>69</v>
      </c>
      <c r="F1127" t="s">
        <v>3154</v>
      </c>
      <c r="G1127" t="s">
        <v>1233</v>
      </c>
      <c r="H1127" t="s">
        <v>2650</v>
      </c>
      <c r="I1127" t="s">
        <v>3154</v>
      </c>
      <c r="K1127" t="s">
        <v>115</v>
      </c>
      <c r="L1127" t="s">
        <v>3155</v>
      </c>
      <c r="M1127">
        <v>-104.506398</v>
      </c>
      <c r="N1127">
        <v>40.480941000000001</v>
      </c>
      <c r="U1127">
        <v>0</v>
      </c>
      <c r="V1127">
        <v>0</v>
      </c>
      <c r="W1127">
        <v>0</v>
      </c>
      <c r="X1127">
        <v>0</v>
      </c>
      <c r="Y1127">
        <v>0</v>
      </c>
      <c r="Z1127">
        <v>0</v>
      </c>
      <c r="AC1127" t="str">
        <f>VLOOKUP(A1127,'[2]Basin Lookup'!C:H,6,0)</f>
        <v>Denver (DJ) Basin</v>
      </c>
      <c r="AF1127" t="s">
        <v>1783</v>
      </c>
      <c r="AG1127" t="s">
        <v>1784</v>
      </c>
      <c r="AI1127" t="e">
        <v>#N/A</v>
      </c>
    </row>
    <row r="1128" spans="1:35" x14ac:dyDescent="0.25">
      <c r="A1128">
        <v>402285831</v>
      </c>
      <c r="B1128" t="s">
        <v>2643</v>
      </c>
      <c r="C1128">
        <v>10669</v>
      </c>
      <c r="D1128" s="2" t="s">
        <v>3157</v>
      </c>
      <c r="E1128" t="s">
        <v>69</v>
      </c>
      <c r="F1128" t="s">
        <v>3158</v>
      </c>
      <c r="G1128" t="s">
        <v>1233</v>
      </c>
      <c r="H1128" t="s">
        <v>2650</v>
      </c>
      <c r="I1128" t="s">
        <v>3159</v>
      </c>
      <c r="J1128" t="s">
        <v>3160</v>
      </c>
      <c r="K1128" t="s">
        <v>3161</v>
      </c>
      <c r="M1128">
        <v>-105.033646</v>
      </c>
      <c r="N1128">
        <v>40.254007999999999</v>
      </c>
      <c r="O1128">
        <v>0</v>
      </c>
      <c r="P1128">
        <v>0</v>
      </c>
      <c r="Q1128">
        <v>0</v>
      </c>
      <c r="R1128">
        <v>0</v>
      </c>
      <c r="S1128">
        <v>1</v>
      </c>
      <c r="T1128">
        <v>1</v>
      </c>
      <c r="U1128">
        <v>0</v>
      </c>
      <c r="V1128">
        <v>0</v>
      </c>
      <c r="W1128">
        <v>0</v>
      </c>
      <c r="X1128">
        <v>0</v>
      </c>
      <c r="Y1128">
        <v>0</v>
      </c>
      <c r="Z1128">
        <v>0</v>
      </c>
      <c r="AC1128" t="str">
        <f>VLOOKUP(A1128,'[2]Basin Lookup'!C:H,6,0)</f>
        <v>Denver (DJ) Basin</v>
      </c>
      <c r="AF1128" t="s">
        <v>1783</v>
      </c>
      <c r="AG1128" t="s">
        <v>1784</v>
      </c>
      <c r="AI1128">
        <v>454131</v>
      </c>
    </row>
    <row r="1129" spans="1:35" x14ac:dyDescent="0.25">
      <c r="A1129">
        <v>402286761</v>
      </c>
      <c r="B1129" t="s">
        <v>64</v>
      </c>
      <c r="C1129">
        <v>100264</v>
      </c>
      <c r="D1129" s="2" t="s">
        <v>3156</v>
      </c>
      <c r="E1129" t="s">
        <v>1874</v>
      </c>
      <c r="F1129" t="s">
        <v>3163</v>
      </c>
      <c r="G1129" t="s">
        <v>1294</v>
      </c>
      <c r="H1129" t="s">
        <v>2650</v>
      </c>
      <c r="I1129" t="s">
        <v>3165</v>
      </c>
      <c r="J1129" t="s">
        <v>3166</v>
      </c>
      <c r="K1129" t="s">
        <v>46</v>
      </c>
      <c r="L1129" t="s">
        <v>3167</v>
      </c>
      <c r="M1129">
        <v>-108.292429</v>
      </c>
      <c r="N1129">
        <v>39.935161000000001</v>
      </c>
      <c r="O1129">
        <v>0</v>
      </c>
      <c r="P1129">
        <v>0</v>
      </c>
      <c r="Q1129">
        <v>0</v>
      </c>
      <c r="R1129">
        <v>0</v>
      </c>
      <c r="S1129">
        <v>3</v>
      </c>
      <c r="T1129">
        <v>3</v>
      </c>
      <c r="U1129">
        <v>0</v>
      </c>
      <c r="V1129">
        <v>0</v>
      </c>
      <c r="W1129">
        <v>0</v>
      </c>
      <c r="X1129">
        <v>0</v>
      </c>
      <c r="Y1129">
        <v>0</v>
      </c>
      <c r="Z1129">
        <v>0</v>
      </c>
      <c r="AC1129" t="str">
        <f>VLOOKUP(A1129,'[2]Basin Lookup'!C:H,6,0)</f>
        <v>Piceance Basin</v>
      </c>
      <c r="AF1129" t="s">
        <v>1783</v>
      </c>
      <c r="AG1129" t="s">
        <v>1784</v>
      </c>
    </row>
    <row r="1130" spans="1:35" x14ac:dyDescent="0.25">
      <c r="A1130">
        <v>402288080</v>
      </c>
      <c r="B1130" t="s">
        <v>227</v>
      </c>
      <c r="C1130">
        <v>10000</v>
      </c>
      <c r="D1130" s="2" t="s">
        <v>3162</v>
      </c>
      <c r="E1130" t="s">
        <v>1874</v>
      </c>
      <c r="F1130" t="s">
        <v>3169</v>
      </c>
      <c r="G1130" t="s">
        <v>1392</v>
      </c>
      <c r="H1130" t="s">
        <v>2650</v>
      </c>
      <c r="I1130" t="s">
        <v>3170</v>
      </c>
      <c r="J1130" t="s">
        <v>3171</v>
      </c>
      <c r="K1130" t="s">
        <v>115</v>
      </c>
      <c r="L1130" t="s">
        <v>226</v>
      </c>
      <c r="M1130">
        <v>-107.536948</v>
      </c>
      <c r="N1130">
        <v>37.085600999999997</v>
      </c>
      <c r="AC1130" t="str">
        <f>VLOOKUP(A1130,'[2]Basin Lookup'!C:H,6,0)</f>
        <v>San Juan Basin</v>
      </c>
      <c r="AF1130" t="s">
        <v>1783</v>
      </c>
      <c r="AG1130" t="s">
        <v>1784</v>
      </c>
    </row>
    <row r="1131" spans="1:35" x14ac:dyDescent="0.25">
      <c r="A1131">
        <v>402288330</v>
      </c>
      <c r="B1131" t="s">
        <v>137</v>
      </c>
      <c r="C1131">
        <v>10110</v>
      </c>
      <c r="D1131" s="2" t="s">
        <v>3168</v>
      </c>
      <c r="E1131" t="s">
        <v>56</v>
      </c>
      <c r="F1131" t="s">
        <v>3172</v>
      </c>
      <c r="G1131" t="s">
        <v>1233</v>
      </c>
      <c r="H1131" t="s">
        <v>2650</v>
      </c>
      <c r="I1131" t="s">
        <v>3174</v>
      </c>
      <c r="J1131" t="s">
        <v>3175</v>
      </c>
      <c r="K1131" t="s">
        <v>46</v>
      </c>
      <c r="M1131">
        <v>-104.984452</v>
      </c>
      <c r="N1131">
        <v>40.273347000000001</v>
      </c>
      <c r="O1131">
        <v>58</v>
      </c>
      <c r="P1131">
        <v>58</v>
      </c>
      <c r="Q1131">
        <v>0</v>
      </c>
      <c r="R1131">
        <v>0</v>
      </c>
      <c r="S1131">
        <v>0</v>
      </c>
      <c r="T1131">
        <v>0</v>
      </c>
      <c r="U1131">
        <v>0</v>
      </c>
      <c r="V1131">
        <v>0</v>
      </c>
      <c r="W1131">
        <v>0</v>
      </c>
      <c r="X1131">
        <v>0</v>
      </c>
      <c r="Y1131">
        <v>0</v>
      </c>
      <c r="Z1131">
        <v>0</v>
      </c>
      <c r="AC1131" t="str">
        <f>VLOOKUP(A1131,'[2]Basin Lookup'!C:H,6,0)</f>
        <v>Denver (DJ) Basin</v>
      </c>
      <c r="AF1131" t="s">
        <v>1783</v>
      </c>
      <c r="AG1131" t="s">
        <v>1784</v>
      </c>
      <c r="AI1131">
        <v>428716</v>
      </c>
    </row>
    <row r="1132" spans="1:35" x14ac:dyDescent="0.25">
      <c r="A1132">
        <v>402290778</v>
      </c>
      <c r="B1132" t="s">
        <v>137</v>
      </c>
      <c r="C1132">
        <v>10110</v>
      </c>
      <c r="D1132" s="2" t="s">
        <v>3177</v>
      </c>
      <c r="E1132" t="s">
        <v>56</v>
      </c>
      <c r="F1132" t="s">
        <v>3178</v>
      </c>
      <c r="G1132" t="s">
        <v>1233</v>
      </c>
      <c r="H1132" t="s">
        <v>2650</v>
      </c>
      <c r="I1132" t="s">
        <v>3180</v>
      </c>
      <c r="J1132" t="s">
        <v>3181</v>
      </c>
      <c r="K1132" t="s">
        <v>79</v>
      </c>
      <c r="M1132">
        <v>-104.864087</v>
      </c>
      <c r="N1132">
        <v>40.458891999999999</v>
      </c>
      <c r="O1132">
        <v>0</v>
      </c>
      <c r="P1132">
        <v>0</v>
      </c>
      <c r="Q1132">
        <v>0</v>
      </c>
      <c r="R1132">
        <v>0</v>
      </c>
      <c r="S1132">
        <v>0</v>
      </c>
      <c r="T1132">
        <v>0</v>
      </c>
      <c r="U1132">
        <v>0</v>
      </c>
      <c r="V1132">
        <v>0</v>
      </c>
      <c r="W1132">
        <v>0</v>
      </c>
      <c r="X1132">
        <v>0</v>
      </c>
      <c r="Y1132">
        <v>0</v>
      </c>
      <c r="Z1132">
        <v>0</v>
      </c>
      <c r="AA1132" t="s">
        <v>3179</v>
      </c>
      <c r="AC1132" t="str">
        <f>VLOOKUP(A1132,'[2]Basin Lookup'!C:H,6,0)</f>
        <v>Denver (DJ) Basin</v>
      </c>
      <c r="AF1132" t="s">
        <v>1783</v>
      </c>
      <c r="AG1132" t="s">
        <v>1784</v>
      </c>
      <c r="AI1132">
        <v>333035</v>
      </c>
    </row>
    <row r="1133" spans="1:35" x14ac:dyDescent="0.25">
      <c r="A1133">
        <v>402291589</v>
      </c>
      <c r="B1133" t="s">
        <v>197</v>
      </c>
      <c r="C1133">
        <v>10456</v>
      </c>
      <c r="D1133" s="2" t="s">
        <v>3176</v>
      </c>
      <c r="E1133" t="s">
        <v>2118</v>
      </c>
      <c r="F1133" t="s">
        <v>3182</v>
      </c>
      <c r="G1133" t="s">
        <v>1363</v>
      </c>
      <c r="H1133" t="s">
        <v>2650</v>
      </c>
      <c r="K1133" t="s">
        <v>133</v>
      </c>
      <c r="M1133">
        <v>-108.125953</v>
      </c>
      <c r="N1133">
        <v>39.693956999999997</v>
      </c>
      <c r="O1133">
        <v>0</v>
      </c>
      <c r="P1133">
        <v>0</v>
      </c>
      <c r="Q1133">
        <v>0</v>
      </c>
      <c r="R1133">
        <v>0</v>
      </c>
      <c r="S1133">
        <v>0</v>
      </c>
      <c r="T1133">
        <v>0</v>
      </c>
      <c r="U1133">
        <v>20</v>
      </c>
      <c r="V1133">
        <v>20</v>
      </c>
      <c r="W1133">
        <v>0</v>
      </c>
      <c r="X1133">
        <v>0</v>
      </c>
      <c r="Y1133">
        <v>0</v>
      </c>
      <c r="Z1133">
        <v>0</v>
      </c>
      <c r="AC1133" t="str">
        <f>VLOOKUP(A1133,'[2]Basin Lookup'!C:H,6,0)</f>
        <v>Piceance Basin</v>
      </c>
      <c r="AF1133" t="s">
        <v>1783</v>
      </c>
      <c r="AG1133" t="s">
        <v>1784</v>
      </c>
      <c r="AI1133">
        <v>458475</v>
      </c>
    </row>
    <row r="1134" spans="1:35" x14ac:dyDescent="0.25">
      <c r="A1134">
        <v>402291707</v>
      </c>
      <c r="B1134" t="s">
        <v>968</v>
      </c>
      <c r="C1134">
        <v>10608</v>
      </c>
      <c r="D1134" s="2" t="s">
        <v>3176</v>
      </c>
      <c r="E1134" t="s">
        <v>481</v>
      </c>
      <c r="F1134" t="s">
        <v>3184</v>
      </c>
      <c r="G1134" t="s">
        <v>1233</v>
      </c>
      <c r="H1134" t="s">
        <v>2650</v>
      </c>
      <c r="I1134" t="s">
        <v>3186</v>
      </c>
      <c r="J1134" t="s">
        <v>3187</v>
      </c>
      <c r="K1134" t="s">
        <v>133</v>
      </c>
      <c r="M1134">
        <v>-103.831993</v>
      </c>
      <c r="N1134">
        <v>40.808723999999998</v>
      </c>
      <c r="O1134">
        <v>10</v>
      </c>
      <c r="P1134">
        <v>5</v>
      </c>
      <c r="Q1134">
        <v>0</v>
      </c>
      <c r="R1134">
        <v>0</v>
      </c>
      <c r="S1134">
        <v>85</v>
      </c>
      <c r="T1134">
        <v>255</v>
      </c>
      <c r="U1134">
        <v>0</v>
      </c>
      <c r="V1134">
        <v>0</v>
      </c>
      <c r="W1134">
        <v>0</v>
      </c>
      <c r="X1134">
        <v>0</v>
      </c>
      <c r="Y1134">
        <v>0</v>
      </c>
      <c r="Z1134">
        <v>0</v>
      </c>
      <c r="AC1134" t="str">
        <f>VLOOKUP(A1134,'[2]Basin Lookup'!C:H,6,0)</f>
        <v>Denver (DJ) Basin</v>
      </c>
      <c r="AF1134" t="s">
        <v>1783</v>
      </c>
      <c r="AG1134" t="s">
        <v>1784</v>
      </c>
      <c r="AI1134">
        <v>159961</v>
      </c>
    </row>
    <row r="1135" spans="1:35" x14ac:dyDescent="0.25">
      <c r="A1135">
        <v>402301713</v>
      </c>
      <c r="B1135" t="s">
        <v>276</v>
      </c>
      <c r="C1135">
        <v>96850</v>
      </c>
      <c r="D1135" s="2" t="s">
        <v>3164</v>
      </c>
      <c r="E1135" t="s">
        <v>56</v>
      </c>
      <c r="F1135" t="s">
        <v>3188</v>
      </c>
      <c r="G1135" t="s">
        <v>1363</v>
      </c>
      <c r="H1135" t="s">
        <v>2650</v>
      </c>
      <c r="I1135" t="s">
        <v>3189</v>
      </c>
      <c r="J1135" t="s">
        <v>3190</v>
      </c>
      <c r="K1135" t="s">
        <v>79</v>
      </c>
      <c r="M1135">
        <v>-108.011244</v>
      </c>
      <c r="N1135">
        <v>39.480491000000001</v>
      </c>
      <c r="O1135">
        <v>0</v>
      </c>
      <c r="P1135">
        <v>0</v>
      </c>
      <c r="Q1135">
        <v>0</v>
      </c>
      <c r="R1135">
        <v>0</v>
      </c>
      <c r="S1135">
        <v>50</v>
      </c>
      <c r="T1135">
        <v>50</v>
      </c>
      <c r="U1135">
        <v>0</v>
      </c>
      <c r="V1135">
        <v>0</v>
      </c>
      <c r="W1135">
        <v>0</v>
      </c>
      <c r="X1135">
        <v>0</v>
      </c>
      <c r="Y1135">
        <v>0</v>
      </c>
      <c r="Z1135">
        <v>0</v>
      </c>
      <c r="AC1135" t="str">
        <f>VLOOKUP(A1135,'[2]Basin Lookup'!C:H,6,0)</f>
        <v>Piceance Basin</v>
      </c>
      <c r="AF1135" t="s">
        <v>1783</v>
      </c>
      <c r="AG1135" t="s">
        <v>1784</v>
      </c>
      <c r="AI1135">
        <v>324188</v>
      </c>
    </row>
    <row r="1136" spans="1:35" x14ac:dyDescent="0.25">
      <c r="A1136">
        <v>402302309</v>
      </c>
      <c r="B1136" t="s">
        <v>197</v>
      </c>
      <c r="C1136">
        <v>10456</v>
      </c>
      <c r="D1136" s="2" t="s">
        <v>3164</v>
      </c>
      <c r="F1136" t="s">
        <v>3191</v>
      </c>
      <c r="G1136" t="s">
        <v>1363</v>
      </c>
      <c r="H1136" t="s">
        <v>2650</v>
      </c>
      <c r="I1136" t="s">
        <v>3192</v>
      </c>
      <c r="J1136" t="s">
        <v>3193</v>
      </c>
      <c r="K1136" t="s">
        <v>115</v>
      </c>
      <c r="L1136" t="s">
        <v>226</v>
      </c>
      <c r="M1136">
        <v>-108.14089199999999</v>
      </c>
      <c r="N1136">
        <v>39.601995000000002</v>
      </c>
      <c r="AC1136" t="str">
        <f>VLOOKUP(A1136,'[2]Basin Lookup'!C:H,6,0)</f>
        <v>Piceance Basin</v>
      </c>
      <c r="AF1136" t="s">
        <v>1783</v>
      </c>
      <c r="AG1136" t="s">
        <v>1784</v>
      </c>
      <c r="AI1136">
        <v>335667</v>
      </c>
    </row>
    <row r="1137" spans="1:35" x14ac:dyDescent="0.25">
      <c r="A1137">
        <v>402305328</v>
      </c>
      <c r="B1137" t="s">
        <v>73</v>
      </c>
      <c r="C1137">
        <v>16700</v>
      </c>
      <c r="D1137" s="2" t="s">
        <v>3173</v>
      </c>
      <c r="E1137" t="s">
        <v>1879</v>
      </c>
      <c r="F1137" t="s">
        <v>3194</v>
      </c>
      <c r="G1137" t="s">
        <v>1294</v>
      </c>
      <c r="H1137" t="s">
        <v>2650</v>
      </c>
      <c r="I1137" t="s">
        <v>3195</v>
      </c>
      <c r="J1137" t="s">
        <v>3196</v>
      </c>
      <c r="K1137" t="s">
        <v>46</v>
      </c>
      <c r="L1137" t="s">
        <v>3167</v>
      </c>
      <c r="M1137">
        <v>-108.862588</v>
      </c>
      <c r="N1137">
        <v>40.103526000000002</v>
      </c>
      <c r="O1137">
        <v>0</v>
      </c>
      <c r="P1137">
        <v>0</v>
      </c>
      <c r="Q1137">
        <v>0</v>
      </c>
      <c r="R1137">
        <v>0</v>
      </c>
      <c r="S1137">
        <v>3</v>
      </c>
      <c r="T1137">
        <v>3</v>
      </c>
      <c r="U1137">
        <v>0</v>
      </c>
      <c r="V1137">
        <v>0</v>
      </c>
      <c r="W1137">
        <v>0</v>
      </c>
      <c r="X1137">
        <v>0</v>
      </c>
      <c r="Y1137">
        <v>0</v>
      </c>
      <c r="Z1137">
        <v>0</v>
      </c>
      <c r="AC1137" t="str">
        <f>VLOOKUP(A1137,'[2]Basin Lookup'!C:H,6,0)</f>
        <v>Piceance Basin</v>
      </c>
      <c r="AF1137" t="s">
        <v>1783</v>
      </c>
      <c r="AG1137" t="s">
        <v>1784</v>
      </c>
    </row>
    <row r="1138" spans="1:35" x14ac:dyDescent="0.25">
      <c r="A1138">
        <v>402306310</v>
      </c>
      <c r="B1138" t="s">
        <v>141</v>
      </c>
      <c r="C1138">
        <v>47120</v>
      </c>
      <c r="D1138" s="2" t="s">
        <v>3197</v>
      </c>
      <c r="E1138" t="s">
        <v>56</v>
      </c>
      <c r="F1138" t="s">
        <v>3198</v>
      </c>
      <c r="G1138" t="s">
        <v>1233</v>
      </c>
      <c r="H1138" t="s">
        <v>2650</v>
      </c>
      <c r="K1138" t="s">
        <v>115</v>
      </c>
      <c r="L1138" t="s">
        <v>226</v>
      </c>
      <c r="M1138">
        <v>-104.92499599999999</v>
      </c>
      <c r="N1138">
        <v>40.005651999999998</v>
      </c>
      <c r="O1138">
        <v>0</v>
      </c>
      <c r="P1138">
        <v>0</v>
      </c>
      <c r="Q1138">
        <v>0</v>
      </c>
      <c r="R1138">
        <v>0</v>
      </c>
      <c r="S1138">
        <v>1</v>
      </c>
      <c r="T1138">
        <v>0</v>
      </c>
      <c r="U1138">
        <v>0</v>
      </c>
      <c r="V1138">
        <v>0</v>
      </c>
      <c r="W1138">
        <v>0</v>
      </c>
      <c r="X1138">
        <v>0</v>
      </c>
      <c r="Y1138">
        <v>0</v>
      </c>
      <c r="Z1138">
        <v>0</v>
      </c>
      <c r="AC1138" t="str">
        <f>VLOOKUP(A1138,'[2]Basin Lookup'!C:H,6,0)</f>
        <v>Denver (DJ) Basin</v>
      </c>
      <c r="AF1138" t="s">
        <v>1783</v>
      </c>
      <c r="AG1138" t="s">
        <v>1784</v>
      </c>
    </row>
    <row r="1139" spans="1:35" x14ac:dyDescent="0.25">
      <c r="A1139">
        <v>402306831</v>
      </c>
      <c r="B1139" t="s">
        <v>64</v>
      </c>
      <c r="C1139">
        <v>100264</v>
      </c>
      <c r="D1139" s="2" t="s">
        <v>3173</v>
      </c>
      <c r="E1139" t="s">
        <v>56</v>
      </c>
      <c r="F1139" t="s">
        <v>3200</v>
      </c>
      <c r="G1139" t="s">
        <v>1294</v>
      </c>
      <c r="H1139" t="s">
        <v>2650</v>
      </c>
      <c r="I1139" t="s">
        <v>3201</v>
      </c>
      <c r="J1139" t="s">
        <v>3202</v>
      </c>
      <c r="K1139" t="s">
        <v>3203</v>
      </c>
      <c r="M1139">
        <v>-108.294991</v>
      </c>
      <c r="N1139">
        <v>39.887253999999999</v>
      </c>
      <c r="O1139">
        <v>0</v>
      </c>
      <c r="P1139">
        <v>0</v>
      </c>
      <c r="Q1139">
        <v>0</v>
      </c>
      <c r="R1139">
        <v>0</v>
      </c>
      <c r="S1139">
        <v>10</v>
      </c>
      <c r="T1139">
        <v>10</v>
      </c>
      <c r="U1139">
        <v>0</v>
      </c>
      <c r="V1139">
        <v>0</v>
      </c>
      <c r="W1139">
        <v>0</v>
      </c>
      <c r="X1139">
        <v>0</v>
      </c>
      <c r="Y1139">
        <v>0</v>
      </c>
      <c r="Z1139">
        <v>0</v>
      </c>
      <c r="AC1139" t="str">
        <f>VLOOKUP(A1139,'[2]Basin Lookup'!C:H,6,0)</f>
        <v>Piceance Basin</v>
      </c>
      <c r="AF1139" t="s">
        <v>1783</v>
      </c>
      <c r="AG1139" t="s">
        <v>1784</v>
      </c>
    </row>
    <row r="1140" spans="1:35" x14ac:dyDescent="0.25">
      <c r="A1140">
        <v>402307274</v>
      </c>
      <c r="B1140" t="s">
        <v>207</v>
      </c>
      <c r="C1140">
        <v>8960</v>
      </c>
      <c r="D1140" s="2" t="s">
        <v>3205</v>
      </c>
      <c r="E1140" t="s">
        <v>56</v>
      </c>
      <c r="F1140" t="s">
        <v>3206</v>
      </c>
      <c r="G1140" t="s">
        <v>1233</v>
      </c>
      <c r="H1140" t="s">
        <v>2650</v>
      </c>
      <c r="I1140" t="s">
        <v>3208</v>
      </c>
      <c r="J1140" t="s">
        <v>3209</v>
      </c>
      <c r="K1140" t="s">
        <v>115</v>
      </c>
      <c r="L1140" t="s">
        <v>226</v>
      </c>
      <c r="M1140">
        <v>-104.336347</v>
      </c>
      <c r="N1140">
        <v>40.359451999999997</v>
      </c>
      <c r="O1140">
        <v>50</v>
      </c>
      <c r="P1140">
        <v>0</v>
      </c>
      <c r="Q1140">
        <v>0</v>
      </c>
      <c r="R1140">
        <v>0</v>
      </c>
      <c r="S1140">
        <v>0</v>
      </c>
      <c r="T1140">
        <v>0</v>
      </c>
      <c r="U1140">
        <v>0</v>
      </c>
      <c r="V1140">
        <v>0</v>
      </c>
      <c r="W1140">
        <v>0</v>
      </c>
      <c r="X1140">
        <v>0</v>
      </c>
      <c r="Y1140">
        <v>0</v>
      </c>
      <c r="Z1140">
        <v>0</v>
      </c>
      <c r="AC1140" t="str">
        <f>VLOOKUP(A1140,'[2]Basin Lookup'!C:H,6,0)</f>
        <v>Denver (DJ) Basin</v>
      </c>
      <c r="AF1140" t="s">
        <v>1783</v>
      </c>
      <c r="AG1140" t="s">
        <v>1784</v>
      </c>
      <c r="AI1140">
        <v>432287</v>
      </c>
    </row>
    <row r="1141" spans="1:35" x14ac:dyDescent="0.25">
      <c r="A1141">
        <v>402308147</v>
      </c>
      <c r="B1141" t="s">
        <v>73</v>
      </c>
      <c r="C1141">
        <v>16700</v>
      </c>
      <c r="D1141" s="2" t="s">
        <v>3204</v>
      </c>
      <c r="E1141" t="s">
        <v>3210</v>
      </c>
      <c r="F1141" t="s">
        <v>3211</v>
      </c>
      <c r="G1141" t="s">
        <v>1294</v>
      </c>
      <c r="H1141" t="s">
        <v>2650</v>
      </c>
      <c r="I1141" t="s">
        <v>3213</v>
      </c>
      <c r="J1141" t="s">
        <v>3214</v>
      </c>
      <c r="K1141" t="s">
        <v>3161</v>
      </c>
      <c r="M1141">
        <v>-108.87318</v>
      </c>
      <c r="N1141">
        <v>40.139654</v>
      </c>
      <c r="O1141">
        <v>0</v>
      </c>
      <c r="P1141">
        <v>0</v>
      </c>
      <c r="Q1141">
        <v>0</v>
      </c>
      <c r="R1141">
        <v>0</v>
      </c>
      <c r="S1141">
        <v>6</v>
      </c>
      <c r="T1141">
        <v>1</v>
      </c>
      <c r="U1141">
        <v>0</v>
      </c>
      <c r="V1141">
        <v>0</v>
      </c>
      <c r="W1141">
        <v>0</v>
      </c>
      <c r="X1141">
        <v>0</v>
      </c>
      <c r="Y1141">
        <v>315</v>
      </c>
      <c r="Z1141">
        <v>325</v>
      </c>
      <c r="AA1141" t="s">
        <v>3212</v>
      </c>
      <c r="AC1141" t="str">
        <f>VLOOKUP(A1141,'[2]Basin Lookup'!C:H,6,0)</f>
        <v>Piceance Basin</v>
      </c>
      <c r="AF1141" t="s">
        <v>1783</v>
      </c>
      <c r="AG1141" t="s">
        <v>1784</v>
      </c>
    </row>
    <row r="1142" spans="1:35" x14ac:dyDescent="0.25">
      <c r="A1142">
        <v>402314477</v>
      </c>
      <c r="B1142" t="s">
        <v>73</v>
      </c>
      <c r="C1142">
        <v>16700</v>
      </c>
      <c r="D1142" s="2" t="s">
        <v>3215</v>
      </c>
      <c r="E1142" t="s">
        <v>3210</v>
      </c>
      <c r="F1142" t="s">
        <v>3216</v>
      </c>
      <c r="G1142" t="s">
        <v>1294</v>
      </c>
      <c r="H1142" t="s">
        <v>2650</v>
      </c>
      <c r="I1142" t="s">
        <v>3218</v>
      </c>
      <c r="J1142" t="s">
        <v>3219</v>
      </c>
      <c r="K1142" t="s">
        <v>133</v>
      </c>
      <c r="M1142">
        <v>-108.84450099999999</v>
      </c>
      <c r="N1142">
        <v>40.110866999999999</v>
      </c>
      <c r="O1142">
        <v>0</v>
      </c>
      <c r="P1142">
        <v>0</v>
      </c>
      <c r="Q1142">
        <v>0</v>
      </c>
      <c r="R1142">
        <v>0</v>
      </c>
      <c r="S1142">
        <v>8</v>
      </c>
      <c r="T1142">
        <v>6</v>
      </c>
      <c r="U1142">
        <v>0</v>
      </c>
      <c r="V1142">
        <v>0</v>
      </c>
      <c r="W1142">
        <v>0</v>
      </c>
      <c r="X1142">
        <v>0</v>
      </c>
      <c r="Y1142">
        <v>200</v>
      </c>
      <c r="Z1142">
        <v>220</v>
      </c>
      <c r="AA1142" t="s">
        <v>3217</v>
      </c>
      <c r="AC1142" t="str">
        <f>VLOOKUP(A1142,'[2]Basin Lookup'!C:H,6,0)</f>
        <v>Piceance Basin</v>
      </c>
      <c r="AF1142" t="s">
        <v>1783</v>
      </c>
      <c r="AG1142" t="s">
        <v>1784</v>
      </c>
    </row>
    <row r="1143" spans="1:35" x14ac:dyDescent="0.25">
      <c r="A1143">
        <v>402316507</v>
      </c>
      <c r="B1143" t="s">
        <v>197</v>
      </c>
      <c r="C1143">
        <v>10456</v>
      </c>
      <c r="D1143" s="2" t="s">
        <v>3185</v>
      </c>
      <c r="E1143" t="s">
        <v>2118</v>
      </c>
      <c r="F1143" t="s">
        <v>3220</v>
      </c>
      <c r="G1143" t="s">
        <v>1363</v>
      </c>
      <c r="H1143" t="s">
        <v>2650</v>
      </c>
      <c r="I1143" t="s">
        <v>3221</v>
      </c>
      <c r="J1143" t="s">
        <v>3222</v>
      </c>
      <c r="K1143" t="s">
        <v>115</v>
      </c>
      <c r="L1143" t="s">
        <v>226</v>
      </c>
      <c r="M1143">
        <v>-108.132823</v>
      </c>
      <c r="N1143">
        <v>39.592283999999999</v>
      </c>
      <c r="O1143">
        <v>0</v>
      </c>
      <c r="P1143">
        <v>0</v>
      </c>
      <c r="Q1143">
        <v>1</v>
      </c>
      <c r="R1143">
        <v>0</v>
      </c>
      <c r="S1143">
        <v>6</v>
      </c>
      <c r="T1143">
        <v>0</v>
      </c>
      <c r="U1143">
        <v>0</v>
      </c>
      <c r="V1143">
        <v>0</v>
      </c>
      <c r="W1143">
        <v>0</v>
      </c>
      <c r="X1143">
        <v>0</v>
      </c>
      <c r="Y1143">
        <v>0</v>
      </c>
      <c r="Z1143">
        <v>0</v>
      </c>
      <c r="AC1143" t="str">
        <f>VLOOKUP(A1143,'[2]Basin Lookup'!C:H,6,0)</f>
        <v>Piceance Basin</v>
      </c>
      <c r="AF1143" t="s">
        <v>1783</v>
      </c>
      <c r="AG1143" t="s">
        <v>1784</v>
      </c>
      <c r="AI1143">
        <v>335600</v>
      </c>
    </row>
    <row r="1144" spans="1:35" x14ac:dyDescent="0.25">
      <c r="A1144">
        <v>402317047</v>
      </c>
      <c r="B1144" t="s">
        <v>207</v>
      </c>
      <c r="C1144">
        <v>8960</v>
      </c>
      <c r="D1144" s="2" t="s">
        <v>3185</v>
      </c>
      <c r="E1144" t="s">
        <v>3210</v>
      </c>
      <c r="F1144" t="s">
        <v>3223</v>
      </c>
      <c r="G1144" t="s">
        <v>1233</v>
      </c>
      <c r="H1144" t="s">
        <v>2650</v>
      </c>
      <c r="I1144" t="s">
        <v>3225</v>
      </c>
      <c r="J1144" t="s">
        <v>3226</v>
      </c>
      <c r="K1144" t="s">
        <v>115</v>
      </c>
      <c r="L1144" t="s">
        <v>226</v>
      </c>
      <c r="M1144">
        <v>-104.408124</v>
      </c>
      <c r="N1144">
        <v>40.376441</v>
      </c>
      <c r="O1144">
        <v>0</v>
      </c>
      <c r="P1144">
        <v>0</v>
      </c>
      <c r="Q1144">
        <v>0</v>
      </c>
      <c r="R1144">
        <v>0</v>
      </c>
      <c r="S1144">
        <v>40</v>
      </c>
      <c r="T1144">
        <v>0</v>
      </c>
      <c r="U1144">
        <v>0</v>
      </c>
      <c r="V1144">
        <v>0</v>
      </c>
      <c r="W1144">
        <v>0</v>
      </c>
      <c r="X1144">
        <v>0</v>
      </c>
      <c r="Y1144">
        <v>0</v>
      </c>
      <c r="Z1144">
        <v>0</v>
      </c>
      <c r="AC1144" t="str">
        <f>VLOOKUP(A1144,'[2]Basin Lookup'!C:H,6,0)</f>
        <v>Denver (DJ) Basin</v>
      </c>
      <c r="AF1144" t="s">
        <v>1783</v>
      </c>
      <c r="AG1144" t="s">
        <v>1784</v>
      </c>
      <c r="AI1144">
        <v>432395</v>
      </c>
    </row>
    <row r="1145" spans="1:35" x14ac:dyDescent="0.25">
      <c r="A1145">
        <v>402321015</v>
      </c>
      <c r="B1145" t="s">
        <v>2622</v>
      </c>
      <c r="C1145">
        <v>10705</v>
      </c>
      <c r="D1145" s="2" t="s">
        <v>3227</v>
      </c>
      <c r="E1145" t="s">
        <v>1879</v>
      </c>
      <c r="F1145" t="s">
        <v>3228</v>
      </c>
      <c r="G1145" t="s">
        <v>1508</v>
      </c>
      <c r="H1145" t="s">
        <v>2650</v>
      </c>
      <c r="I1145" t="s">
        <v>3230</v>
      </c>
      <c r="J1145" t="s">
        <v>3231</v>
      </c>
      <c r="K1145" t="s">
        <v>46</v>
      </c>
      <c r="L1145" t="s">
        <v>3167</v>
      </c>
      <c r="M1145">
        <v>-104.85518999999999</v>
      </c>
      <c r="N1145">
        <v>37.2301</v>
      </c>
      <c r="O1145">
        <v>0</v>
      </c>
      <c r="P1145">
        <v>0</v>
      </c>
      <c r="Q1145">
        <v>0</v>
      </c>
      <c r="R1145">
        <v>0</v>
      </c>
      <c r="S1145">
        <v>3</v>
      </c>
      <c r="T1145">
        <v>0</v>
      </c>
      <c r="U1145">
        <v>0</v>
      </c>
      <c r="V1145">
        <v>0</v>
      </c>
      <c r="W1145">
        <v>0</v>
      </c>
      <c r="X1145">
        <v>0</v>
      </c>
      <c r="Y1145">
        <v>0</v>
      </c>
      <c r="Z1145">
        <v>0</v>
      </c>
      <c r="AC1145" t="str">
        <f>VLOOKUP(A1145,'[2]Basin Lookup'!C:H,6,0)</f>
        <v>Raton Basin</v>
      </c>
      <c r="AF1145" t="s">
        <v>1783</v>
      </c>
      <c r="AG1145" t="s">
        <v>1784</v>
      </c>
      <c r="AI1145">
        <v>427440</v>
      </c>
    </row>
    <row r="1146" spans="1:35" x14ac:dyDescent="0.25">
      <c r="A1146">
        <v>402323934</v>
      </c>
      <c r="B1146" t="s">
        <v>207</v>
      </c>
      <c r="C1146">
        <v>8960</v>
      </c>
      <c r="D1146" s="2" t="s">
        <v>3232</v>
      </c>
      <c r="E1146" t="s">
        <v>3210</v>
      </c>
      <c r="F1146" t="s">
        <v>3233</v>
      </c>
      <c r="G1146" t="s">
        <v>1233</v>
      </c>
      <c r="H1146" t="s">
        <v>2650</v>
      </c>
      <c r="I1146" t="s">
        <v>3235</v>
      </c>
      <c r="J1146" t="s">
        <v>3236</v>
      </c>
      <c r="K1146" t="s">
        <v>115</v>
      </c>
      <c r="L1146" t="s">
        <v>226</v>
      </c>
      <c r="M1146">
        <v>-104.276673</v>
      </c>
      <c r="N1146">
        <v>40.422927999999999</v>
      </c>
      <c r="O1146">
        <v>200</v>
      </c>
      <c r="P1146">
        <v>100</v>
      </c>
      <c r="Q1146">
        <v>0</v>
      </c>
      <c r="R1146">
        <v>0</v>
      </c>
      <c r="S1146">
        <v>0</v>
      </c>
      <c r="T1146">
        <v>0</v>
      </c>
      <c r="U1146">
        <v>0</v>
      </c>
      <c r="V1146">
        <v>0</v>
      </c>
      <c r="W1146">
        <v>0</v>
      </c>
      <c r="X1146">
        <v>0</v>
      </c>
      <c r="Y1146">
        <v>0</v>
      </c>
      <c r="Z1146">
        <v>0</v>
      </c>
      <c r="AC1146" t="str">
        <f>VLOOKUP(A1146,'[2]Basin Lookup'!C:H,6,0)</f>
        <v>Denver (DJ) Basin</v>
      </c>
      <c r="AF1146" t="s">
        <v>1783</v>
      </c>
      <c r="AG1146" t="s">
        <v>1784</v>
      </c>
      <c r="AI1146">
        <v>470888</v>
      </c>
    </row>
    <row r="1147" spans="1:35" x14ac:dyDescent="0.25">
      <c r="A1147">
        <v>402325084</v>
      </c>
      <c r="B1147" t="s">
        <v>2622</v>
      </c>
      <c r="C1147">
        <v>10705</v>
      </c>
      <c r="D1147" s="2" t="s">
        <v>3229</v>
      </c>
      <c r="E1147" t="s">
        <v>1879</v>
      </c>
      <c r="F1147" t="s">
        <v>3237</v>
      </c>
      <c r="G1147" t="s">
        <v>1508</v>
      </c>
      <c r="H1147" t="s">
        <v>2650</v>
      </c>
      <c r="I1147" t="s">
        <v>3238</v>
      </c>
      <c r="J1147" t="s">
        <v>3239</v>
      </c>
      <c r="K1147" t="s">
        <v>79</v>
      </c>
      <c r="M1147">
        <v>-104.68172</v>
      </c>
      <c r="N1147">
        <v>37.184730000000002</v>
      </c>
      <c r="O1147">
        <v>0</v>
      </c>
      <c r="P1147">
        <v>0</v>
      </c>
      <c r="Q1147">
        <v>0</v>
      </c>
      <c r="R1147">
        <v>0</v>
      </c>
      <c r="S1147">
        <v>1</v>
      </c>
      <c r="T1147">
        <v>0</v>
      </c>
      <c r="U1147">
        <v>0</v>
      </c>
      <c r="V1147">
        <v>0</v>
      </c>
      <c r="W1147">
        <v>0</v>
      </c>
      <c r="X1147">
        <v>0</v>
      </c>
      <c r="Y1147">
        <v>0</v>
      </c>
      <c r="Z1147">
        <v>0</v>
      </c>
      <c r="AC1147" t="str">
        <f>VLOOKUP(A1147,'[2]Basin Lookup'!C:H,6,0)</f>
        <v>Raton Basin</v>
      </c>
      <c r="AF1147" t="s">
        <v>1783</v>
      </c>
      <c r="AG1147" t="s">
        <v>1784</v>
      </c>
      <c r="AI1147">
        <v>427440</v>
      </c>
    </row>
    <row r="1148" spans="1:35" x14ac:dyDescent="0.25">
      <c r="A1148">
        <v>402329129</v>
      </c>
      <c r="B1148" t="s">
        <v>352</v>
      </c>
      <c r="C1148">
        <v>95960</v>
      </c>
      <c r="D1148" s="2" t="s">
        <v>3232</v>
      </c>
      <c r="E1148" t="s">
        <v>2118</v>
      </c>
      <c r="F1148" t="s">
        <v>3240</v>
      </c>
      <c r="G1148" t="s">
        <v>1518</v>
      </c>
      <c r="H1148" t="s">
        <v>2650</v>
      </c>
      <c r="I1148" t="s">
        <v>3241</v>
      </c>
      <c r="K1148" t="s">
        <v>115</v>
      </c>
      <c r="L1148" t="s">
        <v>226</v>
      </c>
      <c r="M1148">
        <v>-108.61268099999999</v>
      </c>
      <c r="N1148">
        <v>40.997349999999997</v>
      </c>
      <c r="AC1148" t="str">
        <f>VLOOKUP(A1148,'[2]Basin Lookup'!C:H,6,0)</f>
        <v>Sand Wash Basin</v>
      </c>
      <c r="AF1148" t="s">
        <v>1783</v>
      </c>
      <c r="AG1148" t="s">
        <v>1784</v>
      </c>
      <c r="AI1148">
        <v>223156</v>
      </c>
    </row>
    <row r="1149" spans="1:35" x14ac:dyDescent="0.25">
      <c r="A1149">
        <v>402331419</v>
      </c>
      <c r="B1149" t="s">
        <v>2622</v>
      </c>
      <c r="C1149">
        <v>10705</v>
      </c>
      <c r="D1149" s="2" t="s">
        <v>3242</v>
      </c>
      <c r="E1149" t="s">
        <v>1879</v>
      </c>
      <c r="F1149" t="s">
        <v>3243</v>
      </c>
      <c r="G1149" t="s">
        <v>1508</v>
      </c>
      <c r="H1149" t="s">
        <v>2650</v>
      </c>
      <c r="I1149" t="s">
        <v>3244</v>
      </c>
      <c r="J1149" t="s">
        <v>3245</v>
      </c>
      <c r="K1149" t="s">
        <v>46</v>
      </c>
      <c r="L1149" t="s">
        <v>3167</v>
      </c>
      <c r="M1149">
        <v>-104.71926000000001</v>
      </c>
      <c r="N1149">
        <v>37.04072</v>
      </c>
      <c r="O1149">
        <v>0</v>
      </c>
      <c r="P1149">
        <v>0</v>
      </c>
      <c r="Q1149">
        <v>0</v>
      </c>
      <c r="R1149">
        <v>0</v>
      </c>
      <c r="S1149">
        <v>3</v>
      </c>
      <c r="T1149">
        <v>0</v>
      </c>
      <c r="U1149">
        <v>0</v>
      </c>
      <c r="V1149">
        <v>0</v>
      </c>
      <c r="W1149">
        <v>0</v>
      </c>
      <c r="X1149">
        <v>0</v>
      </c>
      <c r="Y1149">
        <v>0</v>
      </c>
      <c r="Z1149">
        <v>0</v>
      </c>
      <c r="AC1149" t="str">
        <f>VLOOKUP(A1149,'[2]Basin Lookup'!C:H,6,0)</f>
        <v>Raton Basin</v>
      </c>
      <c r="AF1149" t="s">
        <v>1783</v>
      </c>
      <c r="AG1149" t="s">
        <v>1784</v>
      </c>
      <c r="AI1149">
        <v>427440</v>
      </c>
    </row>
    <row r="1150" spans="1:35" x14ac:dyDescent="0.25">
      <c r="A1150">
        <v>402333225</v>
      </c>
      <c r="B1150" t="s">
        <v>2624</v>
      </c>
      <c r="C1150">
        <v>46290</v>
      </c>
      <c r="D1150" s="2" t="s">
        <v>3199</v>
      </c>
      <c r="E1150" t="s">
        <v>3210</v>
      </c>
      <c r="F1150" t="s">
        <v>3246</v>
      </c>
      <c r="G1150" t="s">
        <v>1233</v>
      </c>
      <c r="H1150" t="s">
        <v>2650</v>
      </c>
      <c r="I1150" t="s">
        <v>3247</v>
      </c>
      <c r="J1150" t="s">
        <v>3248</v>
      </c>
      <c r="K1150" t="s">
        <v>115</v>
      </c>
      <c r="L1150" t="s">
        <v>226</v>
      </c>
      <c r="M1150">
        <v>-104.878868</v>
      </c>
      <c r="N1150">
        <v>40.002167</v>
      </c>
      <c r="Q1150">
        <v>0</v>
      </c>
      <c r="R1150">
        <v>0</v>
      </c>
      <c r="U1150">
        <v>0</v>
      </c>
      <c r="V1150">
        <v>0</v>
      </c>
      <c r="W1150">
        <v>0</v>
      </c>
      <c r="X1150">
        <v>0</v>
      </c>
      <c r="Y1150">
        <v>0</v>
      </c>
      <c r="Z1150">
        <v>0</v>
      </c>
      <c r="AC1150" t="str">
        <f>VLOOKUP(A1150,'[2]Basin Lookup'!C:H,6,0)</f>
        <v>Denver (DJ) Basin</v>
      </c>
      <c r="AF1150" t="s">
        <v>1783</v>
      </c>
      <c r="AG1150" t="s">
        <v>1784</v>
      </c>
    </row>
    <row r="1151" spans="1:35" x14ac:dyDescent="0.25">
      <c r="A1151">
        <v>402335921</v>
      </c>
      <c r="B1151" t="s">
        <v>197</v>
      </c>
      <c r="C1151">
        <v>10456</v>
      </c>
      <c r="D1151" s="2" t="s">
        <v>3250</v>
      </c>
      <c r="E1151" t="s">
        <v>2118</v>
      </c>
      <c r="F1151" t="s">
        <v>3251</v>
      </c>
      <c r="G1151" t="s">
        <v>1363</v>
      </c>
      <c r="H1151" t="s">
        <v>2650</v>
      </c>
      <c r="I1151" t="s">
        <v>3252</v>
      </c>
      <c r="J1151" t="s">
        <v>3253</v>
      </c>
      <c r="K1151" t="s">
        <v>115</v>
      </c>
      <c r="L1151" t="s">
        <v>3155</v>
      </c>
      <c r="M1151">
        <v>-108.15891499999999</v>
      </c>
      <c r="N1151">
        <v>39.599302999999999</v>
      </c>
      <c r="O1151">
        <v>0</v>
      </c>
      <c r="P1151">
        <v>0</v>
      </c>
      <c r="Q1151">
        <v>0</v>
      </c>
      <c r="R1151">
        <v>0</v>
      </c>
      <c r="S1151">
        <v>7</v>
      </c>
      <c r="T1151">
        <v>0</v>
      </c>
      <c r="U1151">
        <v>0</v>
      </c>
      <c r="V1151">
        <v>0</v>
      </c>
      <c r="W1151">
        <v>0</v>
      </c>
      <c r="X1151">
        <v>0</v>
      </c>
      <c r="Y1151">
        <v>0</v>
      </c>
      <c r="Z1151">
        <v>0</v>
      </c>
      <c r="AC1151" t="str">
        <f>VLOOKUP(A1151,'[2]Basin Lookup'!C:H,6,0)</f>
        <v>Piceance Basin</v>
      </c>
      <c r="AF1151" t="s">
        <v>1783</v>
      </c>
      <c r="AG1151" t="s">
        <v>1784</v>
      </c>
      <c r="AI1151">
        <v>335648</v>
      </c>
    </row>
    <row r="1152" spans="1:35" x14ac:dyDescent="0.25">
      <c r="A1152">
        <v>402337886</v>
      </c>
      <c r="B1152" t="s">
        <v>2622</v>
      </c>
      <c r="C1152">
        <v>10705</v>
      </c>
      <c r="D1152" s="2" t="s">
        <v>3249</v>
      </c>
      <c r="E1152" t="s">
        <v>1879</v>
      </c>
      <c r="F1152" t="s">
        <v>3254</v>
      </c>
      <c r="G1152" t="s">
        <v>1508</v>
      </c>
      <c r="H1152" t="s">
        <v>2650</v>
      </c>
      <c r="I1152" t="s">
        <v>3255</v>
      </c>
      <c r="J1152" t="s">
        <v>3256</v>
      </c>
      <c r="K1152" t="s">
        <v>79</v>
      </c>
      <c r="M1152">
        <v>-104.80933</v>
      </c>
      <c r="N1152">
        <v>37.230829999999997</v>
      </c>
      <c r="O1152">
        <v>0</v>
      </c>
      <c r="P1152">
        <v>0</v>
      </c>
      <c r="Q1152">
        <v>0</v>
      </c>
      <c r="R1152">
        <v>0</v>
      </c>
      <c r="S1152">
        <v>8</v>
      </c>
      <c r="T1152">
        <v>0</v>
      </c>
      <c r="U1152">
        <v>0</v>
      </c>
      <c r="V1152">
        <v>0</v>
      </c>
      <c r="W1152">
        <v>0</v>
      </c>
      <c r="X1152">
        <v>0</v>
      </c>
      <c r="Y1152">
        <v>0</v>
      </c>
      <c r="Z1152">
        <v>0</v>
      </c>
      <c r="AC1152" t="str">
        <f>VLOOKUP(A1152,'[2]Basin Lookup'!C:H,6,0)</f>
        <v>Raton Basin</v>
      </c>
      <c r="AF1152" t="s">
        <v>1783</v>
      </c>
      <c r="AG1152" t="s">
        <v>1784</v>
      </c>
      <c r="AI1152">
        <v>427440</v>
      </c>
    </row>
    <row r="1153" spans="1:35" x14ac:dyDescent="0.25">
      <c r="A1153">
        <v>402343094</v>
      </c>
      <c r="B1153" t="s">
        <v>2624</v>
      </c>
      <c r="C1153">
        <v>46290</v>
      </c>
      <c r="D1153" s="2" t="s">
        <v>3257</v>
      </c>
      <c r="E1153" t="s">
        <v>1891</v>
      </c>
      <c r="F1153" t="s">
        <v>3258</v>
      </c>
      <c r="G1153" t="s">
        <v>1233</v>
      </c>
      <c r="H1153" t="s">
        <v>2650</v>
      </c>
      <c r="I1153" t="s">
        <v>3259</v>
      </c>
      <c r="J1153" t="s">
        <v>3260</v>
      </c>
      <c r="K1153" t="s">
        <v>115</v>
      </c>
      <c r="L1153" t="s">
        <v>329</v>
      </c>
      <c r="M1153">
        <v>-105.009597</v>
      </c>
      <c r="N1153">
        <v>40.124045000000002</v>
      </c>
      <c r="Q1153">
        <v>0</v>
      </c>
      <c r="R1153">
        <v>0</v>
      </c>
      <c r="U1153">
        <v>0</v>
      </c>
      <c r="V1153">
        <v>0</v>
      </c>
      <c r="W1153">
        <v>0</v>
      </c>
      <c r="X1153">
        <v>0</v>
      </c>
      <c r="Y1153">
        <v>0</v>
      </c>
      <c r="Z1153">
        <v>0</v>
      </c>
      <c r="AC1153" t="str">
        <f>VLOOKUP(A1153,'[2]Basin Lookup'!C:H,6,0)</f>
        <v>Denver (DJ) Basin</v>
      </c>
      <c r="AF1153" t="s">
        <v>1783</v>
      </c>
      <c r="AG1153" t="s">
        <v>1784</v>
      </c>
    </row>
    <row r="1154" spans="1:35" x14ac:dyDescent="0.25">
      <c r="A1154">
        <v>402346870</v>
      </c>
      <c r="B1154" t="s">
        <v>2048</v>
      </c>
      <c r="C1154">
        <v>4680</v>
      </c>
      <c r="D1154" s="2" t="s">
        <v>3261</v>
      </c>
      <c r="E1154" t="s">
        <v>49</v>
      </c>
      <c r="F1154" t="s">
        <v>3262</v>
      </c>
      <c r="G1154" t="s">
        <v>1233</v>
      </c>
      <c r="H1154" t="s">
        <v>2650</v>
      </c>
      <c r="I1154" t="s">
        <v>3263</v>
      </c>
      <c r="J1154" t="s">
        <v>3264</v>
      </c>
      <c r="K1154" t="s">
        <v>115</v>
      </c>
      <c r="L1154" t="s">
        <v>3155</v>
      </c>
      <c r="M1154">
        <v>-104.39522700000001</v>
      </c>
      <c r="N1154">
        <v>40.087691</v>
      </c>
      <c r="O1154">
        <v>0</v>
      </c>
      <c r="P1154">
        <v>0</v>
      </c>
      <c r="S1154">
        <v>0</v>
      </c>
      <c r="T1154">
        <v>0</v>
      </c>
      <c r="U1154">
        <v>0</v>
      </c>
      <c r="V1154">
        <v>0</v>
      </c>
      <c r="W1154">
        <v>0</v>
      </c>
      <c r="X1154">
        <v>0</v>
      </c>
      <c r="Y1154">
        <v>0</v>
      </c>
      <c r="Z1154">
        <v>0</v>
      </c>
      <c r="AC1154" t="str">
        <f>VLOOKUP(A1154,'[2]Basin Lookup'!C:H,6,0)</f>
        <v>Denver (DJ) Basin</v>
      </c>
      <c r="AF1154" t="s">
        <v>1783</v>
      </c>
      <c r="AG1154" t="s">
        <v>1784</v>
      </c>
    </row>
    <row r="1155" spans="1:35" x14ac:dyDescent="0.25">
      <c r="A1155">
        <v>402346878</v>
      </c>
      <c r="B1155" t="s">
        <v>723</v>
      </c>
      <c r="C1155">
        <v>10598</v>
      </c>
      <c r="D1155" s="2" t="s">
        <v>3265</v>
      </c>
      <c r="E1155" t="s">
        <v>33</v>
      </c>
      <c r="F1155" t="s">
        <v>3266</v>
      </c>
      <c r="G1155" t="s">
        <v>1387</v>
      </c>
      <c r="H1155" t="s">
        <v>2650</v>
      </c>
      <c r="I1155" t="s">
        <v>3267</v>
      </c>
      <c r="J1155" t="s">
        <v>3268</v>
      </c>
      <c r="K1155" t="s">
        <v>115</v>
      </c>
      <c r="L1155" t="s">
        <v>3155</v>
      </c>
      <c r="M1155">
        <v>-106.38639999999999</v>
      </c>
      <c r="N1155">
        <v>40.584778999999997</v>
      </c>
      <c r="O1155">
        <v>4</v>
      </c>
      <c r="P1155">
        <v>4</v>
      </c>
      <c r="Q1155">
        <v>0</v>
      </c>
      <c r="R1155">
        <v>0</v>
      </c>
      <c r="S1155">
        <v>4</v>
      </c>
      <c r="T1155">
        <v>4</v>
      </c>
      <c r="U1155">
        <v>0</v>
      </c>
      <c r="V1155">
        <v>0</v>
      </c>
      <c r="W1155">
        <v>0</v>
      </c>
      <c r="X1155">
        <v>0</v>
      </c>
      <c r="Y1155">
        <v>0</v>
      </c>
      <c r="Z1155">
        <v>0</v>
      </c>
      <c r="AC1155" t="str">
        <f>VLOOKUP(A1155,'[2]Basin Lookup'!C:H,6,0)</f>
        <v>North Park Basin</v>
      </c>
      <c r="AF1155" t="s">
        <v>1783</v>
      </c>
      <c r="AG1155" t="s">
        <v>1784</v>
      </c>
      <c r="AI1155">
        <v>439603</v>
      </c>
    </row>
    <row r="1156" spans="1:35" x14ac:dyDescent="0.25">
      <c r="A1156">
        <v>402350573</v>
      </c>
      <c r="B1156" t="s">
        <v>350</v>
      </c>
      <c r="C1156">
        <v>13980</v>
      </c>
      <c r="D1156" s="2" t="s">
        <v>3269</v>
      </c>
      <c r="E1156" t="s">
        <v>49</v>
      </c>
      <c r="F1156" t="s">
        <v>3270</v>
      </c>
      <c r="G1156" t="s">
        <v>1414</v>
      </c>
      <c r="H1156" t="s">
        <v>2650</v>
      </c>
      <c r="I1156" t="s">
        <v>3271</v>
      </c>
      <c r="J1156" t="s">
        <v>3272</v>
      </c>
      <c r="K1156" t="s">
        <v>115</v>
      </c>
      <c r="L1156" t="s">
        <v>226</v>
      </c>
      <c r="M1156">
        <v>-108.256079</v>
      </c>
      <c r="N1156">
        <v>39.281630999999997</v>
      </c>
      <c r="O1156">
        <v>0</v>
      </c>
      <c r="P1156">
        <v>0</v>
      </c>
      <c r="Q1156">
        <v>7</v>
      </c>
      <c r="R1156">
        <v>7</v>
      </c>
      <c r="S1156">
        <v>0</v>
      </c>
      <c r="T1156">
        <v>0</v>
      </c>
      <c r="U1156">
        <v>0</v>
      </c>
      <c r="V1156">
        <v>0</v>
      </c>
      <c r="W1156">
        <v>0</v>
      </c>
      <c r="X1156">
        <v>0</v>
      </c>
      <c r="Y1156">
        <v>0</v>
      </c>
      <c r="Z1156">
        <v>0</v>
      </c>
      <c r="AC1156" t="str">
        <f>VLOOKUP(A1156,'[2]Basin Lookup'!C:H,6,0)</f>
        <v>Piceance Basin</v>
      </c>
      <c r="AF1156" t="s">
        <v>1783</v>
      </c>
      <c r="AG1156" t="s">
        <v>1784</v>
      </c>
    </row>
    <row r="1157" spans="1:35" x14ac:dyDescent="0.25">
      <c r="A1157">
        <v>402356758</v>
      </c>
      <c r="B1157" t="s">
        <v>1646</v>
      </c>
      <c r="C1157">
        <v>10091</v>
      </c>
      <c r="D1157" s="2" t="s">
        <v>3273</v>
      </c>
      <c r="E1157" t="s">
        <v>49</v>
      </c>
      <c r="F1157" t="s">
        <v>3274</v>
      </c>
      <c r="G1157" t="s">
        <v>1363</v>
      </c>
      <c r="H1157" t="s">
        <v>2650</v>
      </c>
      <c r="I1157" t="s">
        <v>3276</v>
      </c>
      <c r="J1157" t="s">
        <v>3277</v>
      </c>
      <c r="K1157" t="s">
        <v>115</v>
      </c>
      <c r="L1157" t="s">
        <v>226</v>
      </c>
      <c r="M1157">
        <v>-108.038222</v>
      </c>
      <c r="N1157">
        <v>39.609861000000002</v>
      </c>
      <c r="O1157">
        <v>0</v>
      </c>
      <c r="P1157">
        <v>0</v>
      </c>
      <c r="Q1157">
        <v>10</v>
      </c>
      <c r="R1157">
        <v>0</v>
      </c>
      <c r="S1157">
        <v>40</v>
      </c>
      <c r="T1157">
        <v>0</v>
      </c>
      <c r="U1157">
        <v>0</v>
      </c>
      <c r="V1157">
        <v>0</v>
      </c>
      <c r="W1157">
        <v>0</v>
      </c>
      <c r="X1157">
        <v>0</v>
      </c>
      <c r="Y1157">
        <v>0</v>
      </c>
      <c r="Z1157">
        <v>0</v>
      </c>
      <c r="AC1157" t="str">
        <f>VLOOKUP(A1157,'[2]Basin Lookup'!C:H,6,0)</f>
        <v>Piceance Basin</v>
      </c>
      <c r="AF1157" t="s">
        <v>1783</v>
      </c>
      <c r="AG1157" t="s">
        <v>1784</v>
      </c>
    </row>
    <row r="1158" spans="1:35" x14ac:dyDescent="0.25">
      <c r="A1158">
        <v>402358249</v>
      </c>
      <c r="B1158" t="s">
        <v>2624</v>
      </c>
      <c r="C1158">
        <v>46290</v>
      </c>
      <c r="D1158" s="2" t="s">
        <v>3278</v>
      </c>
      <c r="E1158" t="s">
        <v>1891</v>
      </c>
      <c r="F1158" t="s">
        <v>3279</v>
      </c>
      <c r="G1158" t="s">
        <v>1233</v>
      </c>
      <c r="H1158" t="s">
        <v>2650</v>
      </c>
      <c r="I1158" t="s">
        <v>3280</v>
      </c>
      <c r="J1158" t="s">
        <v>3281</v>
      </c>
      <c r="K1158" t="s">
        <v>3152</v>
      </c>
      <c r="M1158">
        <v>-104.956453</v>
      </c>
      <c r="N1158">
        <v>40.080399</v>
      </c>
      <c r="P1158">
        <v>0</v>
      </c>
      <c r="Q1158">
        <v>0</v>
      </c>
      <c r="R1158">
        <v>0</v>
      </c>
      <c r="T1158">
        <v>0</v>
      </c>
      <c r="U1158">
        <v>0</v>
      </c>
      <c r="V1158">
        <v>0</v>
      </c>
      <c r="W1158">
        <v>0</v>
      </c>
      <c r="X1158">
        <v>0</v>
      </c>
      <c r="Y1158">
        <v>0</v>
      </c>
      <c r="Z1158">
        <v>0</v>
      </c>
      <c r="AC1158" t="str">
        <f>VLOOKUP(A1158,'[2]Basin Lookup'!C:H,6,0)</f>
        <v>Denver (DJ) Basin</v>
      </c>
      <c r="AF1158" t="s">
        <v>1783</v>
      </c>
      <c r="AG1158" t="s">
        <v>1784</v>
      </c>
    </row>
    <row r="1159" spans="1:35" x14ac:dyDescent="0.25">
      <c r="A1159">
        <v>402358600</v>
      </c>
      <c r="B1159" t="s">
        <v>2622</v>
      </c>
      <c r="C1159">
        <v>10705</v>
      </c>
      <c r="D1159" s="2" t="s">
        <v>3275</v>
      </c>
      <c r="E1159" t="s">
        <v>1874</v>
      </c>
      <c r="F1159" t="s">
        <v>3282</v>
      </c>
      <c r="G1159" t="s">
        <v>1508</v>
      </c>
      <c r="H1159" t="s">
        <v>2650</v>
      </c>
      <c r="I1159" t="s">
        <v>3284</v>
      </c>
      <c r="J1159" t="s">
        <v>3285</v>
      </c>
      <c r="K1159" t="s">
        <v>46</v>
      </c>
      <c r="L1159" t="s">
        <v>3167</v>
      </c>
      <c r="M1159">
        <v>-104.79226</v>
      </c>
      <c r="N1159">
        <v>37.181159999999998</v>
      </c>
      <c r="O1159">
        <v>0</v>
      </c>
      <c r="P1159">
        <v>0</v>
      </c>
      <c r="Q1159">
        <v>0</v>
      </c>
      <c r="R1159">
        <v>0</v>
      </c>
      <c r="S1159">
        <v>3</v>
      </c>
      <c r="T1159">
        <v>3</v>
      </c>
      <c r="U1159">
        <v>0</v>
      </c>
      <c r="V1159">
        <v>0</v>
      </c>
      <c r="W1159">
        <v>0</v>
      </c>
      <c r="X1159">
        <v>0</v>
      </c>
      <c r="Y1159">
        <v>0</v>
      </c>
      <c r="Z1159">
        <v>0</v>
      </c>
      <c r="AC1159" t="str">
        <f>VLOOKUP(A1159,'[2]Basin Lookup'!C:H,6,0)</f>
        <v>Raton Basin</v>
      </c>
      <c r="AF1159" t="s">
        <v>1783</v>
      </c>
      <c r="AG1159" t="s">
        <v>1784</v>
      </c>
      <c r="AI1159">
        <v>427440</v>
      </c>
    </row>
    <row r="1160" spans="1:35" x14ac:dyDescent="0.25">
      <c r="A1160">
        <v>402365707</v>
      </c>
      <c r="B1160" t="s">
        <v>227</v>
      </c>
      <c r="C1160">
        <v>10000</v>
      </c>
      <c r="D1160" s="2" t="s">
        <v>3283</v>
      </c>
      <c r="E1160" t="s">
        <v>49</v>
      </c>
      <c r="F1160" t="s">
        <v>3286</v>
      </c>
      <c r="G1160" t="s">
        <v>1392</v>
      </c>
      <c r="H1160" t="s">
        <v>2650</v>
      </c>
      <c r="K1160" t="s">
        <v>115</v>
      </c>
      <c r="L1160" t="s">
        <v>3155</v>
      </c>
      <c r="M1160">
        <v>-107.532312</v>
      </c>
      <c r="N1160">
        <v>37.063493000000001</v>
      </c>
      <c r="O1160">
        <v>0</v>
      </c>
      <c r="P1160">
        <v>0</v>
      </c>
      <c r="Q1160">
        <v>0</v>
      </c>
      <c r="R1160">
        <v>0</v>
      </c>
      <c r="S1160">
        <v>50</v>
      </c>
      <c r="T1160">
        <v>0</v>
      </c>
      <c r="U1160">
        <v>0</v>
      </c>
      <c r="V1160">
        <v>0</v>
      </c>
      <c r="W1160">
        <v>0</v>
      </c>
      <c r="X1160">
        <v>0</v>
      </c>
      <c r="Y1160">
        <v>0</v>
      </c>
      <c r="Z1160">
        <v>0</v>
      </c>
      <c r="AA1160" t="s">
        <v>3288</v>
      </c>
      <c r="AC1160" t="str">
        <f>VLOOKUP(A1160,'[2]Basin Lookup'!C:H,6,0)</f>
        <v>San Juan Basin</v>
      </c>
      <c r="AF1160" t="s">
        <v>1783</v>
      </c>
      <c r="AG1160" t="s">
        <v>1784</v>
      </c>
    </row>
    <row r="1161" spans="1:35" x14ac:dyDescent="0.25">
      <c r="A1161">
        <v>402368627</v>
      </c>
      <c r="B1161" t="s">
        <v>197</v>
      </c>
      <c r="C1161">
        <v>10456</v>
      </c>
      <c r="D1161" s="2" t="s">
        <v>3289</v>
      </c>
      <c r="E1161" t="s">
        <v>3210</v>
      </c>
      <c r="F1161" t="s">
        <v>3290</v>
      </c>
      <c r="G1161" t="s">
        <v>1363</v>
      </c>
      <c r="H1161" t="s">
        <v>2650</v>
      </c>
      <c r="I1161" t="s">
        <v>3291</v>
      </c>
      <c r="J1161" t="s">
        <v>3292</v>
      </c>
      <c r="K1161" t="s">
        <v>115</v>
      </c>
      <c r="L1161" t="s">
        <v>226</v>
      </c>
      <c r="M1161">
        <v>-108.11851799999999</v>
      </c>
      <c r="N1161">
        <v>39.539307000000001</v>
      </c>
      <c r="O1161">
        <v>0</v>
      </c>
      <c r="P1161">
        <v>0</v>
      </c>
      <c r="Q1161">
        <v>0</v>
      </c>
      <c r="R1161">
        <v>0</v>
      </c>
      <c r="S1161">
        <v>2</v>
      </c>
      <c r="T1161">
        <v>0</v>
      </c>
      <c r="U1161">
        <v>0</v>
      </c>
      <c r="V1161">
        <v>0</v>
      </c>
      <c r="W1161">
        <v>0</v>
      </c>
      <c r="X1161">
        <v>0</v>
      </c>
      <c r="Y1161">
        <v>0</v>
      </c>
      <c r="Z1161">
        <v>0</v>
      </c>
      <c r="AC1161" t="str">
        <f>VLOOKUP(A1161,'[2]Basin Lookup'!C:H,6,0)</f>
        <v>Piceance Basin</v>
      </c>
      <c r="AF1161" t="s">
        <v>1783</v>
      </c>
      <c r="AG1161" t="s">
        <v>1784</v>
      </c>
      <c r="AI1161">
        <v>335856</v>
      </c>
    </row>
    <row r="1162" spans="1:35" x14ac:dyDescent="0.25">
      <c r="A1162">
        <v>402370031</v>
      </c>
      <c r="B1162" t="s">
        <v>227</v>
      </c>
      <c r="C1162">
        <v>10000</v>
      </c>
      <c r="D1162" s="2" t="s">
        <v>3293</v>
      </c>
      <c r="E1162" t="s">
        <v>1874</v>
      </c>
      <c r="F1162" t="s">
        <v>3294</v>
      </c>
      <c r="G1162" t="s">
        <v>1392</v>
      </c>
      <c r="H1162" t="s">
        <v>2650</v>
      </c>
      <c r="I1162" t="s">
        <v>3295</v>
      </c>
      <c r="J1162" t="s">
        <v>3296</v>
      </c>
      <c r="K1162" t="s">
        <v>79</v>
      </c>
      <c r="M1162">
        <v>-107.801553</v>
      </c>
      <c r="N1162">
        <v>37.106631</v>
      </c>
      <c r="AC1162" t="str">
        <f>VLOOKUP(A1162,'[2]Basin Lookup'!C:H,6,0)</f>
        <v>San Juan Basin</v>
      </c>
      <c r="AF1162" t="s">
        <v>1783</v>
      </c>
      <c r="AG1162" t="s">
        <v>1784</v>
      </c>
    </row>
    <row r="1163" spans="1:35" x14ac:dyDescent="0.25">
      <c r="A1163">
        <v>402371084</v>
      </c>
      <c r="B1163" t="s">
        <v>227</v>
      </c>
      <c r="C1163">
        <v>10000</v>
      </c>
      <c r="D1163" s="2" t="s">
        <v>3289</v>
      </c>
      <c r="E1163" t="s">
        <v>1874</v>
      </c>
      <c r="F1163" t="s">
        <v>3297</v>
      </c>
      <c r="G1163" t="s">
        <v>1392</v>
      </c>
      <c r="H1163" t="s">
        <v>2650</v>
      </c>
      <c r="I1163" t="s">
        <v>3299</v>
      </c>
      <c r="J1163" t="s">
        <v>3300</v>
      </c>
      <c r="K1163" t="s">
        <v>79</v>
      </c>
      <c r="M1163">
        <v>-107.744828</v>
      </c>
      <c r="N1163">
        <v>37.284120999999999</v>
      </c>
      <c r="O1163">
        <v>0</v>
      </c>
      <c r="P1163">
        <v>0</v>
      </c>
      <c r="Q1163">
        <v>0</v>
      </c>
      <c r="R1163">
        <v>0</v>
      </c>
      <c r="S1163">
        <v>52</v>
      </c>
      <c r="T1163">
        <v>0</v>
      </c>
      <c r="U1163">
        <v>0</v>
      </c>
      <c r="V1163">
        <v>0</v>
      </c>
      <c r="W1163">
        <v>0</v>
      </c>
      <c r="X1163">
        <v>0</v>
      </c>
      <c r="Y1163">
        <v>0</v>
      </c>
      <c r="Z1163">
        <v>0</v>
      </c>
      <c r="AA1163" t="s">
        <v>3298</v>
      </c>
      <c r="AC1163" t="str">
        <f>VLOOKUP(A1163,'[2]Basin Lookup'!C:H,6,0)</f>
        <v>San Juan Basin</v>
      </c>
      <c r="AF1163" t="s">
        <v>1783</v>
      </c>
      <c r="AG1163" t="s">
        <v>1784</v>
      </c>
    </row>
    <row r="1164" spans="1:35" x14ac:dyDescent="0.25">
      <c r="A1164">
        <v>402372019</v>
      </c>
      <c r="B1164" t="s">
        <v>82</v>
      </c>
      <c r="C1164">
        <v>100322</v>
      </c>
      <c r="D1164" s="2" t="s">
        <v>3287</v>
      </c>
      <c r="E1164" t="s">
        <v>56</v>
      </c>
      <c r="F1164" t="s">
        <v>3302</v>
      </c>
      <c r="G1164" t="s">
        <v>1233</v>
      </c>
      <c r="H1164" t="s">
        <v>2650</v>
      </c>
      <c r="I1164" t="s">
        <v>3302</v>
      </c>
      <c r="J1164" t="s">
        <v>3303</v>
      </c>
      <c r="K1164" t="s">
        <v>115</v>
      </c>
      <c r="L1164" t="s">
        <v>3155</v>
      </c>
      <c r="M1164">
        <v>-103.9019</v>
      </c>
      <c r="N1164">
        <v>40.771099999999997</v>
      </c>
      <c r="O1164">
        <v>0</v>
      </c>
      <c r="P1164">
        <v>0</v>
      </c>
      <c r="Q1164">
        <v>0</v>
      </c>
      <c r="R1164">
        <v>0</v>
      </c>
      <c r="S1164">
        <v>503</v>
      </c>
      <c r="T1164">
        <v>503</v>
      </c>
      <c r="U1164">
        <v>0</v>
      </c>
      <c r="V1164">
        <v>0</v>
      </c>
      <c r="W1164">
        <v>0</v>
      </c>
      <c r="X1164">
        <v>0</v>
      </c>
      <c r="Y1164">
        <v>0</v>
      </c>
      <c r="Z1164">
        <v>0</v>
      </c>
      <c r="AC1164" t="str">
        <f>VLOOKUP(A1164,'[2]Basin Lookup'!C:H,6,0)</f>
        <v>Denver (DJ) Basin</v>
      </c>
      <c r="AF1164" t="s">
        <v>1783</v>
      </c>
      <c r="AG1164" t="s">
        <v>1784</v>
      </c>
      <c r="AI1164">
        <v>460414</v>
      </c>
    </row>
    <row r="1165" spans="1:35" x14ac:dyDescent="0.25">
      <c r="A1165">
        <v>402373252</v>
      </c>
      <c r="B1165" t="s">
        <v>197</v>
      </c>
      <c r="C1165">
        <v>10456</v>
      </c>
      <c r="D1165" s="2" t="s">
        <v>3301</v>
      </c>
      <c r="E1165" t="s">
        <v>1874</v>
      </c>
      <c r="F1165" t="s">
        <v>3304</v>
      </c>
      <c r="G1165" t="s">
        <v>1294</v>
      </c>
      <c r="H1165" t="s">
        <v>2650</v>
      </c>
      <c r="I1165" t="s">
        <v>3305</v>
      </c>
      <c r="J1165" t="s">
        <v>3306</v>
      </c>
      <c r="K1165" t="s">
        <v>115</v>
      </c>
      <c r="L1165" t="s">
        <v>3155</v>
      </c>
      <c r="M1165">
        <v>-108.346182</v>
      </c>
      <c r="N1165">
        <v>39.729542000000002</v>
      </c>
      <c r="O1165">
        <v>0</v>
      </c>
      <c r="P1165">
        <v>0</v>
      </c>
      <c r="Q1165">
        <v>0</v>
      </c>
      <c r="R1165">
        <v>0</v>
      </c>
      <c r="S1165">
        <v>24</v>
      </c>
      <c r="T1165">
        <v>0</v>
      </c>
      <c r="U1165">
        <v>0</v>
      </c>
      <c r="V1165">
        <v>0</v>
      </c>
      <c r="W1165">
        <v>0</v>
      </c>
      <c r="X1165">
        <v>0</v>
      </c>
      <c r="Y1165">
        <v>0</v>
      </c>
      <c r="Z1165">
        <v>0</v>
      </c>
      <c r="AC1165" t="str">
        <f>VLOOKUP(A1165,'[2]Basin Lookup'!C:H,6,0)</f>
        <v>Piceance Basin</v>
      </c>
      <c r="AF1165" t="s">
        <v>1783</v>
      </c>
      <c r="AG1165" t="s">
        <v>1784</v>
      </c>
    </row>
    <row r="1166" spans="1:35" x14ac:dyDescent="0.25">
      <c r="A1166">
        <v>402374558</v>
      </c>
      <c r="B1166" t="s">
        <v>2043</v>
      </c>
      <c r="C1166">
        <v>10071</v>
      </c>
      <c r="D1166" s="2" t="s">
        <v>3307</v>
      </c>
      <c r="E1166" t="s">
        <v>1891</v>
      </c>
      <c r="F1166" t="s">
        <v>3308</v>
      </c>
      <c r="G1166" t="s">
        <v>1233</v>
      </c>
      <c r="H1166" t="s">
        <v>2650</v>
      </c>
      <c r="I1166" t="s">
        <v>3309</v>
      </c>
      <c r="J1166" t="s">
        <v>3310</v>
      </c>
      <c r="K1166" t="s">
        <v>115</v>
      </c>
      <c r="L1166" t="s">
        <v>226</v>
      </c>
      <c r="M1166">
        <v>-104.31908900000001</v>
      </c>
      <c r="N1166">
        <v>40.387366999999998</v>
      </c>
      <c r="O1166">
        <v>75</v>
      </c>
      <c r="P1166">
        <v>30</v>
      </c>
      <c r="Q1166">
        <v>0</v>
      </c>
      <c r="R1166">
        <v>0</v>
      </c>
      <c r="S1166">
        <v>0</v>
      </c>
      <c r="T1166">
        <v>0</v>
      </c>
      <c r="U1166">
        <v>0</v>
      </c>
      <c r="V1166">
        <v>0</v>
      </c>
      <c r="W1166">
        <v>0</v>
      </c>
      <c r="X1166">
        <v>0</v>
      </c>
      <c r="Y1166">
        <v>0</v>
      </c>
      <c r="Z1166">
        <v>0</v>
      </c>
      <c r="AC1166" t="str">
        <f>VLOOKUP(A1166,'[2]Basin Lookup'!C:H,6,0)</f>
        <v>Denver (DJ) Basin</v>
      </c>
      <c r="AF1166" t="s">
        <v>1783</v>
      </c>
      <c r="AG1166" t="s">
        <v>1784</v>
      </c>
      <c r="AI1166">
        <v>464851</v>
      </c>
    </row>
    <row r="1167" spans="1:35" x14ac:dyDescent="0.25">
      <c r="A1167">
        <v>402374816</v>
      </c>
      <c r="B1167" t="s">
        <v>207</v>
      </c>
      <c r="C1167">
        <v>8960</v>
      </c>
      <c r="D1167" s="2" t="s">
        <v>3311</v>
      </c>
      <c r="E1167" t="s">
        <v>3210</v>
      </c>
      <c r="F1167" t="s">
        <v>3312</v>
      </c>
      <c r="G1167" t="s">
        <v>1233</v>
      </c>
      <c r="H1167" t="s">
        <v>2650</v>
      </c>
      <c r="I1167" t="s">
        <v>3313</v>
      </c>
      <c r="J1167" t="s">
        <v>3314</v>
      </c>
      <c r="K1167" t="s">
        <v>79</v>
      </c>
      <c r="M1167">
        <v>-104.392619</v>
      </c>
      <c r="N1167">
        <v>40.262506999999999</v>
      </c>
      <c r="O1167">
        <v>1</v>
      </c>
      <c r="P1167">
        <v>0</v>
      </c>
      <c r="Q1167">
        <v>0</v>
      </c>
      <c r="R1167">
        <v>0</v>
      </c>
      <c r="S1167">
        <v>0</v>
      </c>
      <c r="T1167">
        <v>0</v>
      </c>
      <c r="U1167">
        <v>0</v>
      </c>
      <c r="V1167">
        <v>0</v>
      </c>
      <c r="W1167">
        <v>0</v>
      </c>
      <c r="X1167">
        <v>0</v>
      </c>
      <c r="Y1167">
        <v>0</v>
      </c>
      <c r="Z1167">
        <v>0</v>
      </c>
      <c r="AC1167" t="str">
        <f>VLOOKUP(A1167,'[2]Basin Lookup'!C:H,6,0)</f>
        <v>Denver (DJ) Basin</v>
      </c>
      <c r="AF1167" t="s">
        <v>1783</v>
      </c>
      <c r="AG1167" t="s">
        <v>1784</v>
      </c>
      <c r="AI1167">
        <v>422497</v>
      </c>
    </row>
    <row r="1168" spans="1:35" x14ac:dyDescent="0.25">
      <c r="A1168">
        <v>402375604</v>
      </c>
      <c r="B1168" t="s">
        <v>2043</v>
      </c>
      <c r="C1168">
        <v>10071</v>
      </c>
      <c r="D1168" s="2" t="s">
        <v>3315</v>
      </c>
      <c r="E1168" t="s">
        <v>2118</v>
      </c>
      <c r="F1168" t="s">
        <v>3316</v>
      </c>
      <c r="G1168" t="s">
        <v>1233</v>
      </c>
      <c r="H1168" t="s">
        <v>2650</v>
      </c>
      <c r="I1168" t="s">
        <v>3317</v>
      </c>
      <c r="J1168" t="s">
        <v>3318</v>
      </c>
      <c r="K1168" t="s">
        <v>115</v>
      </c>
      <c r="L1168" t="s">
        <v>226</v>
      </c>
      <c r="M1168">
        <v>-104.338031</v>
      </c>
      <c r="N1168">
        <v>40.974829</v>
      </c>
      <c r="AC1168" t="str">
        <f>VLOOKUP(A1168,'[2]Basin Lookup'!C:H,6,0)</f>
        <v>Denver (DJ) Basin</v>
      </c>
      <c r="AF1168" t="s">
        <v>1783</v>
      </c>
      <c r="AG1168" t="s">
        <v>1784</v>
      </c>
      <c r="AI1168">
        <v>444078</v>
      </c>
    </row>
    <row r="1169" spans="1:35" x14ac:dyDescent="0.25">
      <c r="A1169">
        <v>402378412</v>
      </c>
      <c r="B1169" t="s">
        <v>2635</v>
      </c>
      <c r="C1169">
        <v>77330</v>
      </c>
      <c r="D1169" s="2" t="s">
        <v>3183</v>
      </c>
      <c r="E1169" t="s">
        <v>49</v>
      </c>
      <c r="F1169" t="s">
        <v>3319</v>
      </c>
      <c r="G1169" t="s">
        <v>1590</v>
      </c>
      <c r="H1169" t="s">
        <v>2650</v>
      </c>
      <c r="I1169" t="s">
        <v>3322</v>
      </c>
      <c r="J1169" t="s">
        <v>3323</v>
      </c>
      <c r="K1169" t="s">
        <v>115</v>
      </c>
      <c r="L1169" t="s">
        <v>226</v>
      </c>
      <c r="M1169">
        <v>-107.411238</v>
      </c>
      <c r="N1169">
        <v>39.056862000000002</v>
      </c>
      <c r="O1169">
        <v>0</v>
      </c>
      <c r="P1169">
        <v>0</v>
      </c>
      <c r="Q1169">
        <v>0</v>
      </c>
      <c r="R1169">
        <v>0</v>
      </c>
      <c r="S1169">
        <v>0</v>
      </c>
      <c r="T1169">
        <v>0</v>
      </c>
      <c r="U1169">
        <v>0</v>
      </c>
      <c r="V1169">
        <v>0</v>
      </c>
      <c r="W1169">
        <v>0</v>
      </c>
      <c r="X1169">
        <v>0</v>
      </c>
      <c r="Y1169">
        <v>2</v>
      </c>
      <c r="Z1169">
        <v>2</v>
      </c>
      <c r="AA1169" t="s">
        <v>3321</v>
      </c>
      <c r="AC1169" t="str">
        <f>VLOOKUP(A1169,'[2]Basin Lookup'!C:H,6,0)</f>
        <v>Piceance Basin</v>
      </c>
      <c r="AF1169" t="s">
        <v>1783</v>
      </c>
      <c r="AG1169" t="s">
        <v>1784</v>
      </c>
    </row>
    <row r="1170" spans="1:35" x14ac:dyDescent="0.25">
      <c r="A1170">
        <v>402380945</v>
      </c>
      <c r="B1170" t="s">
        <v>221</v>
      </c>
      <c r="C1170">
        <v>96155</v>
      </c>
      <c r="D1170" s="2" t="s">
        <v>3324</v>
      </c>
      <c r="E1170" t="s">
        <v>56</v>
      </c>
      <c r="F1170" t="s">
        <v>3325</v>
      </c>
      <c r="G1170" t="s">
        <v>1233</v>
      </c>
      <c r="H1170" t="s">
        <v>2650</v>
      </c>
      <c r="I1170" t="s">
        <v>3326</v>
      </c>
      <c r="J1170" t="s">
        <v>3327</v>
      </c>
      <c r="K1170" t="s">
        <v>133</v>
      </c>
      <c r="M1170">
        <v>-103.81199700000001</v>
      </c>
      <c r="N1170">
        <v>40.815817000000003</v>
      </c>
      <c r="O1170">
        <v>0</v>
      </c>
      <c r="P1170">
        <v>0</v>
      </c>
      <c r="Q1170">
        <v>0</v>
      </c>
      <c r="R1170">
        <v>0</v>
      </c>
      <c r="S1170">
        <v>200</v>
      </c>
      <c r="T1170">
        <v>190</v>
      </c>
      <c r="U1170">
        <v>0</v>
      </c>
      <c r="V1170">
        <v>0</v>
      </c>
      <c r="W1170">
        <v>0</v>
      </c>
      <c r="X1170">
        <v>0</v>
      </c>
      <c r="Y1170">
        <v>0</v>
      </c>
      <c r="Z1170">
        <v>0</v>
      </c>
      <c r="AC1170" t="str">
        <f>VLOOKUP(A1170,'[2]Basin Lookup'!C:H,6,0)</f>
        <v>Denver (DJ) Basin</v>
      </c>
      <c r="AF1170" t="s">
        <v>1783</v>
      </c>
      <c r="AG1170" t="s">
        <v>1784</v>
      </c>
      <c r="AI1170">
        <v>436427</v>
      </c>
    </row>
    <row r="1171" spans="1:35" x14ac:dyDescent="0.25">
      <c r="A1171">
        <v>402387187</v>
      </c>
      <c r="B1171" t="s">
        <v>82</v>
      </c>
      <c r="C1171">
        <v>100322</v>
      </c>
      <c r="D1171" s="2" t="s">
        <v>3329</v>
      </c>
      <c r="E1171" t="s">
        <v>1891</v>
      </c>
      <c r="F1171" t="s">
        <v>3330</v>
      </c>
      <c r="G1171" t="s">
        <v>1233</v>
      </c>
      <c r="H1171" t="s">
        <v>2650</v>
      </c>
      <c r="I1171" t="s">
        <v>3331</v>
      </c>
      <c r="J1171" t="s">
        <v>3332</v>
      </c>
      <c r="K1171" t="s">
        <v>3161</v>
      </c>
      <c r="M1171">
        <v>-104.86330700000001</v>
      </c>
      <c r="N1171">
        <v>40.448560999999998</v>
      </c>
      <c r="AC1171" t="str">
        <f>VLOOKUP(A1171,'[2]Basin Lookup'!C:H,6,0)</f>
        <v>Denver (DJ) Basin</v>
      </c>
      <c r="AF1171" t="s">
        <v>1783</v>
      </c>
      <c r="AG1171" t="s">
        <v>1784</v>
      </c>
      <c r="AI1171">
        <v>302198</v>
      </c>
    </row>
    <row r="1172" spans="1:35" x14ac:dyDescent="0.25">
      <c r="A1172">
        <v>402389324</v>
      </c>
      <c r="B1172" t="s">
        <v>276</v>
      </c>
      <c r="C1172">
        <v>96850</v>
      </c>
      <c r="D1172" s="2" t="s">
        <v>3328</v>
      </c>
      <c r="E1172" t="s">
        <v>118</v>
      </c>
      <c r="F1172" t="s">
        <v>3334</v>
      </c>
      <c r="G1172" t="s">
        <v>1363</v>
      </c>
      <c r="H1172" t="s">
        <v>2650</v>
      </c>
      <c r="I1172" t="s">
        <v>3336</v>
      </c>
      <c r="J1172" t="s">
        <v>3337</v>
      </c>
      <c r="K1172" t="s">
        <v>115</v>
      </c>
      <c r="L1172" t="s">
        <v>3155</v>
      </c>
      <c r="M1172">
        <v>-107.82880400000001</v>
      </c>
      <c r="N1172">
        <v>39.435868999999997</v>
      </c>
      <c r="O1172">
        <v>0</v>
      </c>
      <c r="P1172">
        <v>0</v>
      </c>
      <c r="Q1172">
        <v>2</v>
      </c>
      <c r="R1172">
        <v>0</v>
      </c>
      <c r="S1172">
        <v>5</v>
      </c>
      <c r="T1172">
        <v>0</v>
      </c>
      <c r="U1172">
        <v>0</v>
      </c>
      <c r="V1172">
        <v>0</v>
      </c>
      <c r="W1172">
        <v>0</v>
      </c>
      <c r="X1172">
        <v>0</v>
      </c>
      <c r="Y1172">
        <v>0</v>
      </c>
      <c r="Z1172">
        <v>0</v>
      </c>
      <c r="AA1172" t="s">
        <v>3335</v>
      </c>
      <c r="AC1172" t="str">
        <f>VLOOKUP(A1172,'[2]Basin Lookup'!C:H,6,0)</f>
        <v>Piceance Basin</v>
      </c>
      <c r="AF1172" t="s">
        <v>1783</v>
      </c>
      <c r="AG1172" t="s">
        <v>1784</v>
      </c>
      <c r="AI1172">
        <v>335045</v>
      </c>
    </row>
    <row r="1173" spans="1:35" x14ac:dyDescent="0.25">
      <c r="A1173">
        <v>402389585</v>
      </c>
      <c r="B1173" t="s">
        <v>227</v>
      </c>
      <c r="C1173">
        <v>10000</v>
      </c>
      <c r="D1173" s="2" t="s">
        <v>3333</v>
      </c>
      <c r="E1173" t="s">
        <v>1874</v>
      </c>
      <c r="F1173" t="s">
        <v>3338</v>
      </c>
      <c r="G1173" t="s">
        <v>1392</v>
      </c>
      <c r="H1173" t="s">
        <v>2650</v>
      </c>
      <c r="K1173" t="s">
        <v>2080</v>
      </c>
      <c r="M1173">
        <v>-107.708663</v>
      </c>
      <c r="N1173">
        <v>37.158257999999996</v>
      </c>
      <c r="O1173">
        <v>0</v>
      </c>
      <c r="P1173">
        <v>0</v>
      </c>
      <c r="Q1173">
        <v>0</v>
      </c>
      <c r="R1173">
        <v>0</v>
      </c>
      <c r="S1173">
        <v>46</v>
      </c>
      <c r="T1173">
        <v>50</v>
      </c>
      <c r="U1173">
        <v>0</v>
      </c>
      <c r="V1173">
        <v>0</v>
      </c>
      <c r="W1173">
        <v>0</v>
      </c>
      <c r="X1173">
        <v>0</v>
      </c>
      <c r="Y1173">
        <v>0</v>
      </c>
      <c r="Z1173">
        <v>0</v>
      </c>
      <c r="AA1173" t="s">
        <v>3339</v>
      </c>
      <c r="AC1173" t="str">
        <f>VLOOKUP(A1173,'[2]Basin Lookup'!C:H,6,0)</f>
        <v>San Juan Basin</v>
      </c>
      <c r="AF1173" t="s">
        <v>1783</v>
      </c>
      <c r="AG1173" t="s">
        <v>1784</v>
      </c>
    </row>
    <row r="1174" spans="1:35" x14ac:dyDescent="0.25">
      <c r="A1174">
        <v>402394608</v>
      </c>
      <c r="B1174" t="s">
        <v>3340</v>
      </c>
      <c r="C1174">
        <v>10722</v>
      </c>
      <c r="D1174" s="2" t="s">
        <v>3273</v>
      </c>
      <c r="E1174" t="s">
        <v>3210</v>
      </c>
      <c r="F1174" t="s">
        <v>3341</v>
      </c>
      <c r="G1174" t="s">
        <v>1785</v>
      </c>
      <c r="H1174" t="s">
        <v>2650</v>
      </c>
      <c r="I1174" t="s">
        <v>3342</v>
      </c>
      <c r="J1174" t="s">
        <v>3343</v>
      </c>
      <c r="K1174" t="s">
        <v>79</v>
      </c>
      <c r="L1174" t="s">
        <v>2047</v>
      </c>
      <c r="M1174">
        <v>-103.569046</v>
      </c>
      <c r="N1174">
        <v>38.861376999999997</v>
      </c>
      <c r="O1174">
        <v>2</v>
      </c>
      <c r="P1174">
        <v>2</v>
      </c>
      <c r="Q1174">
        <v>0</v>
      </c>
      <c r="R1174">
        <v>0</v>
      </c>
      <c r="S1174">
        <v>0</v>
      </c>
      <c r="T1174">
        <v>0</v>
      </c>
      <c r="U1174">
        <v>0</v>
      </c>
      <c r="V1174">
        <v>0</v>
      </c>
      <c r="W1174">
        <v>0</v>
      </c>
      <c r="X1174">
        <v>0</v>
      </c>
      <c r="Y1174">
        <v>0</v>
      </c>
      <c r="Z1174">
        <v>0</v>
      </c>
      <c r="AC1174" t="str">
        <f>VLOOKUP(A1174,'[2]Basin Lookup'!C:H,6,0)</f>
        <v>Denver (DJ) Basin</v>
      </c>
      <c r="AF1174" t="s">
        <v>1783</v>
      </c>
      <c r="AG1174" t="s">
        <v>1784</v>
      </c>
    </row>
    <row r="1175" spans="1:35" x14ac:dyDescent="0.25">
      <c r="A1175">
        <v>402399028</v>
      </c>
      <c r="B1175" t="s">
        <v>227</v>
      </c>
      <c r="C1175">
        <v>10000</v>
      </c>
      <c r="D1175" s="2" t="s">
        <v>3224</v>
      </c>
      <c r="E1175" t="s">
        <v>1874</v>
      </c>
      <c r="F1175" t="s">
        <v>3344</v>
      </c>
      <c r="G1175" t="s">
        <v>1392</v>
      </c>
      <c r="H1175" t="s">
        <v>2650</v>
      </c>
      <c r="I1175" t="s">
        <v>3346</v>
      </c>
      <c r="J1175" t="s">
        <v>3347</v>
      </c>
      <c r="K1175" t="s">
        <v>79</v>
      </c>
      <c r="M1175">
        <v>-107.67828</v>
      </c>
      <c r="N1175">
        <v>37.22307</v>
      </c>
      <c r="O1175">
        <v>0</v>
      </c>
      <c r="P1175">
        <v>0</v>
      </c>
      <c r="Q1175">
        <v>0</v>
      </c>
      <c r="R1175">
        <v>0</v>
      </c>
      <c r="S1175">
        <v>15</v>
      </c>
      <c r="T1175">
        <v>15</v>
      </c>
      <c r="U1175">
        <v>0</v>
      </c>
      <c r="V1175">
        <v>0</v>
      </c>
      <c r="W1175">
        <v>0</v>
      </c>
      <c r="X1175">
        <v>0</v>
      </c>
      <c r="Y1175">
        <v>0</v>
      </c>
      <c r="Z1175">
        <v>0</v>
      </c>
      <c r="AA1175" t="s">
        <v>3345</v>
      </c>
      <c r="AC1175" t="str">
        <f>VLOOKUP(A1175,'[2]Basin Lookup'!C:H,6,0)</f>
        <v>San Juan Basin</v>
      </c>
      <c r="AF1175" t="s">
        <v>1783</v>
      </c>
      <c r="AG1175" t="s">
        <v>1784</v>
      </c>
    </row>
    <row r="1176" spans="1:35" x14ac:dyDescent="0.25">
      <c r="A1176">
        <v>402402451</v>
      </c>
      <c r="B1176" t="s">
        <v>207</v>
      </c>
      <c r="C1176">
        <v>8960</v>
      </c>
      <c r="D1176" s="2" t="s">
        <v>3349</v>
      </c>
      <c r="E1176" t="s">
        <v>118</v>
      </c>
      <c r="F1176" t="s">
        <v>3350</v>
      </c>
      <c r="G1176" t="s">
        <v>1233</v>
      </c>
      <c r="H1176" t="s">
        <v>2650</v>
      </c>
      <c r="I1176" t="s">
        <v>3351</v>
      </c>
      <c r="J1176" t="s">
        <v>3352</v>
      </c>
      <c r="K1176" t="s">
        <v>115</v>
      </c>
      <c r="L1176" t="s">
        <v>226</v>
      </c>
      <c r="M1176">
        <v>-104.23907699999999</v>
      </c>
      <c r="N1176">
        <v>40.409221000000002</v>
      </c>
      <c r="O1176">
        <v>0</v>
      </c>
      <c r="P1176">
        <v>0</v>
      </c>
      <c r="Q1176">
        <v>18</v>
      </c>
      <c r="R1176">
        <v>10</v>
      </c>
      <c r="S1176">
        <v>0</v>
      </c>
      <c r="T1176">
        <v>0</v>
      </c>
      <c r="U1176">
        <v>0</v>
      </c>
      <c r="V1176">
        <v>0</v>
      </c>
      <c r="W1176">
        <v>0</v>
      </c>
      <c r="X1176">
        <v>0</v>
      </c>
      <c r="Y1176">
        <v>0</v>
      </c>
      <c r="Z1176">
        <v>0</v>
      </c>
      <c r="AC1176" t="str">
        <f>VLOOKUP(A1176,'[2]Basin Lookup'!C:H,6,0)</f>
        <v>Denver (DJ) Basin</v>
      </c>
      <c r="AF1176" t="s">
        <v>1783</v>
      </c>
      <c r="AG1176" t="s">
        <v>1784</v>
      </c>
      <c r="AI1176">
        <v>451287</v>
      </c>
    </row>
    <row r="1177" spans="1:35" x14ac:dyDescent="0.25">
      <c r="A1177">
        <v>402403186</v>
      </c>
      <c r="B1177" t="s">
        <v>207</v>
      </c>
      <c r="C1177">
        <v>8960</v>
      </c>
      <c r="D1177" s="2" t="s">
        <v>3348</v>
      </c>
      <c r="E1177" t="s">
        <v>118</v>
      </c>
      <c r="F1177" t="s">
        <v>3353</v>
      </c>
      <c r="G1177" t="s">
        <v>1233</v>
      </c>
      <c r="H1177" t="s">
        <v>2650</v>
      </c>
      <c r="I1177" t="s">
        <v>3354</v>
      </c>
      <c r="J1177" t="s">
        <v>3355</v>
      </c>
      <c r="K1177" t="s">
        <v>115</v>
      </c>
      <c r="L1177" t="s">
        <v>226</v>
      </c>
      <c r="M1177">
        <v>-104.222892</v>
      </c>
      <c r="N1177">
        <v>40.376055999999998</v>
      </c>
      <c r="O1177">
        <v>1</v>
      </c>
      <c r="P1177">
        <v>0</v>
      </c>
      <c r="Q1177">
        <v>0</v>
      </c>
      <c r="R1177">
        <v>0</v>
      </c>
      <c r="S1177">
        <v>0</v>
      </c>
      <c r="T1177">
        <v>0</v>
      </c>
      <c r="U1177">
        <v>0</v>
      </c>
      <c r="V1177">
        <v>0</v>
      </c>
      <c r="W1177">
        <v>0</v>
      </c>
      <c r="X1177">
        <v>0</v>
      </c>
      <c r="Y1177">
        <v>0</v>
      </c>
      <c r="Z1177">
        <v>0</v>
      </c>
      <c r="AC1177" t="str">
        <f>VLOOKUP(A1177,'[2]Basin Lookup'!C:H,6,0)</f>
        <v>Denver (DJ) Basin</v>
      </c>
      <c r="AF1177" t="s">
        <v>1783</v>
      </c>
      <c r="AG1177" t="s">
        <v>1784</v>
      </c>
      <c r="AI1177">
        <v>433478</v>
      </c>
    </row>
    <row r="1178" spans="1:35" x14ac:dyDescent="0.25">
      <c r="A1178">
        <v>402403317</v>
      </c>
      <c r="B1178" t="s">
        <v>197</v>
      </c>
      <c r="C1178">
        <v>10456</v>
      </c>
      <c r="D1178" s="2" t="s">
        <v>3349</v>
      </c>
      <c r="E1178" t="s">
        <v>3210</v>
      </c>
      <c r="F1178" t="s">
        <v>3356</v>
      </c>
      <c r="G1178" t="s">
        <v>1363</v>
      </c>
      <c r="H1178" t="s">
        <v>2650</v>
      </c>
      <c r="I1178" t="s">
        <v>3357</v>
      </c>
      <c r="J1178" t="s">
        <v>3358</v>
      </c>
      <c r="K1178" t="s">
        <v>115</v>
      </c>
      <c r="L1178" t="s">
        <v>226</v>
      </c>
      <c r="M1178">
        <v>-107.74552799999999</v>
      </c>
      <c r="N1178">
        <v>39.468671000000001</v>
      </c>
      <c r="O1178">
        <v>0</v>
      </c>
      <c r="P1178">
        <v>0</v>
      </c>
      <c r="Q1178">
        <v>0</v>
      </c>
      <c r="R1178">
        <v>0</v>
      </c>
      <c r="S1178">
        <v>0</v>
      </c>
      <c r="T1178">
        <v>0</v>
      </c>
      <c r="U1178">
        <v>0</v>
      </c>
      <c r="V1178">
        <v>0</v>
      </c>
      <c r="W1178">
        <v>0</v>
      </c>
      <c r="X1178">
        <v>0</v>
      </c>
      <c r="Y1178">
        <v>0</v>
      </c>
      <c r="Z1178">
        <v>0</v>
      </c>
      <c r="AC1178" t="str">
        <f>VLOOKUP(A1178,'[2]Basin Lookup'!C:H,6,0)</f>
        <v>Piceance Basin</v>
      </c>
      <c r="AF1178" t="s">
        <v>1783</v>
      </c>
      <c r="AG1178" t="s">
        <v>1784</v>
      </c>
      <c r="AI1178">
        <v>324114</v>
      </c>
    </row>
    <row r="1179" spans="1:35" x14ac:dyDescent="0.25">
      <c r="A1179">
        <v>402403504</v>
      </c>
      <c r="B1179" t="s">
        <v>82</v>
      </c>
      <c r="C1179">
        <v>100322</v>
      </c>
      <c r="D1179" s="2" t="s">
        <v>3349</v>
      </c>
      <c r="E1179" t="s">
        <v>56</v>
      </c>
      <c r="F1179" t="s">
        <v>3359</v>
      </c>
      <c r="G1179" t="s">
        <v>1233</v>
      </c>
      <c r="H1179" t="s">
        <v>2650</v>
      </c>
      <c r="I1179" t="s">
        <v>3360</v>
      </c>
      <c r="J1179" t="s">
        <v>3361</v>
      </c>
      <c r="K1179" t="s">
        <v>72</v>
      </c>
      <c r="M1179">
        <v>-104.5025</v>
      </c>
      <c r="N1179">
        <v>40.411687000000001</v>
      </c>
      <c r="O1179">
        <v>0</v>
      </c>
      <c r="P1179">
        <v>0</v>
      </c>
      <c r="Q1179">
        <v>0</v>
      </c>
      <c r="R1179">
        <v>0</v>
      </c>
      <c r="S1179">
        <v>30</v>
      </c>
      <c r="T1179">
        <v>0</v>
      </c>
      <c r="U1179">
        <v>0</v>
      </c>
      <c r="V1179">
        <v>0</v>
      </c>
      <c r="W1179">
        <v>0</v>
      </c>
      <c r="X1179">
        <v>0</v>
      </c>
      <c r="Y1179">
        <v>0</v>
      </c>
      <c r="Z1179">
        <v>0</v>
      </c>
      <c r="AC1179" t="str">
        <f>VLOOKUP(A1179,'[2]Basin Lookup'!C:H,6,0)</f>
        <v>Denver (DJ) Basin</v>
      </c>
      <c r="AF1179" t="s">
        <v>1783</v>
      </c>
      <c r="AG1179" t="s">
        <v>1784</v>
      </c>
      <c r="AI1179">
        <v>447070</v>
      </c>
    </row>
    <row r="1180" spans="1:35" x14ac:dyDescent="0.25">
      <c r="A1180">
        <v>402404592</v>
      </c>
      <c r="B1180" t="s">
        <v>1044</v>
      </c>
      <c r="C1180">
        <v>8840</v>
      </c>
      <c r="D1180" s="2" t="s">
        <v>3348</v>
      </c>
      <c r="E1180" t="s">
        <v>56</v>
      </c>
      <c r="F1180" t="s">
        <v>3363</v>
      </c>
      <c r="G1180" t="s">
        <v>1380</v>
      </c>
      <c r="H1180" t="s">
        <v>2650</v>
      </c>
      <c r="K1180" t="s">
        <v>115</v>
      </c>
      <c r="L1180" t="s">
        <v>3155</v>
      </c>
      <c r="M1180">
        <v>-104.706895</v>
      </c>
      <c r="N1180">
        <v>39.966552999999998</v>
      </c>
      <c r="AC1180" t="str">
        <f>VLOOKUP(A1180,'[2]Basin Lookup'!C:H,6,0)</f>
        <v>Denver (DJ) Basin</v>
      </c>
      <c r="AF1180" t="s">
        <v>1783</v>
      </c>
      <c r="AG1180" t="s">
        <v>1784</v>
      </c>
      <c r="AI1180">
        <v>268645</v>
      </c>
    </row>
    <row r="1181" spans="1:35" x14ac:dyDescent="0.25">
      <c r="A1181">
        <v>402405225</v>
      </c>
      <c r="B1181" t="s">
        <v>2624</v>
      </c>
      <c r="C1181">
        <v>46290</v>
      </c>
      <c r="D1181" s="2" t="s">
        <v>3364</v>
      </c>
      <c r="E1181" t="s">
        <v>3210</v>
      </c>
      <c r="F1181" t="s">
        <v>3365</v>
      </c>
      <c r="G1181" t="s">
        <v>1233</v>
      </c>
      <c r="H1181" t="s">
        <v>2650</v>
      </c>
      <c r="I1181" t="s">
        <v>3366</v>
      </c>
      <c r="J1181" t="s">
        <v>3367</v>
      </c>
      <c r="K1181" t="s">
        <v>133</v>
      </c>
      <c r="M1181">
        <v>-104.92406</v>
      </c>
      <c r="N1181">
        <v>40.102027</v>
      </c>
      <c r="Q1181">
        <v>0</v>
      </c>
      <c r="R1181">
        <v>0</v>
      </c>
      <c r="U1181">
        <v>0</v>
      </c>
      <c r="V1181">
        <v>0</v>
      </c>
      <c r="W1181">
        <v>0</v>
      </c>
      <c r="X1181">
        <v>0</v>
      </c>
      <c r="Y1181">
        <v>0</v>
      </c>
      <c r="Z1181">
        <v>0</v>
      </c>
      <c r="AC1181" t="str">
        <f>VLOOKUP(A1181,'[2]Basin Lookup'!C:H,6,0)</f>
        <v>Denver (DJ) Basin</v>
      </c>
      <c r="AF1181" t="s">
        <v>1783</v>
      </c>
      <c r="AG1181" t="s">
        <v>1784</v>
      </c>
    </row>
    <row r="1182" spans="1:35" x14ac:dyDescent="0.25">
      <c r="A1182">
        <v>402406268</v>
      </c>
      <c r="B1182" t="s">
        <v>207</v>
      </c>
      <c r="C1182">
        <v>8960</v>
      </c>
      <c r="D1182" s="2" t="s">
        <v>3368</v>
      </c>
      <c r="E1182" t="s">
        <v>3210</v>
      </c>
      <c r="F1182" t="s">
        <v>3369</v>
      </c>
      <c r="G1182" t="s">
        <v>1233</v>
      </c>
      <c r="H1182" t="s">
        <v>2650</v>
      </c>
      <c r="I1182" t="s">
        <v>3370</v>
      </c>
      <c r="J1182" t="s">
        <v>3371</v>
      </c>
      <c r="K1182" t="s">
        <v>115</v>
      </c>
      <c r="L1182" t="s">
        <v>226</v>
      </c>
      <c r="M1182">
        <v>-104.396316</v>
      </c>
      <c r="N1182">
        <v>40.372382000000002</v>
      </c>
      <c r="O1182">
        <v>0</v>
      </c>
      <c r="P1182">
        <v>0</v>
      </c>
      <c r="Q1182">
        <v>0</v>
      </c>
      <c r="R1182">
        <v>0</v>
      </c>
      <c r="S1182">
        <v>30</v>
      </c>
      <c r="T1182">
        <v>0</v>
      </c>
      <c r="U1182">
        <v>0</v>
      </c>
      <c r="V1182">
        <v>0</v>
      </c>
      <c r="W1182">
        <v>0</v>
      </c>
      <c r="X1182">
        <v>0</v>
      </c>
      <c r="Y1182">
        <v>0</v>
      </c>
      <c r="Z1182">
        <v>0</v>
      </c>
      <c r="AC1182" t="str">
        <f>VLOOKUP(A1182,'[2]Basin Lookup'!C:H,6,0)</f>
        <v>Denver (DJ) Basin</v>
      </c>
      <c r="AF1182" t="s">
        <v>1783</v>
      </c>
      <c r="AG1182" t="s">
        <v>1784</v>
      </c>
      <c r="AI1182">
        <v>432636</v>
      </c>
    </row>
    <row r="1183" spans="1:35" x14ac:dyDescent="0.25">
      <c r="A1183">
        <v>402407997</v>
      </c>
      <c r="B1183" t="s">
        <v>207</v>
      </c>
      <c r="C1183">
        <v>8960</v>
      </c>
      <c r="D1183" s="2" t="s">
        <v>3372</v>
      </c>
      <c r="E1183" t="s">
        <v>56</v>
      </c>
      <c r="F1183" t="s">
        <v>3373</v>
      </c>
      <c r="G1183" t="s">
        <v>1233</v>
      </c>
      <c r="H1183" t="s">
        <v>2650</v>
      </c>
      <c r="I1183" t="s">
        <v>3374</v>
      </c>
      <c r="J1183" t="s">
        <v>3375</v>
      </c>
      <c r="K1183" t="s">
        <v>115</v>
      </c>
      <c r="L1183" t="s">
        <v>226</v>
      </c>
      <c r="M1183">
        <v>-104.41584899999999</v>
      </c>
      <c r="N1183">
        <v>40.261763999999999</v>
      </c>
      <c r="O1183">
        <v>0</v>
      </c>
      <c r="P1183">
        <v>0</v>
      </c>
      <c r="Q1183">
        <v>0</v>
      </c>
      <c r="R1183">
        <v>0</v>
      </c>
      <c r="S1183">
        <v>25</v>
      </c>
      <c r="T1183">
        <v>25</v>
      </c>
      <c r="U1183">
        <v>0</v>
      </c>
      <c r="V1183">
        <v>0</v>
      </c>
      <c r="W1183">
        <v>0</v>
      </c>
      <c r="X1183">
        <v>0</v>
      </c>
      <c r="Y1183">
        <v>0</v>
      </c>
      <c r="Z1183">
        <v>0</v>
      </c>
      <c r="AC1183" t="str">
        <f>VLOOKUP(A1183,'[2]Basin Lookup'!C:H,6,0)</f>
        <v>Denver (DJ) Basin</v>
      </c>
      <c r="AF1183" t="s">
        <v>1783</v>
      </c>
      <c r="AG1183" t="s">
        <v>1784</v>
      </c>
      <c r="AI1183">
        <v>450213</v>
      </c>
    </row>
    <row r="1184" spans="1:35" x14ac:dyDescent="0.25">
      <c r="A1184">
        <v>402409357</v>
      </c>
      <c r="B1184" t="s">
        <v>207</v>
      </c>
      <c r="C1184">
        <v>8960</v>
      </c>
      <c r="D1184" s="2" t="s">
        <v>3320</v>
      </c>
      <c r="E1184" t="s">
        <v>3210</v>
      </c>
      <c r="F1184" t="s">
        <v>3376</v>
      </c>
      <c r="G1184" t="s">
        <v>1233</v>
      </c>
      <c r="H1184" t="s">
        <v>2650</v>
      </c>
      <c r="I1184" t="s">
        <v>3378</v>
      </c>
      <c r="J1184" t="s">
        <v>3379</v>
      </c>
      <c r="K1184" t="s">
        <v>115</v>
      </c>
      <c r="L1184" t="s">
        <v>3155</v>
      </c>
      <c r="M1184">
        <v>-104.226353</v>
      </c>
      <c r="N1184">
        <v>40.351686000000001</v>
      </c>
      <c r="O1184">
        <v>100</v>
      </c>
      <c r="P1184">
        <v>0</v>
      </c>
      <c r="Q1184">
        <v>0</v>
      </c>
      <c r="R1184">
        <v>0</v>
      </c>
      <c r="S1184">
        <v>0</v>
      </c>
      <c r="T1184">
        <v>0</v>
      </c>
      <c r="U1184">
        <v>0</v>
      </c>
      <c r="V1184">
        <v>0</v>
      </c>
      <c r="W1184">
        <v>0</v>
      </c>
      <c r="X1184">
        <v>0</v>
      </c>
      <c r="Y1184">
        <v>0</v>
      </c>
      <c r="Z1184">
        <v>0</v>
      </c>
      <c r="AC1184" t="str">
        <f>VLOOKUP(A1184,'[2]Basin Lookup'!C:H,6,0)</f>
        <v>Denver (DJ) Basin</v>
      </c>
      <c r="AF1184" t="s">
        <v>1783</v>
      </c>
      <c r="AG1184" t="s">
        <v>1784</v>
      </c>
      <c r="AI1184">
        <v>441121</v>
      </c>
    </row>
    <row r="1185" spans="1:35" x14ac:dyDescent="0.25">
      <c r="A1185">
        <v>402409455</v>
      </c>
      <c r="B1185" t="s">
        <v>2016</v>
      </c>
      <c r="C1185">
        <v>10686</v>
      </c>
      <c r="D1185" s="2" t="s">
        <v>3362</v>
      </c>
      <c r="E1185" t="s">
        <v>1874</v>
      </c>
      <c r="F1185" t="s">
        <v>3380</v>
      </c>
      <c r="G1185" t="s">
        <v>1233</v>
      </c>
      <c r="H1185" t="s">
        <v>2650</v>
      </c>
      <c r="I1185" t="s">
        <v>3381</v>
      </c>
      <c r="J1185" t="s">
        <v>3382</v>
      </c>
      <c r="K1185" t="s">
        <v>133</v>
      </c>
      <c r="M1185">
        <v>-104.431504</v>
      </c>
      <c r="N1185">
        <v>40.476564000000003</v>
      </c>
      <c r="AC1185" t="str">
        <f>VLOOKUP(A1185,'[2]Basin Lookup'!C:H,6,0)</f>
        <v>Denver (DJ) Basin</v>
      </c>
      <c r="AF1185" t="s">
        <v>1783</v>
      </c>
      <c r="AG1185" t="s">
        <v>1784</v>
      </c>
    </row>
    <row r="1186" spans="1:35" x14ac:dyDescent="0.25">
      <c r="A1186">
        <v>402411518</v>
      </c>
      <c r="B1186" t="s">
        <v>197</v>
      </c>
      <c r="C1186">
        <v>10456</v>
      </c>
      <c r="D1186" s="2" t="s">
        <v>3383</v>
      </c>
      <c r="E1186" t="s">
        <v>1874</v>
      </c>
      <c r="F1186" t="s">
        <v>3384</v>
      </c>
      <c r="G1186" t="s">
        <v>1294</v>
      </c>
      <c r="H1186" t="s">
        <v>2650</v>
      </c>
      <c r="I1186" t="s">
        <v>3385</v>
      </c>
      <c r="J1186" t="s">
        <v>3386</v>
      </c>
      <c r="K1186" t="s">
        <v>115</v>
      </c>
      <c r="L1186" t="s">
        <v>329</v>
      </c>
      <c r="M1186">
        <v>-108.386259</v>
      </c>
      <c r="N1186">
        <v>39.710402000000002</v>
      </c>
      <c r="AC1186" t="str">
        <f>VLOOKUP(A1186,'[2]Basin Lookup'!C:H,6,0)</f>
        <v>Piceance Basin</v>
      </c>
      <c r="AF1186" t="s">
        <v>1783</v>
      </c>
      <c r="AG1186" t="s">
        <v>1784</v>
      </c>
    </row>
    <row r="1187" spans="1:35" x14ac:dyDescent="0.25">
      <c r="A1187">
        <v>402412416</v>
      </c>
      <c r="B1187" t="s">
        <v>227</v>
      </c>
      <c r="C1187">
        <v>10000</v>
      </c>
      <c r="D1187" s="2" t="s">
        <v>3387</v>
      </c>
      <c r="E1187" t="s">
        <v>1879</v>
      </c>
      <c r="F1187" t="s">
        <v>3388</v>
      </c>
      <c r="G1187" t="s">
        <v>1392</v>
      </c>
      <c r="H1187" t="s">
        <v>2650</v>
      </c>
      <c r="I1187" t="s">
        <v>3390</v>
      </c>
      <c r="J1187" t="s">
        <v>3391</v>
      </c>
      <c r="K1187" t="s">
        <v>115</v>
      </c>
      <c r="L1187" t="s">
        <v>226</v>
      </c>
      <c r="M1187">
        <v>-107.54792500000001</v>
      </c>
      <c r="N1187">
        <v>37.217899000000003</v>
      </c>
      <c r="O1187">
        <v>0</v>
      </c>
      <c r="P1187">
        <v>0</v>
      </c>
      <c r="Q1187">
        <v>0</v>
      </c>
      <c r="R1187">
        <v>0</v>
      </c>
      <c r="S1187">
        <v>63</v>
      </c>
      <c r="T1187">
        <v>0</v>
      </c>
      <c r="U1187">
        <v>0</v>
      </c>
      <c r="V1187">
        <v>0</v>
      </c>
      <c r="W1187">
        <v>0</v>
      </c>
      <c r="X1187">
        <v>0</v>
      </c>
      <c r="Y1187">
        <v>0</v>
      </c>
      <c r="Z1187">
        <v>0</v>
      </c>
      <c r="AA1187" t="s">
        <v>3389</v>
      </c>
      <c r="AC1187" t="str">
        <f>VLOOKUP(A1187,'[2]Basin Lookup'!C:H,6,0)</f>
        <v>San Juan Basin</v>
      </c>
      <c r="AF1187" t="s">
        <v>1783</v>
      </c>
      <c r="AG1187" t="s">
        <v>1784</v>
      </c>
      <c r="AI1187">
        <v>215294</v>
      </c>
    </row>
    <row r="1188" spans="1:35" x14ac:dyDescent="0.25">
      <c r="A1188">
        <v>402412633</v>
      </c>
      <c r="B1188" t="s">
        <v>207</v>
      </c>
      <c r="C1188">
        <v>8960</v>
      </c>
      <c r="D1188" s="2" t="s">
        <v>3387</v>
      </c>
      <c r="E1188" t="s">
        <v>3210</v>
      </c>
      <c r="F1188" t="s">
        <v>3392</v>
      </c>
      <c r="G1188" t="s">
        <v>1233</v>
      </c>
      <c r="H1188" t="s">
        <v>2650</v>
      </c>
      <c r="I1188" t="s">
        <v>3393</v>
      </c>
      <c r="J1188" t="s">
        <v>3394</v>
      </c>
      <c r="K1188" t="s">
        <v>115</v>
      </c>
      <c r="L1188" t="s">
        <v>226</v>
      </c>
      <c r="M1188">
        <v>-104.313795</v>
      </c>
      <c r="N1188">
        <v>40.406834000000003</v>
      </c>
      <c r="O1188">
        <v>0</v>
      </c>
      <c r="P1188">
        <v>0</v>
      </c>
      <c r="Q1188">
        <v>0</v>
      </c>
      <c r="R1188">
        <v>0</v>
      </c>
      <c r="S1188">
        <v>20</v>
      </c>
      <c r="T1188">
        <v>0</v>
      </c>
      <c r="U1188">
        <v>0</v>
      </c>
      <c r="V1188">
        <v>0</v>
      </c>
      <c r="W1188">
        <v>0</v>
      </c>
      <c r="X1188">
        <v>0</v>
      </c>
      <c r="Y1188">
        <v>0</v>
      </c>
      <c r="Z1188">
        <v>0</v>
      </c>
      <c r="AC1188" t="str">
        <f>VLOOKUP(A1188,'[2]Basin Lookup'!C:H,6,0)</f>
        <v>Denver (DJ) Basin</v>
      </c>
      <c r="AF1188" t="s">
        <v>1783</v>
      </c>
      <c r="AG1188" t="s">
        <v>1784</v>
      </c>
      <c r="AI1188">
        <v>429977</v>
      </c>
    </row>
    <row r="1189" spans="1:35" x14ac:dyDescent="0.25">
      <c r="A1189">
        <v>402413196</v>
      </c>
      <c r="B1189" t="s">
        <v>2624</v>
      </c>
      <c r="C1189">
        <v>46290</v>
      </c>
      <c r="D1189" s="2" t="s">
        <v>3395</v>
      </c>
      <c r="E1189" t="s">
        <v>1891</v>
      </c>
      <c r="F1189" t="s">
        <v>3396</v>
      </c>
      <c r="G1189" t="s">
        <v>1233</v>
      </c>
      <c r="H1189" t="s">
        <v>2650</v>
      </c>
      <c r="I1189" t="s">
        <v>3397</v>
      </c>
      <c r="J1189" t="s">
        <v>3398</v>
      </c>
      <c r="K1189" t="s">
        <v>3152</v>
      </c>
      <c r="M1189">
        <v>-104.97235499999999</v>
      </c>
      <c r="N1189">
        <v>40.115051000000001</v>
      </c>
      <c r="Q1189">
        <v>0</v>
      </c>
      <c r="R1189">
        <v>0</v>
      </c>
      <c r="U1189">
        <v>0</v>
      </c>
      <c r="V1189">
        <v>0</v>
      </c>
      <c r="W1189">
        <v>0</v>
      </c>
      <c r="X1189">
        <v>0</v>
      </c>
      <c r="Y1189">
        <v>0</v>
      </c>
      <c r="Z1189">
        <v>0</v>
      </c>
      <c r="AC1189" t="str">
        <f>VLOOKUP(A1189,'[2]Basin Lookup'!C:H,6,0)</f>
        <v>Denver (DJ) Basin</v>
      </c>
      <c r="AF1189" t="s">
        <v>1783</v>
      </c>
      <c r="AG1189" t="s">
        <v>1784</v>
      </c>
    </row>
    <row r="1190" spans="1:35" x14ac:dyDescent="0.25">
      <c r="A1190">
        <v>402413472</v>
      </c>
      <c r="B1190" t="s">
        <v>73</v>
      </c>
      <c r="C1190">
        <v>16700</v>
      </c>
      <c r="D1190" s="2" t="s">
        <v>3395</v>
      </c>
      <c r="E1190" t="s">
        <v>3210</v>
      </c>
      <c r="F1190" t="s">
        <v>3399</v>
      </c>
      <c r="G1190" t="s">
        <v>1294</v>
      </c>
      <c r="H1190" t="s">
        <v>2650</v>
      </c>
      <c r="I1190" t="s">
        <v>3401</v>
      </c>
      <c r="J1190" t="s">
        <v>3402</v>
      </c>
      <c r="K1190" t="s">
        <v>115</v>
      </c>
      <c r="L1190" t="s">
        <v>226</v>
      </c>
      <c r="M1190">
        <v>-108.87945000000001</v>
      </c>
      <c r="N1190">
        <v>40.144992999999999</v>
      </c>
      <c r="O1190">
        <v>0</v>
      </c>
      <c r="P1190">
        <v>0</v>
      </c>
      <c r="Q1190">
        <v>0</v>
      </c>
      <c r="R1190">
        <v>0</v>
      </c>
      <c r="S1190">
        <v>2</v>
      </c>
      <c r="T1190">
        <v>2</v>
      </c>
      <c r="U1190">
        <v>0</v>
      </c>
      <c r="V1190">
        <v>0</v>
      </c>
      <c r="W1190">
        <v>0</v>
      </c>
      <c r="X1190">
        <v>0</v>
      </c>
      <c r="Y1190">
        <v>80</v>
      </c>
      <c r="Z1190">
        <v>80</v>
      </c>
      <c r="AA1190" t="s">
        <v>3400</v>
      </c>
      <c r="AC1190" t="str">
        <f>VLOOKUP(A1190,'[2]Basin Lookup'!C:H,6,0)</f>
        <v>Piceance Basin</v>
      </c>
      <c r="AF1190" t="s">
        <v>1783</v>
      </c>
      <c r="AG1190" t="s">
        <v>1784</v>
      </c>
    </row>
    <row r="1191" spans="1:35" x14ac:dyDescent="0.25">
      <c r="A1191">
        <v>402413873</v>
      </c>
      <c r="B1191" t="s">
        <v>197</v>
      </c>
      <c r="C1191">
        <v>10456</v>
      </c>
      <c r="D1191" s="2" t="s">
        <v>3395</v>
      </c>
      <c r="E1191" t="s">
        <v>1874</v>
      </c>
      <c r="F1191" t="s">
        <v>3403</v>
      </c>
      <c r="G1191" t="s">
        <v>1363</v>
      </c>
      <c r="H1191" t="s">
        <v>2650</v>
      </c>
      <c r="K1191" t="s">
        <v>79</v>
      </c>
      <c r="M1191">
        <v>-108.123214</v>
      </c>
      <c r="N1191">
        <v>39.691232999999997</v>
      </c>
      <c r="AC1191" t="str">
        <f>VLOOKUP(A1191,'[2]Basin Lookup'!C:H,6,0)</f>
        <v>Piceance Basin</v>
      </c>
      <c r="AF1191" t="s">
        <v>1783</v>
      </c>
      <c r="AG1191" t="s">
        <v>1784</v>
      </c>
    </row>
    <row r="1192" spans="1:35" x14ac:dyDescent="0.25">
      <c r="A1192">
        <v>402419178</v>
      </c>
      <c r="B1192" t="s">
        <v>2646</v>
      </c>
      <c r="C1192">
        <v>10531</v>
      </c>
      <c r="D1192" s="2" t="s">
        <v>3405</v>
      </c>
      <c r="E1192" t="s">
        <v>2118</v>
      </c>
      <c r="F1192" t="s">
        <v>3406</v>
      </c>
      <c r="G1192" t="s">
        <v>1363</v>
      </c>
      <c r="H1192" t="s">
        <v>2650</v>
      </c>
      <c r="I1192" t="s">
        <v>3407</v>
      </c>
      <c r="J1192" t="s">
        <v>3408</v>
      </c>
      <c r="K1192" t="s">
        <v>115</v>
      </c>
      <c r="L1192" t="s">
        <v>329</v>
      </c>
      <c r="M1192">
        <v>-107.65528</v>
      </c>
      <c r="N1192">
        <v>39.504961000000002</v>
      </c>
      <c r="O1192">
        <v>0</v>
      </c>
      <c r="P1192">
        <v>0</v>
      </c>
      <c r="Q1192">
        <v>0</v>
      </c>
      <c r="R1192">
        <v>0</v>
      </c>
      <c r="S1192">
        <v>5</v>
      </c>
      <c r="T1192">
        <v>5</v>
      </c>
      <c r="U1192">
        <v>0</v>
      </c>
      <c r="V1192">
        <v>0</v>
      </c>
      <c r="W1192">
        <v>0</v>
      </c>
      <c r="X1192">
        <v>0</v>
      </c>
      <c r="Y1192">
        <v>0</v>
      </c>
      <c r="Z1192">
        <v>0</v>
      </c>
      <c r="AC1192" t="str">
        <f>VLOOKUP(A1192,'[2]Basin Lookup'!C:H,6,0)</f>
        <v>Piceance Basin</v>
      </c>
      <c r="AF1192" t="s">
        <v>1783</v>
      </c>
      <c r="AG1192" t="s">
        <v>1784</v>
      </c>
      <c r="AI1192">
        <v>335440</v>
      </c>
    </row>
    <row r="1193" spans="1:35" x14ac:dyDescent="0.25">
      <c r="A1193">
        <v>402419678</v>
      </c>
      <c r="B1193" t="s">
        <v>2624</v>
      </c>
      <c r="C1193">
        <v>46290</v>
      </c>
      <c r="D1193" s="2" t="s">
        <v>3405</v>
      </c>
      <c r="E1193" t="s">
        <v>1879</v>
      </c>
      <c r="F1193" t="s">
        <v>3409</v>
      </c>
      <c r="G1193" t="s">
        <v>1233</v>
      </c>
      <c r="H1193" t="s">
        <v>2650</v>
      </c>
      <c r="I1193" t="s">
        <v>3411</v>
      </c>
      <c r="J1193" t="s">
        <v>3412</v>
      </c>
      <c r="K1193" t="s">
        <v>115</v>
      </c>
      <c r="L1193" t="s">
        <v>3155</v>
      </c>
      <c r="M1193">
        <v>-104.793666</v>
      </c>
      <c r="N1193">
        <v>40.145304000000003</v>
      </c>
      <c r="O1193">
        <v>0</v>
      </c>
      <c r="P1193">
        <v>0</v>
      </c>
      <c r="Q1193">
        <v>0</v>
      </c>
      <c r="R1193">
        <v>0</v>
      </c>
      <c r="S1193">
        <v>0</v>
      </c>
      <c r="T1193">
        <v>0</v>
      </c>
      <c r="U1193">
        <v>0</v>
      </c>
      <c r="V1193">
        <v>0</v>
      </c>
      <c r="W1193">
        <v>0</v>
      </c>
      <c r="X1193">
        <v>0</v>
      </c>
      <c r="Y1193">
        <v>0</v>
      </c>
      <c r="Z1193">
        <v>0</v>
      </c>
      <c r="AC1193" t="str">
        <f>VLOOKUP(A1193,'[2]Basin Lookup'!C:H,6,0)</f>
        <v>Denver (DJ) Basin</v>
      </c>
      <c r="AF1193" t="s">
        <v>1783</v>
      </c>
      <c r="AG1193" t="s">
        <v>1784</v>
      </c>
    </row>
    <row r="1194" spans="1:35" x14ac:dyDescent="0.25">
      <c r="A1194">
        <v>402420774</v>
      </c>
      <c r="B1194" t="s">
        <v>82</v>
      </c>
      <c r="C1194">
        <v>100322</v>
      </c>
      <c r="D1194" s="2" t="s">
        <v>3404</v>
      </c>
      <c r="E1194" t="s">
        <v>56</v>
      </c>
      <c r="F1194" t="s">
        <v>3413</v>
      </c>
      <c r="G1194" t="s">
        <v>1233</v>
      </c>
      <c r="H1194" t="s">
        <v>2650</v>
      </c>
      <c r="I1194" t="s">
        <v>3414</v>
      </c>
      <c r="J1194" t="s">
        <v>3415</v>
      </c>
      <c r="K1194" t="s">
        <v>115</v>
      </c>
      <c r="L1194" t="s">
        <v>3155</v>
      </c>
      <c r="M1194">
        <v>-104.35544400000001</v>
      </c>
      <c r="N1194">
        <v>40.501395000000002</v>
      </c>
      <c r="O1194">
        <v>0</v>
      </c>
      <c r="P1194">
        <v>0</v>
      </c>
      <c r="Q1194">
        <v>0</v>
      </c>
      <c r="R1194">
        <v>0</v>
      </c>
      <c r="S1194">
        <v>140</v>
      </c>
      <c r="T1194">
        <v>0</v>
      </c>
      <c r="U1194">
        <v>0</v>
      </c>
      <c r="V1194">
        <v>0</v>
      </c>
      <c r="W1194">
        <v>0</v>
      </c>
      <c r="X1194">
        <v>0</v>
      </c>
      <c r="Y1194">
        <v>0</v>
      </c>
      <c r="Z1194">
        <v>0</v>
      </c>
      <c r="AC1194" t="str">
        <f>VLOOKUP(A1194,'[2]Basin Lookup'!C:H,6,0)</f>
        <v>Denver (DJ) Basin</v>
      </c>
      <c r="AF1194" t="s">
        <v>1783</v>
      </c>
      <c r="AG1194" t="s">
        <v>1784</v>
      </c>
      <c r="AI1194">
        <v>429034</v>
      </c>
    </row>
    <row r="1195" spans="1:35" x14ac:dyDescent="0.25">
      <c r="A1195">
        <v>402422796</v>
      </c>
      <c r="B1195" t="s">
        <v>2624</v>
      </c>
      <c r="C1195">
        <v>46290</v>
      </c>
      <c r="D1195" s="2" t="s">
        <v>3416</v>
      </c>
      <c r="E1195" t="s">
        <v>1891</v>
      </c>
      <c r="F1195" t="s">
        <v>3417</v>
      </c>
      <c r="G1195" t="s">
        <v>1233</v>
      </c>
      <c r="H1195" t="s">
        <v>2650</v>
      </c>
      <c r="I1195" t="s">
        <v>3419</v>
      </c>
      <c r="J1195" t="s">
        <v>3420</v>
      </c>
      <c r="K1195" t="s">
        <v>115</v>
      </c>
      <c r="L1195" t="s">
        <v>3155</v>
      </c>
      <c r="M1195">
        <v>-104.854142</v>
      </c>
      <c r="N1195">
        <v>40.074685000000002</v>
      </c>
      <c r="Q1195">
        <v>0</v>
      </c>
      <c r="R1195">
        <v>0</v>
      </c>
      <c r="U1195">
        <v>0</v>
      </c>
      <c r="V1195">
        <v>0</v>
      </c>
      <c r="W1195">
        <v>0</v>
      </c>
      <c r="X1195">
        <v>0</v>
      </c>
      <c r="Y1195">
        <v>0</v>
      </c>
      <c r="Z1195">
        <v>0</v>
      </c>
      <c r="AC1195" t="str">
        <f>VLOOKUP(A1195,'[2]Basin Lookup'!C:H,6,0)</f>
        <v>Denver (DJ) Basin</v>
      </c>
      <c r="AF1195" t="s">
        <v>1783</v>
      </c>
      <c r="AG1195" t="s">
        <v>1784</v>
      </c>
    </row>
    <row r="1196" spans="1:35" x14ac:dyDescent="0.25">
      <c r="A1196">
        <v>402425887</v>
      </c>
      <c r="B1196" t="s">
        <v>207</v>
      </c>
      <c r="C1196">
        <v>8960</v>
      </c>
      <c r="D1196" s="2" t="s">
        <v>3421</v>
      </c>
      <c r="E1196" t="s">
        <v>3210</v>
      </c>
      <c r="F1196" t="s">
        <v>3422</v>
      </c>
      <c r="G1196" t="s">
        <v>1233</v>
      </c>
      <c r="H1196" t="s">
        <v>2650</v>
      </c>
      <c r="I1196" t="s">
        <v>3423</v>
      </c>
      <c r="J1196" t="s">
        <v>3424</v>
      </c>
      <c r="K1196" t="s">
        <v>133</v>
      </c>
      <c r="M1196">
        <v>-104.226314</v>
      </c>
      <c r="N1196">
        <v>40.351562999999999</v>
      </c>
      <c r="O1196">
        <v>0</v>
      </c>
      <c r="P1196">
        <v>0</v>
      </c>
      <c r="Q1196">
        <v>0</v>
      </c>
      <c r="R1196">
        <v>0</v>
      </c>
      <c r="S1196">
        <v>20</v>
      </c>
      <c r="T1196">
        <v>0</v>
      </c>
      <c r="U1196">
        <v>0</v>
      </c>
      <c r="V1196">
        <v>0</v>
      </c>
      <c r="W1196">
        <v>0</v>
      </c>
      <c r="X1196">
        <v>0</v>
      </c>
      <c r="Y1196">
        <v>0</v>
      </c>
      <c r="Z1196">
        <v>0</v>
      </c>
      <c r="AC1196" t="str">
        <f>VLOOKUP(A1196,'[2]Basin Lookup'!C:H,6,0)</f>
        <v>Denver (DJ) Basin</v>
      </c>
      <c r="AF1196" t="s">
        <v>1783</v>
      </c>
      <c r="AG1196" t="s">
        <v>1784</v>
      </c>
      <c r="AI1196">
        <v>441121</v>
      </c>
    </row>
    <row r="1197" spans="1:35" x14ac:dyDescent="0.25">
      <c r="A1197">
        <v>402427081</v>
      </c>
      <c r="B1197" t="s">
        <v>2624</v>
      </c>
      <c r="C1197">
        <v>46290</v>
      </c>
      <c r="D1197" s="2" t="s">
        <v>3425</v>
      </c>
      <c r="E1197" t="s">
        <v>1891</v>
      </c>
      <c r="F1197" t="s">
        <v>3426</v>
      </c>
      <c r="G1197" t="s">
        <v>1233</v>
      </c>
      <c r="H1197" t="s">
        <v>2650</v>
      </c>
      <c r="I1197" t="s">
        <v>3428</v>
      </c>
      <c r="J1197" t="s">
        <v>3429</v>
      </c>
      <c r="K1197" t="s">
        <v>79</v>
      </c>
      <c r="M1197">
        <v>-104.798787</v>
      </c>
      <c r="N1197">
        <v>40.129359999999998</v>
      </c>
      <c r="Q1197">
        <v>0</v>
      </c>
      <c r="R1197">
        <v>0</v>
      </c>
      <c r="U1197">
        <v>0</v>
      </c>
      <c r="V1197">
        <v>0</v>
      </c>
      <c r="W1197">
        <v>0</v>
      </c>
      <c r="X1197">
        <v>0</v>
      </c>
      <c r="Y1197">
        <v>0</v>
      </c>
      <c r="Z1197">
        <v>0</v>
      </c>
      <c r="AC1197" t="str">
        <f>VLOOKUP(A1197,'[2]Basin Lookup'!C:H,6,0)</f>
        <v>Denver (DJ) Basin</v>
      </c>
      <c r="AF1197" t="s">
        <v>1783</v>
      </c>
      <c r="AG1197" t="s">
        <v>1784</v>
      </c>
    </row>
    <row r="1198" spans="1:35" x14ac:dyDescent="0.25">
      <c r="A1198">
        <v>402429071</v>
      </c>
      <c r="B1198" t="s">
        <v>2624</v>
      </c>
      <c r="C1198">
        <v>46290</v>
      </c>
      <c r="D1198" s="2" t="s">
        <v>3418</v>
      </c>
      <c r="E1198" t="s">
        <v>1891</v>
      </c>
      <c r="F1198" t="s">
        <v>3430</v>
      </c>
      <c r="G1198" t="s">
        <v>1233</v>
      </c>
      <c r="H1198" t="s">
        <v>2650</v>
      </c>
      <c r="I1198" t="s">
        <v>3431</v>
      </c>
      <c r="J1198" t="s">
        <v>3432</v>
      </c>
      <c r="K1198" t="s">
        <v>72</v>
      </c>
      <c r="M1198">
        <v>-104.942339</v>
      </c>
      <c r="N1198">
        <v>40.047251000000003</v>
      </c>
      <c r="Q1198">
        <v>0</v>
      </c>
      <c r="R1198">
        <v>0</v>
      </c>
      <c r="U1198">
        <v>0</v>
      </c>
      <c r="V1198">
        <v>0</v>
      </c>
      <c r="W1198">
        <v>0</v>
      </c>
      <c r="X1198">
        <v>0</v>
      </c>
      <c r="Y1198">
        <v>0</v>
      </c>
      <c r="Z1198">
        <v>0</v>
      </c>
      <c r="AC1198" t="str">
        <f>VLOOKUP(A1198,'[2]Basin Lookup'!C:H,6,0)</f>
        <v>Denver (DJ) Basin</v>
      </c>
      <c r="AF1198" t="s">
        <v>1783</v>
      </c>
      <c r="AG1198" t="s">
        <v>1784</v>
      </c>
    </row>
    <row r="1199" spans="1:35" x14ac:dyDescent="0.25">
      <c r="A1199">
        <v>402431945</v>
      </c>
      <c r="B1199" t="s">
        <v>227</v>
      </c>
      <c r="C1199">
        <v>10000</v>
      </c>
      <c r="D1199" s="2" t="s">
        <v>3434</v>
      </c>
      <c r="E1199" t="s">
        <v>1874</v>
      </c>
      <c r="F1199" t="s">
        <v>3435</v>
      </c>
      <c r="G1199" t="s">
        <v>1392</v>
      </c>
      <c r="H1199" t="s">
        <v>2650</v>
      </c>
      <c r="K1199" t="s">
        <v>72</v>
      </c>
      <c r="L1199" t="s">
        <v>3437</v>
      </c>
      <c r="M1199">
        <v>-107.65917399999999</v>
      </c>
      <c r="N1199">
        <v>37.154649999999997</v>
      </c>
      <c r="O1199">
        <v>0</v>
      </c>
      <c r="P1199">
        <v>0</v>
      </c>
      <c r="Q1199">
        <v>0</v>
      </c>
      <c r="R1199">
        <v>0</v>
      </c>
      <c r="U1199">
        <v>0</v>
      </c>
      <c r="V1199">
        <v>0</v>
      </c>
      <c r="W1199">
        <v>0</v>
      </c>
      <c r="X1199">
        <v>0</v>
      </c>
      <c r="AA1199" t="s">
        <v>3436</v>
      </c>
      <c r="AC1199" t="str">
        <f>VLOOKUP(A1199,'[2]Basin Lookup'!C:H,6,0)</f>
        <v>San Juan Basin</v>
      </c>
      <c r="AF1199" t="s">
        <v>1783</v>
      </c>
      <c r="AG1199" t="s">
        <v>1784</v>
      </c>
    </row>
    <row r="1200" spans="1:35" x14ac:dyDescent="0.25">
      <c r="A1200">
        <v>402432924</v>
      </c>
      <c r="B1200" t="s">
        <v>197</v>
      </c>
      <c r="C1200">
        <v>10456</v>
      </c>
      <c r="D1200" s="2" t="s">
        <v>3433</v>
      </c>
      <c r="E1200" t="s">
        <v>49</v>
      </c>
      <c r="F1200" t="s">
        <v>3438</v>
      </c>
      <c r="G1200" t="s">
        <v>1363</v>
      </c>
      <c r="H1200" t="s">
        <v>2650</v>
      </c>
      <c r="K1200" t="s">
        <v>115</v>
      </c>
      <c r="L1200" t="s">
        <v>3155</v>
      </c>
      <c r="M1200">
        <v>-108.12042</v>
      </c>
      <c r="N1200">
        <v>39.547310000000003</v>
      </c>
      <c r="O1200">
        <v>0</v>
      </c>
      <c r="P1200">
        <v>0</v>
      </c>
      <c r="U1200">
        <v>0</v>
      </c>
      <c r="V1200">
        <v>0</v>
      </c>
      <c r="W1200">
        <v>0</v>
      </c>
      <c r="X1200">
        <v>0</v>
      </c>
      <c r="Y1200">
        <v>0</v>
      </c>
      <c r="Z1200">
        <v>0</v>
      </c>
      <c r="AC1200" t="str">
        <f>VLOOKUP(A1200,'[2]Basin Lookup'!C:H,6,0)</f>
        <v>Piceance Basin</v>
      </c>
      <c r="AF1200" t="s">
        <v>1783</v>
      </c>
      <c r="AG1200" t="s">
        <v>1784</v>
      </c>
      <c r="AI1200">
        <v>335811</v>
      </c>
    </row>
    <row r="1201" spans="1:35" x14ac:dyDescent="0.25">
      <c r="A1201">
        <v>402432937</v>
      </c>
      <c r="B1201" t="s">
        <v>197</v>
      </c>
      <c r="C1201">
        <v>10456</v>
      </c>
      <c r="D1201" s="2" t="s">
        <v>3433</v>
      </c>
      <c r="E1201" t="s">
        <v>49</v>
      </c>
      <c r="F1201" t="s">
        <v>3438</v>
      </c>
      <c r="G1201" t="s">
        <v>1363</v>
      </c>
      <c r="H1201" t="s">
        <v>2650</v>
      </c>
      <c r="K1201" t="s">
        <v>72</v>
      </c>
      <c r="M1201">
        <v>-108.114527</v>
      </c>
      <c r="N1201">
        <v>39.555477000000003</v>
      </c>
      <c r="O1201">
        <v>0</v>
      </c>
      <c r="P1201">
        <v>0</v>
      </c>
      <c r="U1201">
        <v>0</v>
      </c>
      <c r="V1201">
        <v>0</v>
      </c>
      <c r="W1201">
        <v>0</v>
      </c>
      <c r="X1201">
        <v>0</v>
      </c>
      <c r="Y1201">
        <v>0</v>
      </c>
      <c r="Z1201">
        <v>0</v>
      </c>
      <c r="AC1201" t="str">
        <f>VLOOKUP(A1201,'[2]Basin Lookup'!C:H,6,0)</f>
        <v>Piceance Basin</v>
      </c>
      <c r="AF1201" t="s">
        <v>1783</v>
      </c>
      <c r="AG1201" t="s">
        <v>1784</v>
      </c>
      <c r="AI1201">
        <v>335823</v>
      </c>
    </row>
    <row r="1202" spans="1:35" x14ac:dyDescent="0.25">
      <c r="A1202">
        <v>402432944</v>
      </c>
      <c r="B1202" t="s">
        <v>197</v>
      </c>
      <c r="C1202">
        <v>10456</v>
      </c>
      <c r="D1202" s="2" t="s">
        <v>3433</v>
      </c>
      <c r="E1202" t="s">
        <v>49</v>
      </c>
      <c r="F1202" t="s">
        <v>3438</v>
      </c>
      <c r="G1202" t="s">
        <v>1363</v>
      </c>
      <c r="H1202" t="s">
        <v>2650</v>
      </c>
      <c r="I1202" t="s">
        <v>3439</v>
      </c>
      <c r="J1202" t="s">
        <v>3440</v>
      </c>
      <c r="K1202" t="s">
        <v>115</v>
      </c>
      <c r="L1202" t="s">
        <v>329</v>
      </c>
      <c r="M1202">
        <v>-108.12233000000001</v>
      </c>
      <c r="N1202">
        <v>39.519440000000003</v>
      </c>
      <c r="O1202">
        <v>0</v>
      </c>
      <c r="P1202">
        <v>0</v>
      </c>
      <c r="Q1202">
        <v>2</v>
      </c>
      <c r="R1202">
        <v>0</v>
      </c>
      <c r="S1202">
        <v>8</v>
      </c>
      <c r="T1202">
        <v>0</v>
      </c>
      <c r="U1202">
        <v>0</v>
      </c>
      <c r="V1202">
        <v>0</v>
      </c>
      <c r="W1202">
        <v>0</v>
      </c>
      <c r="X1202">
        <v>0</v>
      </c>
      <c r="Y1202">
        <v>0</v>
      </c>
      <c r="Z1202">
        <v>0</v>
      </c>
      <c r="AC1202" t="str">
        <f>VLOOKUP(A1202,'[2]Basin Lookup'!C:H,6,0)</f>
        <v>Piceance Basin</v>
      </c>
      <c r="AF1202" t="s">
        <v>1783</v>
      </c>
      <c r="AG1202" t="s">
        <v>1784</v>
      </c>
      <c r="AI1202">
        <v>335206</v>
      </c>
    </row>
    <row r="1203" spans="1:35" x14ac:dyDescent="0.25">
      <c r="A1203">
        <v>402432950</v>
      </c>
      <c r="B1203" t="s">
        <v>197</v>
      </c>
      <c r="C1203">
        <v>10456</v>
      </c>
      <c r="D1203" s="2" t="s">
        <v>3433</v>
      </c>
      <c r="E1203" t="s">
        <v>49</v>
      </c>
      <c r="F1203" t="s">
        <v>3438</v>
      </c>
      <c r="G1203" t="s">
        <v>1363</v>
      </c>
      <c r="H1203" t="s">
        <v>2650</v>
      </c>
      <c r="I1203" t="s">
        <v>3441</v>
      </c>
      <c r="J1203" t="s">
        <v>3442</v>
      </c>
      <c r="K1203" t="s">
        <v>3161</v>
      </c>
      <c r="L1203" t="s">
        <v>3437</v>
      </c>
      <c r="M1203">
        <v>-108.15067000000001</v>
      </c>
      <c r="N1203">
        <v>39.474939999999997</v>
      </c>
      <c r="O1203">
        <v>0</v>
      </c>
      <c r="P1203">
        <v>0</v>
      </c>
      <c r="U1203">
        <v>0</v>
      </c>
      <c r="V1203">
        <v>0</v>
      </c>
      <c r="W1203">
        <v>0</v>
      </c>
      <c r="X1203">
        <v>0</v>
      </c>
      <c r="Y1203">
        <v>0</v>
      </c>
      <c r="Z1203">
        <v>0</v>
      </c>
      <c r="AC1203" t="str">
        <f>VLOOKUP(A1203,'[2]Basin Lookup'!C:H,6,0)</f>
        <v>Piceance Basin</v>
      </c>
      <c r="AF1203" t="s">
        <v>1783</v>
      </c>
      <c r="AG1203" t="s">
        <v>1784</v>
      </c>
      <c r="AI1203">
        <v>335383</v>
      </c>
    </row>
    <row r="1204" spans="1:35" x14ac:dyDescent="0.25">
      <c r="A1204">
        <v>402433922</v>
      </c>
      <c r="B1204" t="s">
        <v>227</v>
      </c>
      <c r="C1204">
        <v>10000</v>
      </c>
      <c r="D1204" s="2" t="s">
        <v>3443</v>
      </c>
      <c r="E1204" t="s">
        <v>3210</v>
      </c>
      <c r="F1204" t="s">
        <v>3444</v>
      </c>
      <c r="G1204" t="s">
        <v>1392</v>
      </c>
      <c r="H1204" t="s">
        <v>2650</v>
      </c>
      <c r="I1204" t="s">
        <v>3447</v>
      </c>
      <c r="J1204" t="s">
        <v>3448</v>
      </c>
      <c r="K1204" t="s">
        <v>115</v>
      </c>
      <c r="L1204" t="s">
        <v>226</v>
      </c>
      <c r="M1204">
        <v>-107.54678699999999</v>
      </c>
      <c r="N1204">
        <v>37.101697999999999</v>
      </c>
      <c r="O1204">
        <v>0</v>
      </c>
      <c r="P1204">
        <v>0</v>
      </c>
      <c r="Q1204">
        <v>0</v>
      </c>
      <c r="R1204">
        <v>0</v>
      </c>
      <c r="S1204">
        <v>25</v>
      </c>
      <c r="T1204">
        <v>0</v>
      </c>
      <c r="U1204">
        <v>0</v>
      </c>
      <c r="V1204">
        <v>0</v>
      </c>
      <c r="W1204">
        <v>0</v>
      </c>
      <c r="X1204">
        <v>0</v>
      </c>
      <c r="Y1204">
        <v>0</v>
      </c>
      <c r="Z1204">
        <v>0</v>
      </c>
      <c r="AA1204" t="s">
        <v>3446</v>
      </c>
      <c r="AC1204" t="str">
        <f>VLOOKUP(A1204,'[2]Basin Lookup'!C:H,6,0)</f>
        <v>San Juan Basin</v>
      </c>
      <c r="AF1204" t="s">
        <v>1783</v>
      </c>
      <c r="AG1204" t="s">
        <v>1784</v>
      </c>
      <c r="AI1204">
        <v>215596</v>
      </c>
    </row>
    <row r="1205" spans="1:35" x14ac:dyDescent="0.25">
      <c r="A1205">
        <v>402435436</v>
      </c>
      <c r="B1205" t="s">
        <v>2627</v>
      </c>
      <c r="C1205">
        <v>10706</v>
      </c>
      <c r="D1205" s="2" t="s">
        <v>3427</v>
      </c>
      <c r="E1205" t="s">
        <v>33</v>
      </c>
      <c r="F1205" t="s">
        <v>3450</v>
      </c>
      <c r="G1205" t="s">
        <v>1785</v>
      </c>
      <c r="H1205" t="s">
        <v>2650</v>
      </c>
      <c r="I1205" t="s">
        <v>3451</v>
      </c>
      <c r="J1205" t="s">
        <v>3452</v>
      </c>
      <c r="K1205" t="s">
        <v>115</v>
      </c>
      <c r="L1205" t="s">
        <v>226</v>
      </c>
      <c r="M1205">
        <v>-103.41459999999999</v>
      </c>
      <c r="N1205">
        <v>39.545180000000002</v>
      </c>
      <c r="O1205">
        <v>5</v>
      </c>
      <c r="P1205">
        <v>3</v>
      </c>
      <c r="Q1205">
        <v>0</v>
      </c>
      <c r="R1205">
        <v>0</v>
      </c>
      <c r="S1205">
        <v>0</v>
      </c>
      <c r="T1205">
        <v>0</v>
      </c>
      <c r="U1205">
        <v>0</v>
      </c>
      <c r="V1205">
        <v>0</v>
      </c>
      <c r="W1205">
        <v>0</v>
      </c>
      <c r="X1205">
        <v>0</v>
      </c>
      <c r="Y1205">
        <v>0</v>
      </c>
      <c r="Z1205">
        <v>0</v>
      </c>
      <c r="AC1205" t="str">
        <f>VLOOKUP(A1205,'[2]Basin Lookup'!C:H,6,0)</f>
        <v>Denver (DJ) Basin</v>
      </c>
      <c r="AF1205" t="s">
        <v>2662</v>
      </c>
      <c r="AG1205" t="s">
        <v>3449</v>
      </c>
    </row>
    <row r="1206" spans="1:35" x14ac:dyDescent="0.25">
      <c r="A1206">
        <v>402435436</v>
      </c>
      <c r="B1206" t="s">
        <v>2627</v>
      </c>
      <c r="C1206">
        <v>10706</v>
      </c>
      <c r="D1206" s="2" t="s">
        <v>3427</v>
      </c>
      <c r="E1206" t="s">
        <v>33</v>
      </c>
      <c r="F1206" t="s">
        <v>3450</v>
      </c>
      <c r="G1206" t="s">
        <v>1785</v>
      </c>
      <c r="H1206" t="s">
        <v>2650</v>
      </c>
      <c r="I1206" t="s">
        <v>3454</v>
      </c>
      <c r="J1206" t="s">
        <v>3455</v>
      </c>
      <c r="K1206" t="s">
        <v>115</v>
      </c>
      <c r="L1206" t="s">
        <v>3155</v>
      </c>
      <c r="M1206">
        <v>-103.41459999999999</v>
      </c>
      <c r="N1206">
        <v>39.545180000000002</v>
      </c>
      <c r="O1206">
        <v>2</v>
      </c>
      <c r="P1206">
        <v>2</v>
      </c>
      <c r="Q1206">
        <v>0</v>
      </c>
      <c r="R1206">
        <v>0</v>
      </c>
      <c r="S1206">
        <v>4</v>
      </c>
      <c r="T1206">
        <v>4</v>
      </c>
      <c r="U1206">
        <v>0</v>
      </c>
      <c r="V1206">
        <v>0</v>
      </c>
      <c r="W1206">
        <v>0</v>
      </c>
      <c r="X1206">
        <v>0</v>
      </c>
      <c r="Y1206">
        <v>0</v>
      </c>
      <c r="Z1206">
        <v>0</v>
      </c>
      <c r="AC1206" t="str">
        <f>VLOOKUP(A1206,'[2]Basin Lookup'!C:H,6,0)</f>
        <v>Denver (DJ) Basin</v>
      </c>
      <c r="AF1206" t="s">
        <v>2662</v>
      </c>
      <c r="AG1206" t="s">
        <v>3449</v>
      </c>
    </row>
    <row r="1207" spans="1:35" x14ac:dyDescent="0.25">
      <c r="A1207">
        <v>402438659</v>
      </c>
      <c r="B1207" t="s">
        <v>197</v>
      </c>
      <c r="C1207">
        <v>10456</v>
      </c>
      <c r="D1207" s="2" t="s">
        <v>3207</v>
      </c>
      <c r="E1207" t="s">
        <v>49</v>
      </c>
      <c r="F1207" t="s">
        <v>3457</v>
      </c>
      <c r="G1207" t="s">
        <v>1294</v>
      </c>
      <c r="H1207" t="s">
        <v>2650</v>
      </c>
      <c r="I1207" t="s">
        <v>3458</v>
      </c>
      <c r="J1207" t="s">
        <v>3459</v>
      </c>
      <c r="K1207" t="s">
        <v>115</v>
      </c>
      <c r="L1207" t="s">
        <v>3155</v>
      </c>
      <c r="M1207">
        <v>-108.375253</v>
      </c>
      <c r="N1207">
        <v>39.708951999999996</v>
      </c>
      <c r="AC1207" t="str">
        <f>VLOOKUP(A1207,'[2]Basin Lookup'!C:H,6,0)</f>
        <v>Piceance Basin</v>
      </c>
      <c r="AF1207" t="s">
        <v>1783</v>
      </c>
      <c r="AG1207" t="s">
        <v>1784</v>
      </c>
    </row>
    <row r="1208" spans="1:35" x14ac:dyDescent="0.25">
      <c r="A1208">
        <v>402439440</v>
      </c>
      <c r="B1208" t="s">
        <v>276</v>
      </c>
      <c r="C1208">
        <v>96850</v>
      </c>
      <c r="D1208" s="2" t="s">
        <v>3456</v>
      </c>
      <c r="E1208" t="s">
        <v>1874</v>
      </c>
      <c r="F1208" t="s">
        <v>3460</v>
      </c>
      <c r="G1208" t="s">
        <v>1294</v>
      </c>
      <c r="H1208" t="s">
        <v>2650</v>
      </c>
      <c r="I1208" t="s">
        <v>3461</v>
      </c>
      <c r="J1208" t="s">
        <v>3462</v>
      </c>
      <c r="K1208" t="s">
        <v>115</v>
      </c>
      <c r="L1208" t="s">
        <v>226</v>
      </c>
      <c r="M1208">
        <v>-108.325954</v>
      </c>
      <c r="N1208">
        <v>39.903962999999997</v>
      </c>
      <c r="O1208">
        <v>0</v>
      </c>
      <c r="P1208">
        <v>0</v>
      </c>
      <c r="Q1208">
        <v>0</v>
      </c>
      <c r="R1208">
        <v>0</v>
      </c>
      <c r="S1208">
        <v>40</v>
      </c>
      <c r="T1208">
        <v>0</v>
      </c>
      <c r="U1208">
        <v>0</v>
      </c>
      <c r="V1208">
        <v>0</v>
      </c>
      <c r="W1208">
        <v>0</v>
      </c>
      <c r="X1208">
        <v>0</v>
      </c>
      <c r="Y1208">
        <v>0</v>
      </c>
      <c r="Z1208">
        <v>0</v>
      </c>
      <c r="AC1208" t="str">
        <f>VLOOKUP(A1208,'[2]Basin Lookup'!C:H,6,0)</f>
        <v>Piceance Basin</v>
      </c>
      <c r="AF1208" t="s">
        <v>1783</v>
      </c>
      <c r="AG1208" t="s">
        <v>1784</v>
      </c>
      <c r="AI1208">
        <v>335602</v>
      </c>
    </row>
    <row r="1209" spans="1:35" x14ac:dyDescent="0.25">
      <c r="A1209">
        <v>402440253</v>
      </c>
      <c r="B1209" t="s">
        <v>73</v>
      </c>
      <c r="C1209">
        <v>16700</v>
      </c>
      <c r="D1209" s="2" t="s">
        <v>3445</v>
      </c>
      <c r="E1209" t="s">
        <v>3210</v>
      </c>
      <c r="F1209" t="s">
        <v>3464</v>
      </c>
      <c r="G1209" t="s">
        <v>1294</v>
      </c>
      <c r="H1209" t="s">
        <v>2650</v>
      </c>
      <c r="I1209" t="s">
        <v>3467</v>
      </c>
      <c r="J1209" t="s">
        <v>3468</v>
      </c>
      <c r="K1209" t="s">
        <v>115</v>
      </c>
      <c r="L1209" t="s">
        <v>226</v>
      </c>
      <c r="M1209">
        <v>-108.94917</v>
      </c>
      <c r="N1209">
        <v>40.148364999999998</v>
      </c>
      <c r="O1209">
        <v>0</v>
      </c>
      <c r="P1209">
        <v>0</v>
      </c>
      <c r="Q1209">
        <v>0</v>
      </c>
      <c r="R1209">
        <v>0</v>
      </c>
      <c r="S1209">
        <v>5</v>
      </c>
      <c r="T1209">
        <v>5</v>
      </c>
      <c r="U1209">
        <v>0</v>
      </c>
      <c r="V1209">
        <v>0</v>
      </c>
      <c r="W1209">
        <v>0</v>
      </c>
      <c r="X1209">
        <v>0</v>
      </c>
      <c r="Y1209">
        <v>200</v>
      </c>
      <c r="Z1209">
        <v>150</v>
      </c>
      <c r="AA1209" t="s">
        <v>3466</v>
      </c>
      <c r="AC1209" t="str">
        <f>VLOOKUP(A1209,'[2]Basin Lookup'!C:H,6,0)</f>
        <v>Piceance Basin</v>
      </c>
      <c r="AF1209" t="s">
        <v>1783</v>
      </c>
      <c r="AG1209" t="s">
        <v>1784</v>
      </c>
    </row>
    <row r="1210" spans="1:35" x14ac:dyDescent="0.25">
      <c r="A1210">
        <v>402441283</v>
      </c>
      <c r="B1210" t="s">
        <v>110</v>
      </c>
      <c r="C1210">
        <v>47121</v>
      </c>
      <c r="D1210" s="2" t="s">
        <v>3463</v>
      </c>
      <c r="E1210" t="s">
        <v>1879</v>
      </c>
      <c r="F1210" t="s">
        <v>3469</v>
      </c>
      <c r="G1210" t="s">
        <v>1233</v>
      </c>
      <c r="H1210" t="s">
        <v>2650</v>
      </c>
      <c r="I1210" t="s">
        <v>3471</v>
      </c>
      <c r="J1210" t="s">
        <v>3472</v>
      </c>
      <c r="K1210" t="s">
        <v>3161</v>
      </c>
      <c r="M1210">
        <v>-104.93063600000001</v>
      </c>
      <c r="N1210">
        <v>40.305273999999997</v>
      </c>
      <c r="S1210">
        <v>0</v>
      </c>
      <c r="T1210">
        <v>0</v>
      </c>
      <c r="U1210">
        <v>0</v>
      </c>
      <c r="V1210">
        <v>0</v>
      </c>
      <c r="W1210">
        <v>0</v>
      </c>
      <c r="X1210">
        <v>0</v>
      </c>
      <c r="Y1210">
        <v>0</v>
      </c>
      <c r="Z1210">
        <v>0</v>
      </c>
      <c r="AC1210" t="str">
        <f>VLOOKUP(A1210,'[2]Basin Lookup'!C:H,6,0)</f>
        <v>Denver (DJ) Basin</v>
      </c>
      <c r="AF1210" t="s">
        <v>1783</v>
      </c>
      <c r="AG1210" t="s">
        <v>1784</v>
      </c>
    </row>
    <row r="1211" spans="1:35" x14ac:dyDescent="0.25">
      <c r="A1211">
        <v>402445611</v>
      </c>
      <c r="B1211" t="s">
        <v>110</v>
      </c>
      <c r="C1211">
        <v>47121</v>
      </c>
      <c r="D1211" s="2" t="s">
        <v>3470</v>
      </c>
      <c r="E1211" t="s">
        <v>1879</v>
      </c>
      <c r="F1211" t="s">
        <v>3474</v>
      </c>
      <c r="G1211" t="s">
        <v>1458</v>
      </c>
      <c r="H1211" t="s">
        <v>2650</v>
      </c>
      <c r="I1211" t="s">
        <v>3476</v>
      </c>
      <c r="J1211" t="s">
        <v>3477</v>
      </c>
      <c r="K1211" t="s">
        <v>2080</v>
      </c>
      <c r="L1211" t="s">
        <v>2649</v>
      </c>
      <c r="M1211">
        <v>-104.32612</v>
      </c>
      <c r="N1211">
        <v>39.564396000000002</v>
      </c>
      <c r="O1211">
        <v>0</v>
      </c>
      <c r="P1211">
        <v>0</v>
      </c>
      <c r="Q1211">
        <v>0</v>
      </c>
      <c r="R1211">
        <v>0</v>
      </c>
      <c r="S1211">
        <v>0</v>
      </c>
      <c r="T1211">
        <v>0</v>
      </c>
      <c r="U1211">
        <v>0</v>
      </c>
      <c r="V1211">
        <v>0</v>
      </c>
      <c r="W1211">
        <v>0</v>
      </c>
      <c r="X1211">
        <v>0</v>
      </c>
      <c r="Z1211">
        <v>175</v>
      </c>
      <c r="AA1211" t="s">
        <v>3473</v>
      </c>
      <c r="AC1211" t="str">
        <f>VLOOKUP(A1211,'[2]Basin Lookup'!C:H,6,0)</f>
        <v>Denver (DJ) Basin</v>
      </c>
      <c r="AF1211" t="s">
        <v>1783</v>
      </c>
      <c r="AG1211" t="s">
        <v>1784</v>
      </c>
    </row>
    <row r="1212" spans="1:35" x14ac:dyDescent="0.25">
      <c r="A1212">
        <v>402446771</v>
      </c>
      <c r="B1212" t="s">
        <v>197</v>
      </c>
      <c r="C1212">
        <v>10456</v>
      </c>
      <c r="D1212" s="2" t="s">
        <v>3478</v>
      </c>
      <c r="E1212" t="s">
        <v>118</v>
      </c>
      <c r="F1212" t="s">
        <v>3479</v>
      </c>
      <c r="G1212" t="s">
        <v>1363</v>
      </c>
      <c r="H1212" t="s">
        <v>2650</v>
      </c>
      <c r="I1212" t="s">
        <v>3480</v>
      </c>
      <c r="J1212" t="s">
        <v>3481</v>
      </c>
      <c r="K1212" t="s">
        <v>115</v>
      </c>
      <c r="L1212" t="s">
        <v>226</v>
      </c>
      <c r="M1212">
        <v>-108.11641</v>
      </c>
      <c r="N1212">
        <v>39.380400000000002</v>
      </c>
      <c r="O1212">
        <v>0</v>
      </c>
      <c r="P1212">
        <v>0</v>
      </c>
      <c r="Q1212">
        <v>0</v>
      </c>
      <c r="R1212">
        <v>0</v>
      </c>
      <c r="S1212">
        <v>4</v>
      </c>
      <c r="T1212">
        <v>0</v>
      </c>
      <c r="U1212">
        <v>0</v>
      </c>
      <c r="V1212">
        <v>0</v>
      </c>
      <c r="W1212">
        <v>0</v>
      </c>
      <c r="X1212">
        <v>0</v>
      </c>
      <c r="Y1212">
        <v>0</v>
      </c>
      <c r="Z1212">
        <v>0</v>
      </c>
      <c r="AC1212" t="str">
        <f>VLOOKUP(A1212,'[2]Basin Lookup'!C:H,6,0)</f>
        <v>Piceance Basin</v>
      </c>
      <c r="AF1212" t="s">
        <v>1783</v>
      </c>
      <c r="AG1212" t="s">
        <v>1784</v>
      </c>
      <c r="AI1212">
        <v>334387</v>
      </c>
    </row>
    <row r="1213" spans="1:35" x14ac:dyDescent="0.25">
      <c r="A1213">
        <v>402446875</v>
      </c>
      <c r="B1213" t="s">
        <v>2622</v>
      </c>
      <c r="C1213">
        <v>10705</v>
      </c>
      <c r="D1213" s="2" t="s">
        <v>3478</v>
      </c>
      <c r="E1213" t="s">
        <v>49</v>
      </c>
      <c r="F1213" t="s">
        <v>3482</v>
      </c>
      <c r="G1213" t="s">
        <v>1508</v>
      </c>
      <c r="H1213" t="s">
        <v>2650</v>
      </c>
      <c r="I1213" t="s">
        <v>3483</v>
      </c>
      <c r="J1213" t="s">
        <v>3484</v>
      </c>
      <c r="K1213" t="s">
        <v>133</v>
      </c>
      <c r="M1213">
        <v>-104.81592999999999</v>
      </c>
      <c r="N1213">
        <v>37.184139999999999</v>
      </c>
      <c r="O1213">
        <v>0</v>
      </c>
      <c r="P1213">
        <v>0</v>
      </c>
      <c r="Q1213">
        <v>0</v>
      </c>
      <c r="R1213">
        <v>0</v>
      </c>
      <c r="S1213">
        <v>3</v>
      </c>
      <c r="T1213">
        <v>0</v>
      </c>
      <c r="U1213">
        <v>0</v>
      </c>
      <c r="V1213">
        <v>0</v>
      </c>
      <c r="W1213">
        <v>0</v>
      </c>
      <c r="X1213">
        <v>0</v>
      </c>
      <c r="Y1213">
        <v>0</v>
      </c>
      <c r="Z1213">
        <v>0</v>
      </c>
      <c r="AC1213" t="str">
        <f>VLOOKUP(A1213,'[2]Basin Lookup'!C:H,6,0)</f>
        <v>Raton Basin</v>
      </c>
      <c r="AF1213" t="s">
        <v>1783</v>
      </c>
      <c r="AG1213" t="s">
        <v>1784</v>
      </c>
      <c r="AI1213">
        <v>427440</v>
      </c>
    </row>
    <row r="1214" spans="1:35" x14ac:dyDescent="0.25">
      <c r="A1214">
        <v>402447495</v>
      </c>
      <c r="B1214" t="s">
        <v>2048</v>
      </c>
      <c r="C1214">
        <v>4680</v>
      </c>
      <c r="D1214" s="2" t="s">
        <v>3478</v>
      </c>
      <c r="E1214" t="s">
        <v>49</v>
      </c>
      <c r="F1214" t="s">
        <v>3485</v>
      </c>
      <c r="G1214" t="s">
        <v>1233</v>
      </c>
      <c r="H1214" t="s">
        <v>2650</v>
      </c>
      <c r="I1214" t="s">
        <v>3486</v>
      </c>
      <c r="J1214" t="s">
        <v>3487</v>
      </c>
      <c r="K1214" t="s">
        <v>115</v>
      </c>
      <c r="L1214" t="s">
        <v>3155</v>
      </c>
      <c r="M1214">
        <v>-104.811729</v>
      </c>
      <c r="N1214">
        <v>40.458799999999997</v>
      </c>
      <c r="O1214">
        <v>0</v>
      </c>
      <c r="P1214">
        <v>0</v>
      </c>
      <c r="S1214">
        <v>0</v>
      </c>
      <c r="T1214">
        <v>0</v>
      </c>
      <c r="U1214">
        <v>0</v>
      </c>
      <c r="V1214">
        <v>0</v>
      </c>
      <c r="W1214">
        <v>0</v>
      </c>
      <c r="X1214">
        <v>0</v>
      </c>
      <c r="Y1214">
        <v>0</v>
      </c>
      <c r="Z1214">
        <v>0</v>
      </c>
      <c r="AC1214" t="str">
        <f>VLOOKUP(A1214,'[2]Basin Lookup'!C:H,6,0)</f>
        <v>Denver (DJ) Basin</v>
      </c>
      <c r="AF1214" t="s">
        <v>1783</v>
      </c>
      <c r="AG1214" t="s">
        <v>1784</v>
      </c>
    </row>
    <row r="1215" spans="1:35" x14ac:dyDescent="0.25">
      <c r="A1215">
        <v>402452755</v>
      </c>
      <c r="B1215" t="s">
        <v>64</v>
      </c>
      <c r="C1215">
        <v>100264</v>
      </c>
      <c r="D1215" s="2" t="s">
        <v>3488</v>
      </c>
      <c r="E1215" t="s">
        <v>2092</v>
      </c>
      <c r="F1215" t="s">
        <v>3489</v>
      </c>
      <c r="G1215" t="s">
        <v>1294</v>
      </c>
      <c r="H1215" t="s">
        <v>2650</v>
      </c>
      <c r="I1215" t="s">
        <v>3492</v>
      </c>
      <c r="J1215" t="s">
        <v>3493</v>
      </c>
      <c r="K1215" t="s">
        <v>115</v>
      </c>
      <c r="L1215" t="s">
        <v>3155</v>
      </c>
      <c r="M1215">
        <v>-108.343327</v>
      </c>
      <c r="N1215">
        <v>40.005552000000002</v>
      </c>
      <c r="O1215">
        <v>0</v>
      </c>
      <c r="P1215">
        <v>0</v>
      </c>
      <c r="Q1215">
        <v>0</v>
      </c>
      <c r="R1215">
        <v>0</v>
      </c>
      <c r="S1215">
        <v>10</v>
      </c>
      <c r="T1215">
        <v>10</v>
      </c>
      <c r="U1215">
        <v>0</v>
      </c>
      <c r="V1215">
        <v>0</v>
      </c>
      <c r="W1215">
        <v>0</v>
      </c>
      <c r="X1215">
        <v>0</v>
      </c>
      <c r="Y1215">
        <v>0</v>
      </c>
      <c r="Z1215">
        <v>0</v>
      </c>
      <c r="AA1215" t="s">
        <v>3491</v>
      </c>
      <c r="AC1215" t="str">
        <f>VLOOKUP(A1215,'[2]Basin Lookup'!C:H,6,0)</f>
        <v>Piceance Basin</v>
      </c>
      <c r="AF1215" t="s">
        <v>1783</v>
      </c>
      <c r="AG1215" t="s">
        <v>1784</v>
      </c>
      <c r="AI1215">
        <v>434309</v>
      </c>
    </row>
    <row r="1216" spans="1:35" x14ac:dyDescent="0.25">
      <c r="A1216">
        <v>402453780</v>
      </c>
      <c r="B1216" t="s">
        <v>197</v>
      </c>
      <c r="C1216">
        <v>10456</v>
      </c>
      <c r="D1216" s="2" t="s">
        <v>3234</v>
      </c>
      <c r="E1216" t="s">
        <v>3210</v>
      </c>
      <c r="F1216" t="s">
        <v>3494</v>
      </c>
      <c r="G1216" t="s">
        <v>1363</v>
      </c>
      <c r="H1216" t="s">
        <v>2650</v>
      </c>
      <c r="I1216" t="s">
        <v>3495</v>
      </c>
      <c r="J1216" t="s">
        <v>3496</v>
      </c>
      <c r="K1216" t="s">
        <v>115</v>
      </c>
      <c r="L1216" t="s">
        <v>329</v>
      </c>
      <c r="M1216">
        <v>-108.140371</v>
      </c>
      <c r="N1216">
        <v>39.601691000000002</v>
      </c>
      <c r="O1216">
        <v>0</v>
      </c>
      <c r="P1216">
        <v>0</v>
      </c>
      <c r="Q1216">
        <v>0</v>
      </c>
      <c r="R1216">
        <v>0</v>
      </c>
      <c r="S1216">
        <v>5</v>
      </c>
      <c r="T1216">
        <v>0</v>
      </c>
      <c r="U1216">
        <v>0</v>
      </c>
      <c r="V1216">
        <v>0</v>
      </c>
      <c r="W1216">
        <v>0</v>
      </c>
      <c r="X1216">
        <v>0</v>
      </c>
      <c r="Y1216">
        <v>0</v>
      </c>
      <c r="Z1216">
        <v>0</v>
      </c>
      <c r="AC1216" t="str">
        <f>VLOOKUP(A1216,'[2]Basin Lookup'!C:H,6,0)</f>
        <v>Piceance Basin</v>
      </c>
      <c r="AF1216" t="s">
        <v>1783</v>
      </c>
      <c r="AG1216" t="s">
        <v>1784</v>
      </c>
      <c r="AI1216">
        <v>335667</v>
      </c>
    </row>
    <row r="1217" spans="1:35" x14ac:dyDescent="0.25">
      <c r="A1217">
        <v>402453862</v>
      </c>
      <c r="B1217" t="s">
        <v>2624</v>
      </c>
      <c r="C1217">
        <v>46290</v>
      </c>
      <c r="D1217" s="2" t="s">
        <v>3475</v>
      </c>
      <c r="E1217" t="s">
        <v>1891</v>
      </c>
      <c r="F1217" t="s">
        <v>3497</v>
      </c>
      <c r="G1217" t="s">
        <v>1233</v>
      </c>
      <c r="H1217" t="s">
        <v>2650</v>
      </c>
      <c r="I1217" t="s">
        <v>3498</v>
      </c>
      <c r="J1217" t="s">
        <v>3499</v>
      </c>
      <c r="K1217" t="s">
        <v>72</v>
      </c>
      <c r="L1217" t="s">
        <v>3500</v>
      </c>
      <c r="M1217">
        <v>-104.89903</v>
      </c>
      <c r="N1217">
        <v>40.018120000000003</v>
      </c>
      <c r="Q1217">
        <v>0</v>
      </c>
      <c r="R1217">
        <v>0</v>
      </c>
      <c r="U1217">
        <v>0</v>
      </c>
      <c r="V1217">
        <v>0</v>
      </c>
      <c r="W1217">
        <v>0</v>
      </c>
      <c r="X1217">
        <v>0</v>
      </c>
      <c r="Y1217">
        <v>0</v>
      </c>
      <c r="Z1217">
        <v>0</v>
      </c>
      <c r="AC1217" t="str">
        <f>VLOOKUP(A1217,'[2]Basin Lookup'!C:H,6,0)</f>
        <v>Denver (DJ) Basin</v>
      </c>
      <c r="AF1217" t="s">
        <v>1783</v>
      </c>
      <c r="AG1217" t="s">
        <v>1784</v>
      </c>
    </row>
    <row r="1218" spans="1:35" x14ac:dyDescent="0.25">
      <c r="A1218">
        <v>402455022</v>
      </c>
      <c r="B1218" t="s">
        <v>2624</v>
      </c>
      <c r="C1218">
        <v>46290</v>
      </c>
      <c r="D1218" s="2" t="s">
        <v>3234</v>
      </c>
      <c r="E1218" t="s">
        <v>1891</v>
      </c>
      <c r="F1218" t="s">
        <v>3501</v>
      </c>
      <c r="G1218" t="s">
        <v>1233</v>
      </c>
      <c r="H1218" t="s">
        <v>2650</v>
      </c>
      <c r="I1218" t="s">
        <v>3502</v>
      </c>
      <c r="J1218" t="s">
        <v>3503</v>
      </c>
      <c r="K1218" t="s">
        <v>72</v>
      </c>
      <c r="M1218">
        <v>-104.948976</v>
      </c>
      <c r="N1218">
        <v>40.086061000000001</v>
      </c>
      <c r="Q1218">
        <v>0</v>
      </c>
      <c r="R1218">
        <v>0</v>
      </c>
      <c r="U1218">
        <v>0</v>
      </c>
      <c r="V1218">
        <v>0</v>
      </c>
      <c r="W1218">
        <v>0</v>
      </c>
      <c r="X1218">
        <v>0</v>
      </c>
      <c r="Y1218">
        <v>0</v>
      </c>
      <c r="Z1218">
        <v>0</v>
      </c>
      <c r="AC1218" t="str">
        <f>VLOOKUP(A1218,'[2]Basin Lookup'!C:H,6,0)</f>
        <v>Denver (DJ) Basin</v>
      </c>
      <c r="AF1218" t="s">
        <v>1783</v>
      </c>
      <c r="AG1218" t="s">
        <v>1784</v>
      </c>
    </row>
    <row r="1219" spans="1:35" x14ac:dyDescent="0.25">
      <c r="A1219">
        <v>402457396</v>
      </c>
      <c r="B1219" t="s">
        <v>2624</v>
      </c>
      <c r="C1219">
        <v>46290</v>
      </c>
      <c r="D1219" s="2" t="s">
        <v>3504</v>
      </c>
      <c r="E1219" t="s">
        <v>1891</v>
      </c>
      <c r="F1219" t="s">
        <v>3505</v>
      </c>
      <c r="G1219" t="s">
        <v>1233</v>
      </c>
      <c r="H1219" t="s">
        <v>2650</v>
      </c>
      <c r="I1219" t="s">
        <v>3507</v>
      </c>
      <c r="J1219" t="s">
        <v>3508</v>
      </c>
      <c r="K1219" t="s">
        <v>115</v>
      </c>
      <c r="L1219" t="s">
        <v>226</v>
      </c>
      <c r="M1219">
        <v>-104.945103</v>
      </c>
      <c r="N1219">
        <v>40.102206000000002</v>
      </c>
      <c r="Q1219">
        <v>0</v>
      </c>
      <c r="R1219">
        <v>0</v>
      </c>
      <c r="U1219">
        <v>0</v>
      </c>
      <c r="V1219">
        <v>0</v>
      </c>
      <c r="W1219">
        <v>0</v>
      </c>
      <c r="X1219">
        <v>0</v>
      </c>
      <c r="Y1219">
        <v>0</v>
      </c>
      <c r="Z1219">
        <v>0</v>
      </c>
      <c r="AC1219" t="str">
        <f>VLOOKUP(A1219,'[2]Basin Lookup'!C:H,6,0)</f>
        <v>Denver (DJ) Basin</v>
      </c>
      <c r="AF1219" t="s">
        <v>1783</v>
      </c>
      <c r="AG1219" t="s">
        <v>1784</v>
      </c>
    </row>
    <row r="1220" spans="1:35" x14ac:dyDescent="0.25">
      <c r="A1220">
        <v>402458695</v>
      </c>
      <c r="B1220" t="s">
        <v>2016</v>
      </c>
      <c r="C1220">
        <v>10686</v>
      </c>
      <c r="D1220" s="2" t="s">
        <v>3410</v>
      </c>
      <c r="E1220" t="s">
        <v>49</v>
      </c>
      <c r="F1220" t="s">
        <v>3509</v>
      </c>
      <c r="G1220" t="s">
        <v>1233</v>
      </c>
      <c r="H1220" t="s">
        <v>2650</v>
      </c>
      <c r="I1220" t="s">
        <v>3510</v>
      </c>
      <c r="J1220" t="s">
        <v>3511</v>
      </c>
      <c r="K1220" t="s">
        <v>115</v>
      </c>
      <c r="L1220" t="s">
        <v>226</v>
      </c>
      <c r="M1220">
        <v>-104.356532</v>
      </c>
      <c r="N1220">
        <v>40.473689</v>
      </c>
      <c r="AC1220" t="str">
        <f>VLOOKUP(A1220,'[2]Basin Lookup'!C:H,6,0)</f>
        <v>Denver (DJ) Basin</v>
      </c>
      <c r="AF1220" t="s">
        <v>1783</v>
      </c>
      <c r="AG1220" t="s">
        <v>1784</v>
      </c>
    </row>
    <row r="1221" spans="1:35" x14ac:dyDescent="0.25">
      <c r="A1221">
        <v>402462014</v>
      </c>
      <c r="B1221" t="s">
        <v>174</v>
      </c>
      <c r="C1221">
        <v>61250</v>
      </c>
      <c r="D1221" s="2" t="s">
        <v>3506</v>
      </c>
      <c r="E1221" t="s">
        <v>1874</v>
      </c>
      <c r="F1221" t="s">
        <v>3512</v>
      </c>
      <c r="G1221" t="s">
        <v>1576</v>
      </c>
      <c r="H1221" t="s">
        <v>2650</v>
      </c>
      <c r="I1221" t="s">
        <v>3513</v>
      </c>
      <c r="J1221" t="s">
        <v>3514</v>
      </c>
      <c r="K1221" t="s">
        <v>46</v>
      </c>
      <c r="L1221" t="s">
        <v>2645</v>
      </c>
      <c r="M1221">
        <v>-102.33310299999999</v>
      </c>
      <c r="N1221">
        <v>38.879288000000003</v>
      </c>
      <c r="O1221">
        <v>5</v>
      </c>
      <c r="P1221">
        <v>5</v>
      </c>
      <c r="Q1221">
        <v>0</v>
      </c>
      <c r="R1221">
        <v>0</v>
      </c>
      <c r="S1221">
        <v>120</v>
      </c>
      <c r="T1221">
        <v>118</v>
      </c>
      <c r="U1221">
        <v>0</v>
      </c>
      <c r="V1221">
        <v>0</v>
      </c>
      <c r="W1221">
        <v>0</v>
      </c>
      <c r="X1221">
        <v>0</v>
      </c>
      <c r="Y1221">
        <v>0</v>
      </c>
      <c r="Z1221">
        <v>0</v>
      </c>
      <c r="AC1221">
        <f>'[2]Chart-Basin'!W1152</f>
        <v>0</v>
      </c>
      <c r="AF1221" t="s">
        <v>1783</v>
      </c>
      <c r="AG1221" t="s">
        <v>1784</v>
      </c>
      <c r="AI1221">
        <v>150039</v>
      </c>
    </row>
    <row r="1222" spans="1:35" x14ac:dyDescent="0.25">
      <c r="A1222">
        <v>402462269</v>
      </c>
      <c r="B1222" t="s">
        <v>197</v>
      </c>
      <c r="C1222">
        <v>10456</v>
      </c>
      <c r="D1222" s="2" t="s">
        <v>3490</v>
      </c>
      <c r="E1222" t="s">
        <v>118</v>
      </c>
      <c r="F1222" t="s">
        <v>3515</v>
      </c>
      <c r="G1222" t="s">
        <v>1363</v>
      </c>
      <c r="H1222" t="s">
        <v>2650</v>
      </c>
      <c r="I1222" t="s">
        <v>3516</v>
      </c>
      <c r="J1222" t="s">
        <v>3517</v>
      </c>
      <c r="K1222" t="s">
        <v>115</v>
      </c>
      <c r="L1222" t="s">
        <v>226</v>
      </c>
      <c r="M1222">
        <v>-108.117583</v>
      </c>
      <c r="N1222">
        <v>39.501061</v>
      </c>
      <c r="O1222">
        <v>0</v>
      </c>
      <c r="P1222">
        <v>0</v>
      </c>
      <c r="Q1222">
        <v>0</v>
      </c>
      <c r="R1222">
        <v>0</v>
      </c>
      <c r="S1222">
        <v>1</v>
      </c>
      <c r="T1222">
        <v>0</v>
      </c>
      <c r="U1222">
        <v>0</v>
      </c>
      <c r="V1222">
        <v>0</v>
      </c>
      <c r="W1222">
        <v>0</v>
      </c>
      <c r="X1222">
        <v>0</v>
      </c>
      <c r="Y1222">
        <v>0</v>
      </c>
      <c r="Z1222">
        <v>0</v>
      </c>
      <c r="AC1222" t="str">
        <f>VLOOKUP(A1222,'[2]Basin Lookup'!C:H,6,0)</f>
        <v>Piceance Basin</v>
      </c>
      <c r="AF1222" t="s">
        <v>1783</v>
      </c>
      <c r="AG1222" t="s">
        <v>1784</v>
      </c>
      <c r="AI1222">
        <v>335200</v>
      </c>
    </row>
    <row r="1223" spans="1:35" x14ac:dyDescent="0.25">
      <c r="A1223">
        <v>402462389</v>
      </c>
      <c r="B1223" t="s">
        <v>2624</v>
      </c>
      <c r="C1223">
        <v>46290</v>
      </c>
      <c r="D1223" s="2" t="s">
        <v>3518</v>
      </c>
      <c r="E1223" t="s">
        <v>1891</v>
      </c>
      <c r="F1223" t="s">
        <v>3519</v>
      </c>
      <c r="G1223" t="s">
        <v>1233</v>
      </c>
      <c r="H1223" t="s">
        <v>2650</v>
      </c>
      <c r="I1223" t="s">
        <v>3521</v>
      </c>
      <c r="J1223" t="s">
        <v>3522</v>
      </c>
      <c r="K1223" t="s">
        <v>79</v>
      </c>
      <c r="M1223">
        <v>-104.985894</v>
      </c>
      <c r="N1223">
        <v>40.100704</v>
      </c>
      <c r="Q1223">
        <v>0</v>
      </c>
      <c r="R1223">
        <v>0</v>
      </c>
      <c r="U1223">
        <v>0</v>
      </c>
      <c r="V1223">
        <v>0</v>
      </c>
      <c r="W1223">
        <v>0</v>
      </c>
      <c r="X1223">
        <v>0</v>
      </c>
      <c r="Y1223">
        <v>0</v>
      </c>
      <c r="Z1223">
        <v>0</v>
      </c>
      <c r="AC1223" t="str">
        <f>VLOOKUP(A1223,'[2]Basin Lookup'!C:H,6,0)</f>
        <v>Denver (DJ) Basin</v>
      </c>
      <c r="AF1223" t="s">
        <v>1783</v>
      </c>
      <c r="AG1223" t="s">
        <v>1784</v>
      </c>
    </row>
    <row r="1224" spans="1:35" x14ac:dyDescent="0.25">
      <c r="A1224">
        <v>402464031</v>
      </c>
      <c r="B1224" t="s">
        <v>207</v>
      </c>
      <c r="C1224">
        <v>8960</v>
      </c>
      <c r="D1224" s="2" t="s">
        <v>3523</v>
      </c>
      <c r="E1224" t="s">
        <v>3210</v>
      </c>
      <c r="F1224" t="s">
        <v>3524</v>
      </c>
      <c r="G1224" t="s">
        <v>1233</v>
      </c>
      <c r="H1224" t="s">
        <v>2650</v>
      </c>
      <c r="I1224" t="s">
        <v>3526</v>
      </c>
      <c r="J1224" t="s">
        <v>3527</v>
      </c>
      <c r="K1224" t="s">
        <v>115</v>
      </c>
      <c r="L1224" t="s">
        <v>226</v>
      </c>
      <c r="M1224">
        <v>-104.225067</v>
      </c>
      <c r="N1224">
        <v>40.361915000000003</v>
      </c>
      <c r="O1224">
        <v>0</v>
      </c>
      <c r="P1224">
        <v>0</v>
      </c>
      <c r="Q1224">
        <v>0</v>
      </c>
      <c r="R1224">
        <v>0</v>
      </c>
      <c r="S1224">
        <v>3</v>
      </c>
      <c r="T1224">
        <v>0</v>
      </c>
      <c r="U1224">
        <v>0</v>
      </c>
      <c r="V1224">
        <v>0</v>
      </c>
      <c r="W1224">
        <v>0</v>
      </c>
      <c r="X1224">
        <v>0</v>
      </c>
      <c r="Y1224">
        <v>0</v>
      </c>
      <c r="Z1224">
        <v>0</v>
      </c>
      <c r="AC1224" t="str">
        <f>VLOOKUP(A1224,'[2]Basin Lookup'!C:H,6,0)</f>
        <v>Denver (DJ) Basin</v>
      </c>
      <c r="AF1224" t="s">
        <v>1783</v>
      </c>
      <c r="AG1224" t="s">
        <v>1784</v>
      </c>
      <c r="AI1224">
        <v>438946</v>
      </c>
    </row>
    <row r="1225" spans="1:35" x14ac:dyDescent="0.25">
      <c r="A1225">
        <v>402470650</v>
      </c>
      <c r="B1225" t="s">
        <v>197</v>
      </c>
      <c r="C1225">
        <v>10456</v>
      </c>
      <c r="D1225" s="2" t="s">
        <v>3528</v>
      </c>
      <c r="E1225" t="s">
        <v>118</v>
      </c>
      <c r="F1225" t="s">
        <v>3529</v>
      </c>
      <c r="G1225" t="s">
        <v>1363</v>
      </c>
      <c r="H1225" t="s">
        <v>2650</v>
      </c>
      <c r="I1225" t="s">
        <v>3531</v>
      </c>
      <c r="J1225" t="s">
        <v>3532</v>
      </c>
      <c r="K1225" t="s">
        <v>115</v>
      </c>
      <c r="L1225" t="s">
        <v>3155</v>
      </c>
      <c r="M1225">
        <v>-108.15953</v>
      </c>
      <c r="N1225">
        <v>39.599024999999997</v>
      </c>
      <c r="O1225">
        <v>0</v>
      </c>
      <c r="P1225">
        <v>0</v>
      </c>
      <c r="Q1225">
        <v>0</v>
      </c>
      <c r="R1225">
        <v>0</v>
      </c>
      <c r="S1225">
        <v>3</v>
      </c>
      <c r="T1225">
        <v>0</v>
      </c>
      <c r="U1225">
        <v>0</v>
      </c>
      <c r="V1225">
        <v>0</v>
      </c>
      <c r="W1225">
        <v>0</v>
      </c>
      <c r="X1225">
        <v>0</v>
      </c>
      <c r="Y1225">
        <v>0</v>
      </c>
      <c r="Z1225">
        <v>0</v>
      </c>
      <c r="AC1225" t="str">
        <f>VLOOKUP(A1225,'[2]Basin Lookup'!C:H,6,0)</f>
        <v>Piceance Basin</v>
      </c>
      <c r="AF1225" t="s">
        <v>1783</v>
      </c>
      <c r="AG1225" t="s">
        <v>1784</v>
      </c>
      <c r="AI1225">
        <v>335648</v>
      </c>
    </row>
    <row r="1226" spans="1:35" x14ac:dyDescent="0.25">
      <c r="A1226">
        <v>402477865</v>
      </c>
      <c r="B1226" t="s">
        <v>197</v>
      </c>
      <c r="C1226">
        <v>10456</v>
      </c>
      <c r="D1226" s="2" t="s">
        <v>3520</v>
      </c>
      <c r="E1226" t="s">
        <v>118</v>
      </c>
      <c r="F1226" t="s">
        <v>3535</v>
      </c>
      <c r="G1226" t="s">
        <v>1363</v>
      </c>
      <c r="H1226" t="s">
        <v>2650</v>
      </c>
      <c r="I1226" t="s">
        <v>3536</v>
      </c>
      <c r="J1226" t="s">
        <v>3537</v>
      </c>
      <c r="K1226" t="s">
        <v>115</v>
      </c>
      <c r="L1226" t="s">
        <v>329</v>
      </c>
      <c r="M1226">
        <v>-108.16634999999999</v>
      </c>
      <c r="N1226">
        <v>39.473543999999997</v>
      </c>
      <c r="AC1226" t="str">
        <f>VLOOKUP(A1226,'[2]Basin Lookup'!C:H,6,0)</f>
        <v>Piceance Basin</v>
      </c>
      <c r="AF1226" t="s">
        <v>2656</v>
      </c>
      <c r="AG1226" t="s">
        <v>3534</v>
      </c>
    </row>
    <row r="1227" spans="1:35" x14ac:dyDescent="0.25">
      <c r="A1227">
        <v>402477971</v>
      </c>
      <c r="B1227" t="s">
        <v>2624</v>
      </c>
      <c r="C1227">
        <v>46290</v>
      </c>
      <c r="D1227" s="2" t="s">
        <v>3533</v>
      </c>
      <c r="E1227" t="s">
        <v>1891</v>
      </c>
      <c r="F1227" t="s">
        <v>3538</v>
      </c>
      <c r="G1227" t="s">
        <v>1233</v>
      </c>
      <c r="H1227" t="s">
        <v>2650</v>
      </c>
      <c r="I1227" t="s">
        <v>3539</v>
      </c>
      <c r="J1227" t="s">
        <v>3540</v>
      </c>
      <c r="K1227" t="s">
        <v>3152</v>
      </c>
      <c r="M1227">
        <v>-104.788788</v>
      </c>
      <c r="N1227">
        <v>40.128554000000001</v>
      </c>
      <c r="Q1227">
        <v>0</v>
      </c>
      <c r="R1227">
        <v>0</v>
      </c>
      <c r="U1227">
        <v>0</v>
      </c>
      <c r="V1227">
        <v>0</v>
      </c>
      <c r="W1227">
        <v>0</v>
      </c>
      <c r="X1227">
        <v>0</v>
      </c>
      <c r="Y1227">
        <v>0</v>
      </c>
      <c r="Z1227">
        <v>0</v>
      </c>
      <c r="AC1227" t="str">
        <f>VLOOKUP(A1227,'[2]Basin Lookup'!C:H,6,0)</f>
        <v>Denver (DJ) Basin</v>
      </c>
      <c r="AF1227" t="s">
        <v>1783</v>
      </c>
      <c r="AG1227" t="s">
        <v>1784</v>
      </c>
    </row>
    <row r="1228" spans="1:35" x14ac:dyDescent="0.25">
      <c r="A1228">
        <v>402480608</v>
      </c>
      <c r="B1228" t="s">
        <v>610</v>
      </c>
      <c r="C1228">
        <v>10403</v>
      </c>
      <c r="D1228" s="2" t="s">
        <v>3541</v>
      </c>
      <c r="E1228" t="s">
        <v>49</v>
      </c>
      <c r="F1228" t="s">
        <v>3542</v>
      </c>
      <c r="G1228" t="s">
        <v>1363</v>
      </c>
      <c r="H1228" t="s">
        <v>2650</v>
      </c>
      <c r="I1228" t="s">
        <v>3543</v>
      </c>
      <c r="J1228" t="s">
        <v>3544</v>
      </c>
      <c r="K1228" t="s">
        <v>115</v>
      </c>
      <c r="L1228" t="s">
        <v>226</v>
      </c>
      <c r="M1228">
        <v>-107.697339</v>
      </c>
      <c r="N1228">
        <v>39.451974999999997</v>
      </c>
      <c r="O1228">
        <v>0</v>
      </c>
      <c r="P1228">
        <v>0</v>
      </c>
      <c r="Q1228">
        <v>0</v>
      </c>
      <c r="R1228">
        <v>0</v>
      </c>
      <c r="S1228">
        <v>5</v>
      </c>
      <c r="T1228">
        <v>5</v>
      </c>
      <c r="U1228">
        <v>0</v>
      </c>
      <c r="V1228">
        <v>0</v>
      </c>
      <c r="W1228">
        <v>0</v>
      </c>
      <c r="X1228">
        <v>0</v>
      </c>
      <c r="Y1228">
        <v>0</v>
      </c>
      <c r="Z1228">
        <v>0</v>
      </c>
      <c r="AC1228" t="str">
        <f>VLOOKUP(A1228,'[2]Basin Lookup'!C:H,6,0)</f>
        <v>Piceance Basin</v>
      </c>
      <c r="AF1228" t="s">
        <v>1783</v>
      </c>
      <c r="AG1228" t="s">
        <v>1784</v>
      </c>
    </row>
    <row r="1229" spans="1:35" x14ac:dyDescent="0.25">
      <c r="A1229">
        <v>402482946</v>
      </c>
      <c r="B1229" t="s">
        <v>2624</v>
      </c>
      <c r="C1229">
        <v>46290</v>
      </c>
      <c r="D1229" s="2" t="s">
        <v>3545</v>
      </c>
      <c r="E1229" t="s">
        <v>1891</v>
      </c>
      <c r="F1229" t="s">
        <v>3546</v>
      </c>
      <c r="G1229" t="s">
        <v>1233</v>
      </c>
      <c r="H1229" t="s">
        <v>2650</v>
      </c>
      <c r="I1229" t="s">
        <v>3548</v>
      </c>
      <c r="J1229" t="s">
        <v>3549</v>
      </c>
      <c r="K1229" t="s">
        <v>72</v>
      </c>
      <c r="M1229">
        <v>-104.9761</v>
      </c>
      <c r="N1229">
        <v>40.075099999999999</v>
      </c>
      <c r="Q1229">
        <v>0</v>
      </c>
      <c r="R1229">
        <v>0</v>
      </c>
      <c r="U1229">
        <v>0</v>
      </c>
      <c r="V1229">
        <v>0</v>
      </c>
      <c r="W1229">
        <v>0</v>
      </c>
      <c r="X1229">
        <v>0</v>
      </c>
      <c r="Y1229">
        <v>0</v>
      </c>
      <c r="Z1229">
        <v>0</v>
      </c>
      <c r="AC1229" t="str">
        <f>VLOOKUP(A1229,'[2]Basin Lookup'!C:H,6,0)</f>
        <v>Denver (DJ) Basin</v>
      </c>
      <c r="AF1229" t="s">
        <v>1783</v>
      </c>
      <c r="AG1229" t="s">
        <v>1784</v>
      </c>
    </row>
    <row r="1230" spans="1:35" x14ac:dyDescent="0.25">
      <c r="A1230">
        <v>402483189</v>
      </c>
      <c r="B1230" t="s">
        <v>73</v>
      </c>
      <c r="C1230">
        <v>16700</v>
      </c>
      <c r="D1230" s="2" t="s">
        <v>3545</v>
      </c>
      <c r="E1230" t="s">
        <v>3210</v>
      </c>
      <c r="F1230" t="s">
        <v>3550</v>
      </c>
      <c r="G1230" t="s">
        <v>1294</v>
      </c>
      <c r="H1230" t="s">
        <v>2650</v>
      </c>
      <c r="K1230" t="s">
        <v>115</v>
      </c>
      <c r="L1230" t="s">
        <v>226</v>
      </c>
      <c r="M1230">
        <v>-108.893</v>
      </c>
      <c r="N1230">
        <v>40.100999999999999</v>
      </c>
      <c r="O1230">
        <v>0</v>
      </c>
      <c r="P1230">
        <v>0</v>
      </c>
      <c r="Q1230">
        <v>0</v>
      </c>
      <c r="R1230">
        <v>0</v>
      </c>
      <c r="S1230">
        <v>60</v>
      </c>
      <c r="T1230">
        <v>58</v>
      </c>
      <c r="U1230">
        <v>0</v>
      </c>
      <c r="V1230">
        <v>0</v>
      </c>
      <c r="W1230">
        <v>0</v>
      </c>
      <c r="X1230">
        <v>0</v>
      </c>
      <c r="Y1230">
        <v>320</v>
      </c>
      <c r="Z1230">
        <v>320</v>
      </c>
      <c r="AA1230" t="s">
        <v>3551</v>
      </c>
      <c r="AC1230" t="str">
        <f>VLOOKUP(A1230,'[2]Basin Lookup'!C:H,6,0)</f>
        <v>Piceance Basin</v>
      </c>
      <c r="AF1230" t="s">
        <v>1783</v>
      </c>
      <c r="AG1230" t="s">
        <v>1784</v>
      </c>
    </row>
    <row r="1231" spans="1:35" x14ac:dyDescent="0.25">
      <c r="A1231">
        <v>402485343</v>
      </c>
      <c r="B1231" t="s">
        <v>207</v>
      </c>
      <c r="C1231">
        <v>8960</v>
      </c>
      <c r="D1231" s="2" t="s">
        <v>3552</v>
      </c>
      <c r="E1231" t="s">
        <v>1891</v>
      </c>
      <c r="F1231" t="s">
        <v>3553</v>
      </c>
      <c r="G1231" t="s">
        <v>1233</v>
      </c>
      <c r="H1231" t="s">
        <v>2650</v>
      </c>
      <c r="I1231" t="s">
        <v>3554</v>
      </c>
      <c r="J1231" t="s">
        <v>3555</v>
      </c>
      <c r="K1231" t="s">
        <v>115</v>
      </c>
      <c r="L1231" t="s">
        <v>226</v>
      </c>
      <c r="M1231">
        <v>-104.429914</v>
      </c>
      <c r="N1231">
        <v>40.348840000000003</v>
      </c>
      <c r="O1231">
        <v>1120</v>
      </c>
      <c r="P1231">
        <v>200</v>
      </c>
      <c r="Q1231">
        <v>0</v>
      </c>
      <c r="R1231">
        <v>0</v>
      </c>
      <c r="S1231">
        <v>280</v>
      </c>
      <c r="T1231">
        <v>0</v>
      </c>
      <c r="U1231">
        <v>0</v>
      </c>
      <c r="V1231">
        <v>0</v>
      </c>
      <c r="W1231">
        <v>0</v>
      </c>
      <c r="X1231">
        <v>0</v>
      </c>
      <c r="Y1231">
        <v>0</v>
      </c>
      <c r="Z1231">
        <v>0</v>
      </c>
      <c r="AC1231" t="str">
        <f>VLOOKUP(A1231,'[2]Basin Lookup'!C:H,6,0)</f>
        <v>Denver (DJ) Basin</v>
      </c>
      <c r="AF1231" t="s">
        <v>1783</v>
      </c>
      <c r="AG1231" t="s">
        <v>1784</v>
      </c>
      <c r="AI1231">
        <v>464116</v>
      </c>
    </row>
    <row r="1232" spans="1:35" x14ac:dyDescent="0.25">
      <c r="A1232">
        <v>402488353</v>
      </c>
      <c r="B1232" t="s">
        <v>197</v>
      </c>
      <c r="C1232">
        <v>10456</v>
      </c>
      <c r="D1232" s="2" t="s">
        <v>3556</v>
      </c>
      <c r="E1232" t="s">
        <v>118</v>
      </c>
      <c r="F1232" t="s">
        <v>3557</v>
      </c>
      <c r="G1232" t="s">
        <v>1363</v>
      </c>
      <c r="H1232" t="s">
        <v>2650</v>
      </c>
      <c r="I1232" t="s">
        <v>3558</v>
      </c>
      <c r="J1232" t="s">
        <v>3559</v>
      </c>
      <c r="K1232" t="s">
        <v>115</v>
      </c>
      <c r="L1232" t="s">
        <v>226</v>
      </c>
      <c r="M1232">
        <v>-108.11753</v>
      </c>
      <c r="N1232">
        <v>39.501080999999999</v>
      </c>
      <c r="AC1232" t="str">
        <f>VLOOKUP(A1232,'[2]Basin Lookup'!C:H,6,0)</f>
        <v>Piceance Basin</v>
      </c>
      <c r="AF1232" t="s">
        <v>1783</v>
      </c>
      <c r="AG1232" t="s">
        <v>1784</v>
      </c>
      <c r="AI1232">
        <v>335200</v>
      </c>
    </row>
    <row r="1233" spans="1:35" x14ac:dyDescent="0.25">
      <c r="A1233">
        <v>402488517</v>
      </c>
      <c r="B1233" t="s">
        <v>197</v>
      </c>
      <c r="C1233">
        <v>10456</v>
      </c>
      <c r="D1233" s="2" t="s">
        <v>3556</v>
      </c>
      <c r="E1233" t="s">
        <v>118</v>
      </c>
      <c r="F1233" t="s">
        <v>3560</v>
      </c>
      <c r="G1233" t="s">
        <v>1363</v>
      </c>
      <c r="H1233" t="s">
        <v>2650</v>
      </c>
      <c r="I1233" t="s">
        <v>3561</v>
      </c>
      <c r="J1233" t="s">
        <v>3562</v>
      </c>
      <c r="K1233" t="s">
        <v>115</v>
      </c>
      <c r="L1233" t="s">
        <v>329</v>
      </c>
      <c r="M1233">
        <v>-108.11150000000001</v>
      </c>
      <c r="N1233">
        <v>39.561599999999999</v>
      </c>
      <c r="AC1233" t="str">
        <f>VLOOKUP(A1233,'[2]Basin Lookup'!C:H,6,0)</f>
        <v>Piceance Basin</v>
      </c>
      <c r="AF1233" t="s">
        <v>1783</v>
      </c>
      <c r="AG1233" t="s">
        <v>1784</v>
      </c>
      <c r="AI1233">
        <v>311638</v>
      </c>
    </row>
    <row r="1234" spans="1:35" x14ac:dyDescent="0.25">
      <c r="A1234">
        <v>402488815</v>
      </c>
      <c r="B1234" t="s">
        <v>2624</v>
      </c>
      <c r="C1234">
        <v>46290</v>
      </c>
      <c r="D1234" s="2" t="s">
        <v>3547</v>
      </c>
      <c r="E1234" t="s">
        <v>1891</v>
      </c>
      <c r="F1234" t="s">
        <v>3563</v>
      </c>
      <c r="G1234" t="s">
        <v>1233</v>
      </c>
      <c r="H1234" t="s">
        <v>2650</v>
      </c>
      <c r="I1234" t="s">
        <v>3564</v>
      </c>
      <c r="J1234" t="s">
        <v>3565</v>
      </c>
      <c r="K1234" t="s">
        <v>115</v>
      </c>
      <c r="L1234" t="s">
        <v>226</v>
      </c>
      <c r="M1234">
        <v>-104.85492000000001</v>
      </c>
      <c r="N1234">
        <v>40.04363</v>
      </c>
      <c r="Q1234">
        <v>0</v>
      </c>
      <c r="R1234">
        <v>0</v>
      </c>
      <c r="U1234">
        <v>0</v>
      </c>
      <c r="V1234">
        <v>0</v>
      </c>
      <c r="W1234">
        <v>0</v>
      </c>
      <c r="X1234">
        <v>0</v>
      </c>
      <c r="Y1234">
        <v>0</v>
      </c>
      <c r="Z1234">
        <v>0</v>
      </c>
      <c r="AC1234" t="str">
        <f>VLOOKUP(A1234,'[2]Basin Lookup'!C:H,6,0)</f>
        <v>Denver (DJ) Basin</v>
      </c>
      <c r="AF1234" t="s">
        <v>1783</v>
      </c>
      <c r="AG1234" t="s">
        <v>1784</v>
      </c>
    </row>
    <row r="1235" spans="1:35" x14ac:dyDescent="0.25">
      <c r="A1235">
        <v>402490497</v>
      </c>
      <c r="B1235" t="s">
        <v>227</v>
      </c>
      <c r="C1235">
        <v>10000</v>
      </c>
      <c r="D1235" s="2" t="s">
        <v>3530</v>
      </c>
      <c r="E1235" t="s">
        <v>1874</v>
      </c>
      <c r="F1235" t="s">
        <v>3566</v>
      </c>
      <c r="G1235" t="s">
        <v>1392</v>
      </c>
      <c r="H1235" t="s">
        <v>2650</v>
      </c>
      <c r="I1235" t="s">
        <v>3567</v>
      </c>
      <c r="J1235" t="s">
        <v>3568</v>
      </c>
      <c r="K1235" t="s">
        <v>72</v>
      </c>
      <c r="M1235">
        <v>-107.90213900000001</v>
      </c>
      <c r="N1235">
        <v>37.096763000000003</v>
      </c>
      <c r="AC1235" t="str">
        <f>VLOOKUP(A1235,'[2]Basin Lookup'!C:H,6,0)</f>
        <v>San Juan Basin</v>
      </c>
      <c r="AF1235" t="s">
        <v>1783</v>
      </c>
      <c r="AG1235" t="s">
        <v>1784</v>
      </c>
    </row>
    <row r="1236" spans="1:35" x14ac:dyDescent="0.25">
      <c r="A1236">
        <v>402493419</v>
      </c>
      <c r="B1236" t="s">
        <v>2624</v>
      </c>
      <c r="C1236">
        <v>46290</v>
      </c>
      <c r="D1236" s="2" t="s">
        <v>3569</v>
      </c>
      <c r="E1236" t="s">
        <v>1891</v>
      </c>
      <c r="F1236" t="s">
        <v>3570</v>
      </c>
      <c r="G1236" t="s">
        <v>1233</v>
      </c>
      <c r="H1236" t="s">
        <v>2650</v>
      </c>
      <c r="I1236" t="s">
        <v>3572</v>
      </c>
      <c r="J1236" t="s">
        <v>3573</v>
      </c>
      <c r="K1236" t="s">
        <v>79</v>
      </c>
      <c r="L1236" t="s">
        <v>2649</v>
      </c>
      <c r="M1236">
        <v>-104.90580199999999</v>
      </c>
      <c r="N1236">
        <v>40.014968000000003</v>
      </c>
      <c r="Q1236">
        <v>0</v>
      </c>
      <c r="R1236">
        <v>0</v>
      </c>
      <c r="U1236">
        <v>0</v>
      </c>
      <c r="V1236">
        <v>0</v>
      </c>
      <c r="W1236">
        <v>0</v>
      </c>
      <c r="X1236">
        <v>0</v>
      </c>
      <c r="Y1236">
        <v>0</v>
      </c>
      <c r="Z1236">
        <v>0</v>
      </c>
      <c r="AC1236" t="str">
        <f>VLOOKUP(A1236,'[2]Basin Lookup'!C:H,6,0)</f>
        <v>Denver (DJ) Basin</v>
      </c>
      <c r="AF1236" t="s">
        <v>1783</v>
      </c>
      <c r="AG1236" t="s">
        <v>1784</v>
      </c>
    </row>
    <row r="1237" spans="1:35" x14ac:dyDescent="0.25">
      <c r="A1237">
        <v>402497864</v>
      </c>
      <c r="B1237" t="s">
        <v>197</v>
      </c>
      <c r="C1237">
        <v>10456</v>
      </c>
      <c r="D1237" s="2" t="s">
        <v>3377</v>
      </c>
      <c r="E1237" t="s">
        <v>118</v>
      </c>
      <c r="F1237" t="s">
        <v>3575</v>
      </c>
      <c r="G1237" t="s">
        <v>1363</v>
      </c>
      <c r="H1237" t="s">
        <v>2650</v>
      </c>
      <c r="I1237" t="s">
        <v>3576</v>
      </c>
      <c r="J1237" t="s">
        <v>3577</v>
      </c>
      <c r="K1237" t="s">
        <v>115</v>
      </c>
      <c r="L1237" t="s">
        <v>329</v>
      </c>
      <c r="M1237">
        <v>-108.166889</v>
      </c>
      <c r="N1237">
        <v>39.481036000000003</v>
      </c>
      <c r="AC1237" t="str">
        <f>VLOOKUP(A1237,'[2]Basin Lookup'!C:H,6,0)</f>
        <v>Piceance Basin</v>
      </c>
      <c r="AF1237" t="s">
        <v>1783</v>
      </c>
      <c r="AG1237" t="s">
        <v>1784</v>
      </c>
      <c r="AI1237">
        <v>324328</v>
      </c>
    </row>
    <row r="1238" spans="1:35" x14ac:dyDescent="0.25">
      <c r="A1238">
        <v>402497874</v>
      </c>
      <c r="B1238" t="s">
        <v>197</v>
      </c>
      <c r="C1238">
        <v>10456</v>
      </c>
      <c r="D1238" s="2" t="s">
        <v>3578</v>
      </c>
      <c r="E1238" t="s">
        <v>118</v>
      </c>
      <c r="F1238" t="s">
        <v>3575</v>
      </c>
      <c r="G1238" t="s">
        <v>1363</v>
      </c>
      <c r="H1238" t="s">
        <v>2650</v>
      </c>
      <c r="I1238" t="s">
        <v>3579</v>
      </c>
      <c r="J1238" t="s">
        <v>3580</v>
      </c>
      <c r="K1238" t="s">
        <v>115</v>
      </c>
      <c r="L1238" t="s">
        <v>226</v>
      </c>
      <c r="M1238">
        <v>-108.163208</v>
      </c>
      <c r="N1238">
        <v>39.473748000000001</v>
      </c>
      <c r="AC1238" t="str">
        <f>VLOOKUP(A1238,'[2]Basin Lookup'!C:H,6,0)</f>
        <v>Piceance Basin</v>
      </c>
      <c r="AF1238" t="s">
        <v>1783</v>
      </c>
      <c r="AG1238" t="s">
        <v>1784</v>
      </c>
      <c r="AI1238">
        <v>324313</v>
      </c>
    </row>
    <row r="1239" spans="1:35" x14ac:dyDescent="0.25">
      <c r="A1239">
        <v>402497881</v>
      </c>
      <c r="B1239" t="s">
        <v>197</v>
      </c>
      <c r="C1239">
        <v>10456</v>
      </c>
      <c r="D1239" s="2" t="s">
        <v>3578</v>
      </c>
      <c r="E1239" t="s">
        <v>118</v>
      </c>
      <c r="F1239" t="s">
        <v>3575</v>
      </c>
      <c r="G1239" t="s">
        <v>1363</v>
      </c>
      <c r="H1239" t="s">
        <v>2650</v>
      </c>
      <c r="I1239" t="s">
        <v>3581</v>
      </c>
      <c r="J1239" t="s">
        <v>3582</v>
      </c>
      <c r="K1239" t="s">
        <v>115</v>
      </c>
      <c r="L1239" t="s">
        <v>226</v>
      </c>
      <c r="M1239">
        <v>-108.164135</v>
      </c>
      <c r="N1239">
        <v>39.500137000000002</v>
      </c>
      <c r="AC1239" t="str">
        <f>VLOOKUP(A1239,'[2]Basin Lookup'!C:H,6,0)</f>
        <v>Piceance Basin</v>
      </c>
      <c r="AF1239" t="s">
        <v>1783</v>
      </c>
      <c r="AG1239" t="s">
        <v>1784</v>
      </c>
      <c r="AI1239">
        <v>335086</v>
      </c>
    </row>
    <row r="1240" spans="1:35" x14ac:dyDescent="0.25">
      <c r="A1240">
        <v>402498677</v>
      </c>
      <c r="B1240" t="s">
        <v>141</v>
      </c>
      <c r="C1240">
        <v>47120</v>
      </c>
      <c r="D1240" s="2" t="s">
        <v>3574</v>
      </c>
      <c r="E1240" t="s">
        <v>56</v>
      </c>
      <c r="F1240" t="s">
        <v>3583</v>
      </c>
      <c r="G1240" t="s">
        <v>1233</v>
      </c>
      <c r="H1240" t="s">
        <v>2650</v>
      </c>
      <c r="I1240" t="s">
        <v>3585</v>
      </c>
      <c r="J1240" t="s">
        <v>3586</v>
      </c>
      <c r="K1240" t="s">
        <v>115</v>
      </c>
      <c r="L1240" t="s">
        <v>226</v>
      </c>
      <c r="M1240">
        <v>-104.995431</v>
      </c>
      <c r="N1240">
        <v>40.142207999999997</v>
      </c>
      <c r="O1240">
        <v>0</v>
      </c>
      <c r="P1240">
        <v>0</v>
      </c>
      <c r="Q1240">
        <v>0</v>
      </c>
      <c r="R1240">
        <v>0</v>
      </c>
      <c r="S1240">
        <v>5</v>
      </c>
      <c r="U1240">
        <v>0</v>
      </c>
      <c r="V1240">
        <v>0</v>
      </c>
      <c r="W1240">
        <v>0</v>
      </c>
      <c r="X1240">
        <v>0</v>
      </c>
      <c r="Y1240">
        <v>0</v>
      </c>
      <c r="Z1240">
        <v>0</v>
      </c>
      <c r="AC1240" t="str">
        <f>VLOOKUP(A1240,'[2]Basin Lookup'!C:H,6,0)</f>
        <v>Denver (DJ) Basin</v>
      </c>
      <c r="AF1240" t="s">
        <v>1783</v>
      </c>
      <c r="AG1240" t="s">
        <v>1784</v>
      </c>
      <c r="AI1240">
        <v>445265</v>
      </c>
    </row>
    <row r="1241" spans="1:35" x14ac:dyDescent="0.25">
      <c r="A1241">
        <v>402499942</v>
      </c>
      <c r="B1241" t="s">
        <v>2622</v>
      </c>
      <c r="C1241">
        <v>10705</v>
      </c>
      <c r="D1241" s="2" t="s">
        <v>3571</v>
      </c>
      <c r="E1241" t="s">
        <v>1874</v>
      </c>
      <c r="F1241" t="s">
        <v>3587</v>
      </c>
      <c r="G1241" t="s">
        <v>1508</v>
      </c>
      <c r="H1241" t="s">
        <v>2650</v>
      </c>
      <c r="I1241" t="s">
        <v>3588</v>
      </c>
      <c r="J1241" t="s">
        <v>3589</v>
      </c>
      <c r="K1241" t="s">
        <v>3161</v>
      </c>
      <c r="M1241">
        <v>-104.90624</v>
      </c>
      <c r="N1241">
        <v>37.194659999999999</v>
      </c>
      <c r="O1241">
        <v>0</v>
      </c>
      <c r="P1241">
        <v>0</v>
      </c>
      <c r="Q1241">
        <v>0</v>
      </c>
      <c r="R1241">
        <v>0</v>
      </c>
      <c r="S1241">
        <v>9</v>
      </c>
      <c r="T1241">
        <v>0</v>
      </c>
      <c r="U1241">
        <v>0</v>
      </c>
      <c r="V1241">
        <v>0</v>
      </c>
      <c r="W1241">
        <v>0</v>
      </c>
      <c r="X1241">
        <v>0</v>
      </c>
      <c r="Y1241">
        <v>0</v>
      </c>
      <c r="Z1241">
        <v>0</v>
      </c>
      <c r="AC1241" t="str">
        <f>VLOOKUP(A1241,'[2]Basin Lookup'!C:H,6,0)</f>
        <v>Raton Basin</v>
      </c>
      <c r="AF1241" t="s">
        <v>1783</v>
      </c>
      <c r="AG1241" t="s">
        <v>1784</v>
      </c>
      <c r="AI1241">
        <v>427440</v>
      </c>
    </row>
    <row r="1242" spans="1:35" x14ac:dyDescent="0.25">
      <c r="A1242">
        <v>402500584</v>
      </c>
      <c r="B1242" t="s">
        <v>141</v>
      </c>
      <c r="C1242">
        <v>47120</v>
      </c>
      <c r="D1242" s="2" t="s">
        <v>3590</v>
      </c>
      <c r="E1242" t="s">
        <v>56</v>
      </c>
      <c r="F1242" t="s">
        <v>3591</v>
      </c>
      <c r="G1242" t="s">
        <v>1233</v>
      </c>
      <c r="H1242" t="s">
        <v>2650</v>
      </c>
      <c r="I1242" t="s">
        <v>3593</v>
      </c>
      <c r="J1242" t="s">
        <v>3594</v>
      </c>
      <c r="K1242" t="s">
        <v>115</v>
      </c>
      <c r="L1242" t="s">
        <v>226</v>
      </c>
      <c r="M1242">
        <v>-104.843816</v>
      </c>
      <c r="N1242">
        <v>40.065266000000001</v>
      </c>
      <c r="O1242">
        <v>0</v>
      </c>
      <c r="P1242">
        <v>0</v>
      </c>
      <c r="Q1242">
        <v>0</v>
      </c>
      <c r="R1242">
        <v>0</v>
      </c>
      <c r="S1242">
        <v>3</v>
      </c>
      <c r="U1242">
        <v>0</v>
      </c>
      <c r="V1242">
        <v>0</v>
      </c>
      <c r="W1242">
        <v>0</v>
      </c>
      <c r="X1242">
        <v>0</v>
      </c>
      <c r="Y1242">
        <v>0</v>
      </c>
      <c r="Z1242">
        <v>0</v>
      </c>
      <c r="AC1242" t="str">
        <f>VLOOKUP(A1242,'[2]Basin Lookup'!C:H,6,0)</f>
        <v>Denver (DJ) Basin</v>
      </c>
      <c r="AF1242" t="s">
        <v>1783</v>
      </c>
      <c r="AG1242" t="s">
        <v>1784</v>
      </c>
      <c r="AI1242">
        <v>453653</v>
      </c>
    </row>
    <row r="1243" spans="1:35" x14ac:dyDescent="0.25">
      <c r="A1243">
        <v>402504948</v>
      </c>
      <c r="B1243" t="s">
        <v>73</v>
      </c>
      <c r="C1243">
        <v>16700</v>
      </c>
      <c r="D1243" s="2" t="s">
        <v>3453</v>
      </c>
      <c r="E1243" t="s">
        <v>56</v>
      </c>
      <c r="F1243" t="s">
        <v>3595</v>
      </c>
      <c r="G1243" t="s">
        <v>1294</v>
      </c>
      <c r="H1243" t="s">
        <v>2650</v>
      </c>
      <c r="I1243" t="s">
        <v>3598</v>
      </c>
      <c r="J1243" t="s">
        <v>3599</v>
      </c>
      <c r="K1243" t="s">
        <v>115</v>
      </c>
      <c r="L1243" t="s">
        <v>226</v>
      </c>
      <c r="M1243">
        <v>-107.91915299999999</v>
      </c>
      <c r="N1243">
        <v>40.197102000000001</v>
      </c>
      <c r="O1243">
        <v>1</v>
      </c>
      <c r="P1243">
        <v>1</v>
      </c>
      <c r="Q1243">
        <v>0</v>
      </c>
      <c r="R1243">
        <v>0</v>
      </c>
      <c r="S1243">
        <v>2</v>
      </c>
      <c r="T1243">
        <v>2</v>
      </c>
      <c r="U1243">
        <v>0</v>
      </c>
      <c r="V1243">
        <v>0</v>
      </c>
      <c r="W1243">
        <v>0</v>
      </c>
      <c r="X1243">
        <v>0</v>
      </c>
      <c r="Z1243">
        <v>75</v>
      </c>
      <c r="AA1243" t="s">
        <v>3597</v>
      </c>
      <c r="AC1243" t="str">
        <f>VLOOKUP(A1243,'[2]Basin Lookup'!C:H,6,0)</f>
        <v>Piceance Basin</v>
      </c>
      <c r="AF1243" t="s">
        <v>1783</v>
      </c>
      <c r="AG1243" t="s">
        <v>1784</v>
      </c>
      <c r="AI1243">
        <v>449641</v>
      </c>
    </row>
    <row r="1244" spans="1:35" x14ac:dyDescent="0.25">
      <c r="A1244">
        <v>402505737</v>
      </c>
      <c r="B1244" t="s">
        <v>2624</v>
      </c>
      <c r="C1244">
        <v>46290</v>
      </c>
      <c r="D1244" s="2" t="s">
        <v>3584</v>
      </c>
      <c r="E1244" t="s">
        <v>1891</v>
      </c>
      <c r="F1244" t="s">
        <v>3600</v>
      </c>
      <c r="G1244" t="s">
        <v>1233</v>
      </c>
      <c r="H1244" t="s">
        <v>2650</v>
      </c>
      <c r="I1244" t="s">
        <v>3601</v>
      </c>
      <c r="J1244" t="s">
        <v>3602</v>
      </c>
      <c r="K1244" t="s">
        <v>115</v>
      </c>
      <c r="L1244" t="s">
        <v>226</v>
      </c>
      <c r="M1244">
        <v>-104.87636500000001</v>
      </c>
      <c r="N1244">
        <v>40.001945999999997</v>
      </c>
      <c r="Q1244">
        <v>0</v>
      </c>
      <c r="R1244">
        <v>0</v>
      </c>
      <c r="U1244">
        <v>0</v>
      </c>
      <c r="V1244">
        <v>0</v>
      </c>
      <c r="W1244">
        <v>0</v>
      </c>
      <c r="X1244">
        <v>0</v>
      </c>
      <c r="Y1244">
        <v>0</v>
      </c>
      <c r="Z1244">
        <v>0</v>
      </c>
      <c r="AC1244" t="str">
        <f>VLOOKUP(A1244,'[2]Basin Lookup'!C:H,6,0)</f>
        <v>Denver (DJ) Basin</v>
      </c>
      <c r="AF1244" t="s">
        <v>1783</v>
      </c>
      <c r="AG1244" t="s">
        <v>1784</v>
      </c>
    </row>
    <row r="1245" spans="1:35" x14ac:dyDescent="0.25">
      <c r="A1245">
        <v>402507539</v>
      </c>
      <c r="B1245" t="s">
        <v>87</v>
      </c>
      <c r="C1245">
        <v>10112</v>
      </c>
      <c r="D1245" s="2" t="s">
        <v>3592</v>
      </c>
      <c r="E1245" t="s">
        <v>1874</v>
      </c>
      <c r="F1245" t="s">
        <v>3603</v>
      </c>
      <c r="G1245" t="s">
        <v>1264</v>
      </c>
      <c r="H1245" t="s">
        <v>2650</v>
      </c>
      <c r="K1245" t="s">
        <v>79</v>
      </c>
      <c r="M1245">
        <v>-102.45334</v>
      </c>
      <c r="N1245">
        <v>39.993678000000003</v>
      </c>
      <c r="O1245">
        <v>0</v>
      </c>
      <c r="P1245">
        <v>0</v>
      </c>
      <c r="Q1245">
        <v>0</v>
      </c>
      <c r="R1245">
        <v>0</v>
      </c>
      <c r="S1245">
        <v>3</v>
      </c>
      <c r="T1245">
        <v>0</v>
      </c>
      <c r="U1245">
        <v>0</v>
      </c>
      <c r="V1245">
        <v>0</v>
      </c>
      <c r="W1245">
        <v>0</v>
      </c>
      <c r="X1245">
        <v>0</v>
      </c>
      <c r="Y1245">
        <v>0</v>
      </c>
      <c r="Z1245">
        <v>0</v>
      </c>
      <c r="AC1245" t="str">
        <f>VLOOKUP(A1245,'[2]Basin Lookup'!C:H,6,0)</f>
        <v>Denver (DJ) Basin</v>
      </c>
      <c r="AF1245" t="s">
        <v>1783</v>
      </c>
      <c r="AG1245" t="s">
        <v>1784</v>
      </c>
    </row>
    <row r="1246" spans="1:35" x14ac:dyDescent="0.25">
      <c r="A1246">
        <v>402507759</v>
      </c>
      <c r="B1246" t="s">
        <v>73</v>
      </c>
      <c r="C1246">
        <v>16700</v>
      </c>
      <c r="D1246" s="2" t="s">
        <v>3592</v>
      </c>
      <c r="E1246" t="s">
        <v>1874</v>
      </c>
      <c r="F1246" t="s">
        <v>3604</v>
      </c>
      <c r="G1246" t="s">
        <v>1294</v>
      </c>
      <c r="H1246" t="s">
        <v>2650</v>
      </c>
      <c r="I1246" t="s">
        <v>3607</v>
      </c>
      <c r="J1246" t="s">
        <v>3608</v>
      </c>
      <c r="K1246" t="s">
        <v>115</v>
      </c>
      <c r="L1246" t="s">
        <v>226</v>
      </c>
      <c r="M1246">
        <v>-108.853723</v>
      </c>
      <c r="N1246">
        <v>40.100971000000001</v>
      </c>
      <c r="O1246">
        <v>0</v>
      </c>
      <c r="P1246">
        <v>0</v>
      </c>
      <c r="Q1246">
        <v>0</v>
      </c>
      <c r="R1246">
        <v>0</v>
      </c>
      <c r="S1246">
        <v>117</v>
      </c>
      <c r="T1246">
        <v>117</v>
      </c>
      <c r="U1246">
        <v>0</v>
      </c>
      <c r="V1246">
        <v>0</v>
      </c>
      <c r="W1246">
        <v>0</v>
      </c>
      <c r="X1246">
        <v>0</v>
      </c>
      <c r="Y1246">
        <v>300</v>
      </c>
      <c r="Z1246">
        <v>270</v>
      </c>
      <c r="AA1246" t="s">
        <v>3606</v>
      </c>
      <c r="AC1246" t="str">
        <f>VLOOKUP(A1246,'[2]Basin Lookup'!C:H,6,0)</f>
        <v>Piceance Basin</v>
      </c>
      <c r="AF1246" t="s">
        <v>1783</v>
      </c>
      <c r="AG1246" t="s">
        <v>1784</v>
      </c>
    </row>
    <row r="1247" spans="1:35" x14ac:dyDescent="0.25">
      <c r="A1247">
        <v>402508424</v>
      </c>
      <c r="B1247" t="s">
        <v>87</v>
      </c>
      <c r="C1247">
        <v>10112</v>
      </c>
      <c r="D1247" s="2" t="s">
        <v>3609</v>
      </c>
      <c r="E1247" t="s">
        <v>1874</v>
      </c>
      <c r="F1247" t="s">
        <v>3610</v>
      </c>
      <c r="G1247" t="s">
        <v>1264</v>
      </c>
      <c r="H1247" t="s">
        <v>2650</v>
      </c>
      <c r="K1247" t="s">
        <v>72</v>
      </c>
      <c r="M1247">
        <v>-102.430317</v>
      </c>
      <c r="N1247">
        <v>40.101323000000001</v>
      </c>
      <c r="O1247">
        <v>0</v>
      </c>
      <c r="P1247">
        <v>0</v>
      </c>
      <c r="Q1247">
        <v>0</v>
      </c>
      <c r="R1247">
        <v>0</v>
      </c>
      <c r="S1247">
        <v>2</v>
      </c>
      <c r="T1247">
        <v>0</v>
      </c>
      <c r="U1247">
        <v>0</v>
      </c>
      <c r="V1247">
        <v>0</v>
      </c>
      <c r="W1247">
        <v>0</v>
      </c>
      <c r="X1247">
        <v>0</v>
      </c>
      <c r="Y1247">
        <v>0</v>
      </c>
      <c r="Z1247">
        <v>0</v>
      </c>
      <c r="AC1247" t="str">
        <f>VLOOKUP(A1247,'[2]Basin Lookup'!C:H,6,0)</f>
        <v>Denver (DJ) Basin</v>
      </c>
      <c r="AF1247" t="s">
        <v>1783</v>
      </c>
      <c r="AG1247" t="s">
        <v>1784</v>
      </c>
    </row>
    <row r="1248" spans="1:35" x14ac:dyDescent="0.25">
      <c r="A1248">
        <v>402509155</v>
      </c>
      <c r="B1248" t="s">
        <v>197</v>
      </c>
      <c r="C1248">
        <v>10456</v>
      </c>
      <c r="D1248" s="2" t="s">
        <v>3611</v>
      </c>
      <c r="E1248" t="s">
        <v>49</v>
      </c>
      <c r="F1248" t="s">
        <v>3612</v>
      </c>
      <c r="G1248" t="s">
        <v>1363</v>
      </c>
      <c r="H1248" t="s">
        <v>2650</v>
      </c>
      <c r="I1248" t="s">
        <v>3613</v>
      </c>
      <c r="J1248" t="s">
        <v>3614</v>
      </c>
      <c r="K1248" t="s">
        <v>115</v>
      </c>
      <c r="L1248" t="s">
        <v>226</v>
      </c>
      <c r="M1248">
        <v>-108.070555</v>
      </c>
      <c r="N1248">
        <v>39.378205000000001</v>
      </c>
      <c r="O1248">
        <v>0</v>
      </c>
      <c r="P1248">
        <v>0</v>
      </c>
      <c r="Q1248">
        <v>0</v>
      </c>
      <c r="R1248">
        <v>0</v>
      </c>
      <c r="S1248">
        <v>4</v>
      </c>
      <c r="T1248">
        <v>0</v>
      </c>
      <c r="U1248">
        <v>0</v>
      </c>
      <c r="V1248">
        <v>0</v>
      </c>
      <c r="W1248">
        <v>0</v>
      </c>
      <c r="X1248">
        <v>0</v>
      </c>
      <c r="Y1248">
        <v>0</v>
      </c>
      <c r="Z1248">
        <v>0</v>
      </c>
      <c r="AC1248" t="str">
        <f>VLOOKUP(A1248,'[2]Basin Lookup'!C:H,6,0)</f>
        <v>Piceance Basin</v>
      </c>
      <c r="AF1248" t="s">
        <v>1783</v>
      </c>
      <c r="AG1248" t="s">
        <v>1784</v>
      </c>
      <c r="AI1248">
        <v>334413</v>
      </c>
    </row>
    <row r="1249" spans="1:35" x14ac:dyDescent="0.25">
      <c r="A1249">
        <v>402511354</v>
      </c>
      <c r="B1249" t="s">
        <v>197</v>
      </c>
      <c r="C1249">
        <v>10456</v>
      </c>
      <c r="D1249" s="2" t="s">
        <v>3616</v>
      </c>
      <c r="E1249" t="s">
        <v>2118</v>
      </c>
      <c r="F1249" t="s">
        <v>3617</v>
      </c>
      <c r="G1249" t="s">
        <v>1363</v>
      </c>
      <c r="H1249" t="s">
        <v>2650</v>
      </c>
      <c r="I1249" t="s">
        <v>3618</v>
      </c>
      <c r="J1249" t="s">
        <v>3619</v>
      </c>
      <c r="K1249" t="s">
        <v>115</v>
      </c>
      <c r="L1249" t="s">
        <v>226</v>
      </c>
      <c r="M1249">
        <v>-108.047173</v>
      </c>
      <c r="N1249">
        <v>39.590252</v>
      </c>
      <c r="AC1249" t="str">
        <f>VLOOKUP(A1249,'[2]Basin Lookup'!C:H,6,0)</f>
        <v>Piceance Basin</v>
      </c>
      <c r="AF1249" t="s">
        <v>1783</v>
      </c>
      <c r="AG1249" t="s">
        <v>1784</v>
      </c>
      <c r="AI1249">
        <v>335574</v>
      </c>
    </row>
    <row r="1250" spans="1:35" x14ac:dyDescent="0.25">
      <c r="A1250">
        <v>402511609</v>
      </c>
      <c r="B1250" t="s">
        <v>207</v>
      </c>
      <c r="C1250">
        <v>8960</v>
      </c>
      <c r="D1250" s="2" t="s">
        <v>3605</v>
      </c>
      <c r="E1250" t="s">
        <v>3210</v>
      </c>
      <c r="F1250" t="s">
        <v>3620</v>
      </c>
      <c r="G1250" t="s">
        <v>1233</v>
      </c>
      <c r="H1250" t="s">
        <v>2650</v>
      </c>
      <c r="I1250" t="s">
        <v>3622</v>
      </c>
      <c r="J1250" t="s">
        <v>3623</v>
      </c>
      <c r="K1250" t="s">
        <v>115</v>
      </c>
      <c r="L1250" t="s">
        <v>226</v>
      </c>
      <c r="M1250">
        <v>-104.42097200000001</v>
      </c>
      <c r="N1250">
        <v>40.366745000000002</v>
      </c>
      <c r="O1250">
        <v>0</v>
      </c>
      <c r="P1250">
        <v>0</v>
      </c>
      <c r="Q1250">
        <v>0</v>
      </c>
      <c r="R1250">
        <v>0</v>
      </c>
      <c r="S1250">
        <v>10</v>
      </c>
      <c r="T1250">
        <v>0</v>
      </c>
      <c r="U1250">
        <v>0</v>
      </c>
      <c r="V1250">
        <v>0</v>
      </c>
      <c r="W1250">
        <v>0</v>
      </c>
      <c r="X1250">
        <v>0</v>
      </c>
      <c r="Y1250">
        <v>0</v>
      </c>
      <c r="Z1250">
        <v>0</v>
      </c>
      <c r="AC1250" t="str">
        <f>VLOOKUP(A1250,'[2]Basin Lookup'!C:H,6,0)</f>
        <v>Denver (DJ) Basin</v>
      </c>
      <c r="AF1250" t="s">
        <v>1783</v>
      </c>
      <c r="AG1250" t="s">
        <v>1784</v>
      </c>
      <c r="AI1250">
        <v>470917</v>
      </c>
    </row>
    <row r="1251" spans="1:35" x14ac:dyDescent="0.25">
      <c r="A1251">
        <v>402512448</v>
      </c>
      <c r="B1251" t="s">
        <v>2624</v>
      </c>
      <c r="C1251">
        <v>46290</v>
      </c>
      <c r="D1251" s="2" t="s">
        <v>3596</v>
      </c>
      <c r="E1251" t="s">
        <v>1891</v>
      </c>
      <c r="F1251" t="s">
        <v>3624</v>
      </c>
      <c r="G1251" t="s">
        <v>1233</v>
      </c>
      <c r="H1251" t="s">
        <v>2650</v>
      </c>
      <c r="I1251" t="s">
        <v>3625</v>
      </c>
      <c r="J1251" t="s">
        <v>3626</v>
      </c>
      <c r="K1251" t="s">
        <v>72</v>
      </c>
      <c r="M1251">
        <v>-104.878096</v>
      </c>
      <c r="N1251">
        <v>40.06523</v>
      </c>
      <c r="Q1251">
        <v>0</v>
      </c>
      <c r="R1251">
        <v>0</v>
      </c>
      <c r="U1251">
        <v>0</v>
      </c>
      <c r="V1251">
        <v>0</v>
      </c>
      <c r="W1251">
        <v>0</v>
      </c>
      <c r="X1251">
        <v>0</v>
      </c>
      <c r="Y1251">
        <v>0</v>
      </c>
      <c r="Z1251">
        <v>0</v>
      </c>
      <c r="AC1251" t="str">
        <f>VLOOKUP(A1251,'[2]Basin Lookup'!C:H,6,0)</f>
        <v>Denver (DJ) Basin</v>
      </c>
      <c r="AF1251" t="s">
        <v>1783</v>
      </c>
      <c r="AG1251" t="s">
        <v>1784</v>
      </c>
    </row>
    <row r="1252" spans="1:35" x14ac:dyDescent="0.25">
      <c r="A1252">
        <v>402512662</v>
      </c>
      <c r="B1252" t="s">
        <v>197</v>
      </c>
      <c r="C1252">
        <v>10456</v>
      </c>
      <c r="D1252" s="2" t="s">
        <v>3615</v>
      </c>
      <c r="E1252" t="s">
        <v>118</v>
      </c>
      <c r="F1252" t="s">
        <v>3627</v>
      </c>
      <c r="G1252" t="s">
        <v>1363</v>
      </c>
      <c r="H1252" t="s">
        <v>2650</v>
      </c>
      <c r="I1252" t="s">
        <v>3628</v>
      </c>
      <c r="J1252" t="s">
        <v>3629</v>
      </c>
      <c r="K1252" t="s">
        <v>115</v>
      </c>
      <c r="L1252" t="s">
        <v>329</v>
      </c>
      <c r="M1252">
        <v>-108.159059</v>
      </c>
      <c r="N1252">
        <v>39.599193</v>
      </c>
      <c r="AC1252" t="str">
        <f>VLOOKUP(A1252,'[2]Basin Lookup'!C:H,6,0)</f>
        <v>Piceance Basin</v>
      </c>
      <c r="AF1252" t="s">
        <v>1783</v>
      </c>
      <c r="AG1252" t="s">
        <v>1784</v>
      </c>
      <c r="AI1252">
        <v>335648</v>
      </c>
    </row>
    <row r="1253" spans="1:35" x14ac:dyDescent="0.25">
      <c r="A1253">
        <v>402516807</v>
      </c>
      <c r="B1253" t="s">
        <v>2624</v>
      </c>
      <c r="C1253">
        <v>46290</v>
      </c>
      <c r="D1253" s="2" t="s">
        <v>3465</v>
      </c>
      <c r="E1253" t="s">
        <v>1891</v>
      </c>
      <c r="F1253" t="s">
        <v>3630</v>
      </c>
      <c r="G1253" t="s">
        <v>1233</v>
      </c>
      <c r="H1253" t="s">
        <v>2650</v>
      </c>
      <c r="I1253" t="s">
        <v>3632</v>
      </c>
      <c r="J1253" t="s">
        <v>3633</v>
      </c>
      <c r="K1253" t="s">
        <v>133</v>
      </c>
      <c r="M1253">
        <v>-104.993759</v>
      </c>
      <c r="N1253">
        <v>40.116821999999999</v>
      </c>
      <c r="Q1253">
        <v>0</v>
      </c>
      <c r="R1253">
        <v>0</v>
      </c>
      <c r="U1253">
        <v>0</v>
      </c>
      <c r="V1253">
        <v>0</v>
      </c>
      <c r="W1253">
        <v>0</v>
      </c>
      <c r="X1253">
        <v>0</v>
      </c>
      <c r="Y1253">
        <v>0</v>
      </c>
      <c r="Z1253">
        <v>0</v>
      </c>
      <c r="AC1253" t="str">
        <f>VLOOKUP(A1253,'[2]Basin Lookup'!C:H,6,0)</f>
        <v>Denver (DJ) Basin</v>
      </c>
      <c r="AF1253" t="s">
        <v>1783</v>
      </c>
      <c r="AG1253" t="s">
        <v>1784</v>
      </c>
    </row>
    <row r="1254" spans="1:35" x14ac:dyDescent="0.25">
      <c r="A1254">
        <v>402519107</v>
      </c>
      <c r="B1254" t="s">
        <v>197</v>
      </c>
      <c r="C1254">
        <v>10456</v>
      </c>
      <c r="D1254" s="2" t="s">
        <v>3634</v>
      </c>
      <c r="E1254" t="s">
        <v>1874</v>
      </c>
      <c r="F1254" t="s">
        <v>3635</v>
      </c>
      <c r="G1254" t="s">
        <v>1363</v>
      </c>
      <c r="H1254" t="s">
        <v>2650</v>
      </c>
      <c r="I1254" t="s">
        <v>3637</v>
      </c>
      <c r="J1254" t="s">
        <v>3638</v>
      </c>
      <c r="K1254" t="s">
        <v>46</v>
      </c>
      <c r="L1254" t="s">
        <v>3167</v>
      </c>
      <c r="M1254">
        <v>-108.18740699999999</v>
      </c>
      <c r="N1254">
        <v>39.502899999999997</v>
      </c>
      <c r="O1254">
        <v>0</v>
      </c>
      <c r="P1254">
        <v>0</v>
      </c>
      <c r="Q1254">
        <v>0</v>
      </c>
      <c r="R1254">
        <v>0</v>
      </c>
      <c r="S1254">
        <v>93</v>
      </c>
      <c r="T1254">
        <v>30</v>
      </c>
      <c r="U1254">
        <v>0</v>
      </c>
      <c r="V1254">
        <v>0</v>
      </c>
      <c r="W1254">
        <v>0</v>
      </c>
      <c r="X1254">
        <v>0</v>
      </c>
      <c r="Y1254">
        <v>0</v>
      </c>
      <c r="Z1254">
        <v>0</v>
      </c>
      <c r="AC1254" t="str">
        <f>VLOOKUP(A1254,'[2]Basin Lookup'!C:H,6,0)</f>
        <v>Piceance Basin</v>
      </c>
      <c r="AF1254" t="s">
        <v>1783</v>
      </c>
      <c r="AG1254" t="s">
        <v>1784</v>
      </c>
      <c r="AI1254">
        <v>448426</v>
      </c>
    </row>
    <row r="1255" spans="1:35" x14ac:dyDescent="0.25">
      <c r="A1255">
        <v>402521158</v>
      </c>
      <c r="B1255" t="s">
        <v>227</v>
      </c>
      <c r="C1255">
        <v>10000</v>
      </c>
      <c r="D1255" s="2" t="s">
        <v>3639</v>
      </c>
      <c r="E1255" t="s">
        <v>49</v>
      </c>
      <c r="F1255" t="s">
        <v>3640</v>
      </c>
      <c r="G1255" t="s">
        <v>1392</v>
      </c>
      <c r="H1255" t="s">
        <v>2650</v>
      </c>
      <c r="K1255" t="s">
        <v>72</v>
      </c>
      <c r="M1255">
        <v>-107.76299299999999</v>
      </c>
      <c r="N1255">
        <v>37.203707000000001</v>
      </c>
      <c r="O1255">
        <v>0</v>
      </c>
      <c r="P1255">
        <v>0</v>
      </c>
      <c r="Q1255">
        <v>0</v>
      </c>
      <c r="R1255">
        <v>0</v>
      </c>
      <c r="S1255">
        <v>3895</v>
      </c>
      <c r="T1255">
        <v>0</v>
      </c>
      <c r="U1255">
        <v>0</v>
      </c>
      <c r="V1255">
        <v>0</v>
      </c>
      <c r="W1255">
        <v>0</v>
      </c>
      <c r="X1255">
        <v>0</v>
      </c>
      <c r="Y1255">
        <v>0</v>
      </c>
      <c r="Z1255">
        <v>0</v>
      </c>
      <c r="AA1255" t="s">
        <v>3641</v>
      </c>
      <c r="AC1255" t="str">
        <f>VLOOKUP(A1255,'[2]Basin Lookup'!C:H,6,0)</f>
        <v>San Juan Basin</v>
      </c>
      <c r="AF1255" t="s">
        <v>1783</v>
      </c>
      <c r="AG1255" t="s">
        <v>1784</v>
      </c>
    </row>
    <row r="1256" spans="1:35" x14ac:dyDescent="0.25">
      <c r="A1256">
        <v>402523842</v>
      </c>
      <c r="B1256" t="s">
        <v>1249</v>
      </c>
      <c r="C1256">
        <v>94300</v>
      </c>
      <c r="D1256" s="2" t="s">
        <v>3642</v>
      </c>
      <c r="E1256" t="s">
        <v>3210</v>
      </c>
      <c r="F1256" t="s">
        <v>3643</v>
      </c>
      <c r="G1256" t="s">
        <v>1373</v>
      </c>
      <c r="H1256" t="s">
        <v>2650</v>
      </c>
      <c r="K1256" t="s">
        <v>115</v>
      </c>
      <c r="L1256" t="s">
        <v>3155</v>
      </c>
      <c r="M1256">
        <v>-103.264427</v>
      </c>
      <c r="N1256">
        <v>40.918056999999997</v>
      </c>
      <c r="AC1256" t="str">
        <f>VLOOKUP(A1256,'[2]Basin Lookup'!C:H,6,0)</f>
        <v>Denver (DJ) Basin</v>
      </c>
      <c r="AF1256" t="s">
        <v>1783</v>
      </c>
      <c r="AG1256" t="s">
        <v>1784</v>
      </c>
    </row>
    <row r="1257" spans="1:35" x14ac:dyDescent="0.25">
      <c r="A1257">
        <v>402526139</v>
      </c>
      <c r="B1257" t="s">
        <v>227</v>
      </c>
      <c r="C1257">
        <v>10000</v>
      </c>
      <c r="D1257" s="2" t="s">
        <v>3636</v>
      </c>
      <c r="E1257" t="s">
        <v>1874</v>
      </c>
      <c r="F1257" t="s">
        <v>3644</v>
      </c>
      <c r="G1257" t="s">
        <v>1392</v>
      </c>
      <c r="H1257" t="s">
        <v>2650</v>
      </c>
      <c r="K1257" t="s">
        <v>72</v>
      </c>
      <c r="M1257">
        <v>-107.62692800000001</v>
      </c>
      <c r="N1257">
        <v>37.083308000000002</v>
      </c>
      <c r="O1257">
        <v>0</v>
      </c>
      <c r="P1257">
        <v>0</v>
      </c>
      <c r="Q1257">
        <v>0</v>
      </c>
      <c r="R1257">
        <v>0</v>
      </c>
      <c r="S1257">
        <v>2250</v>
      </c>
      <c r="T1257">
        <v>0</v>
      </c>
      <c r="U1257">
        <v>0</v>
      </c>
      <c r="V1257">
        <v>0</v>
      </c>
      <c r="W1257">
        <v>0</v>
      </c>
      <c r="X1257">
        <v>0</v>
      </c>
      <c r="Y1257">
        <v>0</v>
      </c>
      <c r="Z1257">
        <v>0</v>
      </c>
      <c r="AA1257" t="s">
        <v>3645</v>
      </c>
      <c r="AC1257" t="str">
        <f>VLOOKUP(A1257,'[2]Basin Lookup'!C:H,6,0)</f>
        <v>San Juan Basin</v>
      </c>
      <c r="AF1257" t="s">
        <v>1783</v>
      </c>
      <c r="AG1257" t="s">
        <v>1784</v>
      </c>
    </row>
    <row r="1258" spans="1:35" x14ac:dyDescent="0.25">
      <c r="A1258">
        <v>402527598</v>
      </c>
      <c r="B1258" t="s">
        <v>227</v>
      </c>
      <c r="C1258">
        <v>10000</v>
      </c>
      <c r="D1258" s="2" t="s">
        <v>3631</v>
      </c>
      <c r="E1258" t="s">
        <v>3210</v>
      </c>
      <c r="F1258" t="s">
        <v>3646</v>
      </c>
      <c r="G1258" t="s">
        <v>1392</v>
      </c>
      <c r="H1258" t="s">
        <v>2650</v>
      </c>
      <c r="K1258" t="s">
        <v>72</v>
      </c>
      <c r="M1258">
        <v>-107.53966200000001</v>
      </c>
      <c r="N1258">
        <v>37.187767999999998</v>
      </c>
      <c r="O1258">
        <v>0</v>
      </c>
      <c r="P1258">
        <v>0</v>
      </c>
      <c r="Q1258">
        <v>0</v>
      </c>
      <c r="R1258">
        <v>0</v>
      </c>
      <c r="S1258">
        <v>1</v>
      </c>
      <c r="T1258">
        <v>0</v>
      </c>
      <c r="U1258">
        <v>0</v>
      </c>
      <c r="V1258">
        <v>0</v>
      </c>
      <c r="W1258">
        <v>0</v>
      </c>
      <c r="X1258">
        <v>0</v>
      </c>
      <c r="Y1258">
        <v>0</v>
      </c>
      <c r="Z1258">
        <v>0</v>
      </c>
      <c r="AA1258" t="s">
        <v>3647</v>
      </c>
      <c r="AC1258" t="str">
        <f>VLOOKUP(A1258,'[2]Basin Lookup'!C:H,6,0)</f>
        <v>San Juan Basin</v>
      </c>
      <c r="AF1258" t="s">
        <v>1783</v>
      </c>
      <c r="AG1258" t="s">
        <v>1784</v>
      </c>
    </row>
    <row r="1259" spans="1:35" x14ac:dyDescent="0.25">
      <c r="A1259">
        <v>402527600</v>
      </c>
      <c r="B1259" t="s">
        <v>227</v>
      </c>
      <c r="C1259">
        <v>10000</v>
      </c>
      <c r="D1259" s="2" t="s">
        <v>3631</v>
      </c>
      <c r="E1259" t="s">
        <v>3210</v>
      </c>
      <c r="F1259" t="s">
        <v>3648</v>
      </c>
      <c r="G1259" t="s">
        <v>1392</v>
      </c>
      <c r="H1259" t="s">
        <v>2650</v>
      </c>
      <c r="I1259" t="s">
        <v>3650</v>
      </c>
      <c r="J1259" t="s">
        <v>3651</v>
      </c>
      <c r="K1259" t="s">
        <v>133</v>
      </c>
      <c r="M1259">
        <v>-107.654247</v>
      </c>
      <c r="N1259">
        <v>37.080441</v>
      </c>
      <c r="O1259">
        <v>0</v>
      </c>
      <c r="P1259">
        <v>0</v>
      </c>
      <c r="Q1259">
        <v>0</v>
      </c>
      <c r="R1259">
        <v>0</v>
      </c>
      <c r="S1259">
        <v>245</v>
      </c>
      <c r="T1259">
        <v>0</v>
      </c>
      <c r="U1259">
        <v>0</v>
      </c>
      <c r="V1259">
        <v>0</v>
      </c>
      <c r="W1259">
        <v>0</v>
      </c>
      <c r="X1259">
        <v>0</v>
      </c>
      <c r="Y1259">
        <v>0</v>
      </c>
      <c r="Z1259">
        <v>0</v>
      </c>
      <c r="AA1259" t="s">
        <v>3649</v>
      </c>
      <c r="AC1259" t="str">
        <f>VLOOKUP(A1259,'[2]Basin Lookup'!C:H,6,0)</f>
        <v>San Juan Basin</v>
      </c>
      <c r="AF1259" t="s">
        <v>1783</v>
      </c>
      <c r="AG1259" t="s">
        <v>1784</v>
      </c>
      <c r="AI1259">
        <v>215421</v>
      </c>
    </row>
    <row r="1260" spans="1:35" x14ac:dyDescent="0.25">
      <c r="A1260">
        <v>402527811</v>
      </c>
      <c r="B1260" t="s">
        <v>207</v>
      </c>
      <c r="C1260">
        <v>8960</v>
      </c>
      <c r="D1260" s="2" t="s">
        <v>3652</v>
      </c>
      <c r="E1260" t="s">
        <v>56</v>
      </c>
      <c r="F1260" t="s">
        <v>3653</v>
      </c>
      <c r="G1260" t="s">
        <v>1233</v>
      </c>
      <c r="H1260" t="s">
        <v>2650</v>
      </c>
      <c r="K1260" t="s">
        <v>79</v>
      </c>
      <c r="M1260">
        <v>-104.389432</v>
      </c>
      <c r="N1260">
        <v>40.378495000000001</v>
      </c>
      <c r="O1260">
        <v>14</v>
      </c>
      <c r="P1260">
        <v>0</v>
      </c>
      <c r="Q1260">
        <v>0</v>
      </c>
      <c r="R1260">
        <v>0</v>
      </c>
      <c r="S1260">
        <v>0</v>
      </c>
      <c r="T1260">
        <v>0</v>
      </c>
      <c r="U1260">
        <v>0</v>
      </c>
      <c r="V1260">
        <v>0</v>
      </c>
      <c r="W1260">
        <v>0</v>
      </c>
      <c r="X1260">
        <v>0</v>
      </c>
      <c r="Y1260">
        <v>0</v>
      </c>
      <c r="Z1260">
        <v>0</v>
      </c>
      <c r="AC1260" t="str">
        <f>VLOOKUP(A1260,'[2]Basin Lookup'!C:H,6,0)</f>
        <v>Denver (DJ) Basin</v>
      </c>
      <c r="AF1260" t="s">
        <v>1783</v>
      </c>
      <c r="AG1260" t="s">
        <v>1784</v>
      </c>
      <c r="AI1260">
        <v>429060</v>
      </c>
    </row>
    <row r="1261" spans="1:35" x14ac:dyDescent="0.25">
      <c r="A1261">
        <v>402530467</v>
      </c>
      <c r="B1261" t="s">
        <v>2624</v>
      </c>
      <c r="C1261">
        <v>46290</v>
      </c>
      <c r="D1261" s="2" t="s">
        <v>3655</v>
      </c>
      <c r="E1261" t="s">
        <v>1891</v>
      </c>
      <c r="F1261" t="s">
        <v>3656</v>
      </c>
      <c r="G1261" t="s">
        <v>1233</v>
      </c>
      <c r="H1261" t="s">
        <v>2650</v>
      </c>
      <c r="I1261" t="s">
        <v>3658</v>
      </c>
      <c r="J1261" t="s">
        <v>3659</v>
      </c>
      <c r="K1261" t="s">
        <v>3152</v>
      </c>
      <c r="M1261">
        <v>-104.96662999999999</v>
      </c>
      <c r="N1261">
        <v>40.075907000000001</v>
      </c>
      <c r="Q1261">
        <v>0</v>
      </c>
      <c r="R1261">
        <v>0</v>
      </c>
      <c r="U1261">
        <v>0</v>
      </c>
      <c r="V1261">
        <v>0</v>
      </c>
      <c r="W1261">
        <v>0</v>
      </c>
      <c r="X1261">
        <v>0</v>
      </c>
      <c r="Y1261">
        <v>0</v>
      </c>
      <c r="Z1261">
        <v>0</v>
      </c>
      <c r="AC1261" t="str">
        <f>VLOOKUP(A1261,'[2]Basin Lookup'!C:H,6,0)</f>
        <v>Denver (DJ) Basin</v>
      </c>
      <c r="AF1261" t="s">
        <v>1783</v>
      </c>
      <c r="AG1261" t="s">
        <v>1784</v>
      </c>
    </row>
    <row r="1262" spans="1:35" x14ac:dyDescent="0.25">
      <c r="A1262">
        <v>402530584</v>
      </c>
      <c r="B1262" t="s">
        <v>197</v>
      </c>
      <c r="C1262">
        <v>10456</v>
      </c>
      <c r="D1262" s="2" t="s">
        <v>3655</v>
      </c>
      <c r="E1262" t="s">
        <v>118</v>
      </c>
      <c r="F1262" t="s">
        <v>3660</v>
      </c>
      <c r="G1262" t="s">
        <v>1363</v>
      </c>
      <c r="H1262" t="s">
        <v>2650</v>
      </c>
      <c r="I1262" t="s">
        <v>3661</v>
      </c>
      <c r="J1262" t="s">
        <v>3662</v>
      </c>
      <c r="K1262" t="s">
        <v>115</v>
      </c>
      <c r="L1262" t="s">
        <v>3155</v>
      </c>
      <c r="M1262">
        <v>-107.68668099999999</v>
      </c>
      <c r="N1262">
        <v>39.444577000000002</v>
      </c>
      <c r="AC1262" t="str">
        <f>VLOOKUP(A1262,'[2]Basin Lookup'!C:H,6,0)</f>
        <v>Piceance Basin</v>
      </c>
      <c r="AF1262" t="s">
        <v>1783</v>
      </c>
      <c r="AG1262" t="s">
        <v>1784</v>
      </c>
      <c r="AI1262">
        <v>334872</v>
      </c>
    </row>
    <row r="1263" spans="1:35" x14ac:dyDescent="0.25">
      <c r="A1263">
        <v>402530913</v>
      </c>
      <c r="B1263" t="s">
        <v>1460</v>
      </c>
      <c r="C1263">
        <v>10633</v>
      </c>
      <c r="D1263" s="2" t="s">
        <v>3654</v>
      </c>
      <c r="E1263" t="s">
        <v>1879</v>
      </c>
      <c r="F1263" t="s">
        <v>3664</v>
      </c>
      <c r="G1263" t="s">
        <v>1233</v>
      </c>
      <c r="H1263" t="s">
        <v>2650</v>
      </c>
      <c r="I1263" t="s">
        <v>3665</v>
      </c>
      <c r="J1263" t="s">
        <v>3666</v>
      </c>
      <c r="K1263" t="s">
        <v>115</v>
      </c>
      <c r="L1263" t="s">
        <v>329</v>
      </c>
      <c r="M1263">
        <v>-104.904963</v>
      </c>
      <c r="N1263">
        <v>40.047488999999999</v>
      </c>
      <c r="O1263">
        <v>0</v>
      </c>
      <c r="P1263">
        <v>0</v>
      </c>
      <c r="S1263">
        <v>0</v>
      </c>
      <c r="T1263">
        <v>0</v>
      </c>
      <c r="U1263">
        <v>0</v>
      </c>
      <c r="V1263">
        <v>0</v>
      </c>
      <c r="W1263">
        <v>0</v>
      </c>
      <c r="X1263">
        <v>0</v>
      </c>
      <c r="Y1263">
        <v>0</v>
      </c>
      <c r="Z1263">
        <v>0</v>
      </c>
      <c r="AC1263" t="str">
        <f>VLOOKUP(A1263,'[2]Basin Lookup'!C:H,6,0)</f>
        <v>Denver (DJ) Basin</v>
      </c>
      <c r="AF1263" t="s">
        <v>1783</v>
      </c>
      <c r="AG1263" t="s">
        <v>1784</v>
      </c>
    </row>
    <row r="1264" spans="1:35" x14ac:dyDescent="0.25">
      <c r="A1264">
        <v>402531111</v>
      </c>
      <c r="B1264" t="s">
        <v>110</v>
      </c>
      <c r="C1264">
        <v>47121</v>
      </c>
      <c r="D1264" s="2" t="s">
        <v>3663</v>
      </c>
      <c r="E1264" t="s">
        <v>56</v>
      </c>
      <c r="F1264" t="s">
        <v>3667</v>
      </c>
      <c r="G1264" t="s">
        <v>1233</v>
      </c>
      <c r="H1264" t="s">
        <v>2650</v>
      </c>
      <c r="I1264" t="s">
        <v>3668</v>
      </c>
      <c r="J1264" t="s">
        <v>3669</v>
      </c>
      <c r="K1264" t="s">
        <v>133</v>
      </c>
      <c r="M1264">
        <v>-104.66565199999999</v>
      </c>
      <c r="N1264">
        <v>40.242378000000002</v>
      </c>
      <c r="AC1264" t="str">
        <f>VLOOKUP(A1264,'[2]Basin Lookup'!C:H,6,0)</f>
        <v>Denver (DJ) Basin</v>
      </c>
      <c r="AF1264" t="s">
        <v>1783</v>
      </c>
      <c r="AG1264" t="s">
        <v>1784</v>
      </c>
    </row>
    <row r="1265" spans="1:35" x14ac:dyDescent="0.25">
      <c r="A1265">
        <v>402537346</v>
      </c>
      <c r="B1265" t="s">
        <v>82</v>
      </c>
      <c r="C1265">
        <v>100322</v>
      </c>
      <c r="D1265" s="2" t="s">
        <v>3657</v>
      </c>
      <c r="E1265" t="s">
        <v>3210</v>
      </c>
      <c r="F1265" t="s">
        <v>3671</v>
      </c>
      <c r="G1265" t="s">
        <v>1233</v>
      </c>
      <c r="H1265" t="s">
        <v>2650</v>
      </c>
      <c r="I1265" t="s">
        <v>3672</v>
      </c>
      <c r="J1265" t="s">
        <v>3673</v>
      </c>
      <c r="K1265" t="s">
        <v>115</v>
      </c>
      <c r="L1265" t="s">
        <v>226</v>
      </c>
      <c r="M1265">
        <v>-104.354523</v>
      </c>
      <c r="N1265">
        <v>40.430249000000003</v>
      </c>
      <c r="O1265">
        <v>1</v>
      </c>
      <c r="P1265">
        <v>0</v>
      </c>
      <c r="Q1265">
        <v>0</v>
      </c>
      <c r="R1265">
        <v>0</v>
      </c>
      <c r="S1265">
        <v>1</v>
      </c>
      <c r="T1265">
        <v>0</v>
      </c>
      <c r="U1265">
        <v>0</v>
      </c>
      <c r="V1265">
        <v>0</v>
      </c>
      <c r="W1265">
        <v>0</v>
      </c>
      <c r="X1265">
        <v>0</v>
      </c>
      <c r="Y1265">
        <v>0</v>
      </c>
      <c r="Z1265">
        <v>0</v>
      </c>
      <c r="AC1265" t="str">
        <f>VLOOKUP(A1265,'[2]Basin Lookup'!C:H,6,0)</f>
        <v>Denver (DJ) Basin</v>
      </c>
      <c r="AF1265" t="s">
        <v>1783</v>
      </c>
      <c r="AG1265" t="s">
        <v>1784</v>
      </c>
      <c r="AI1265">
        <v>415534</v>
      </c>
    </row>
    <row r="1266" spans="1:35" x14ac:dyDescent="0.25">
      <c r="A1266">
        <v>402538104</v>
      </c>
      <c r="B1266" t="s">
        <v>197</v>
      </c>
      <c r="C1266">
        <v>10456</v>
      </c>
      <c r="D1266" s="2" t="s">
        <v>3674</v>
      </c>
      <c r="E1266" t="s">
        <v>118</v>
      </c>
      <c r="F1266" t="s">
        <v>3675</v>
      </c>
      <c r="G1266" t="s">
        <v>1363</v>
      </c>
      <c r="H1266" t="s">
        <v>2650</v>
      </c>
      <c r="I1266" t="s">
        <v>3676</v>
      </c>
      <c r="J1266" t="s">
        <v>3619</v>
      </c>
      <c r="K1266" t="s">
        <v>115</v>
      </c>
      <c r="L1266" t="s">
        <v>226</v>
      </c>
      <c r="M1266">
        <v>-108.111816</v>
      </c>
      <c r="N1266">
        <v>39.561577999999997</v>
      </c>
      <c r="AC1266" t="str">
        <f>VLOOKUP(A1266,'[2]Basin Lookup'!C:H,6,0)</f>
        <v>Piceance Basin</v>
      </c>
      <c r="AF1266" t="s">
        <v>1783</v>
      </c>
      <c r="AG1266" t="s">
        <v>1784</v>
      </c>
      <c r="AI1266">
        <v>311638</v>
      </c>
    </row>
    <row r="1267" spans="1:35" x14ac:dyDescent="0.25">
      <c r="A1267">
        <v>402538189</v>
      </c>
      <c r="B1267" t="s">
        <v>276</v>
      </c>
      <c r="C1267">
        <v>96850</v>
      </c>
      <c r="D1267" s="2" t="s">
        <v>3670</v>
      </c>
      <c r="E1267" t="s">
        <v>1874</v>
      </c>
      <c r="F1267" t="s">
        <v>3677</v>
      </c>
      <c r="G1267" t="s">
        <v>1363</v>
      </c>
      <c r="H1267" t="s">
        <v>2650</v>
      </c>
      <c r="I1267" t="s">
        <v>3679</v>
      </c>
      <c r="J1267" t="s">
        <v>3680</v>
      </c>
      <c r="K1267" t="s">
        <v>79</v>
      </c>
      <c r="M1267">
        <v>-108.099041</v>
      </c>
      <c r="N1267">
        <v>39.484198999999997</v>
      </c>
      <c r="O1267">
        <v>0</v>
      </c>
      <c r="P1267">
        <v>0</v>
      </c>
      <c r="Q1267">
        <v>0</v>
      </c>
      <c r="R1267">
        <v>0</v>
      </c>
      <c r="S1267">
        <v>4</v>
      </c>
      <c r="T1267">
        <v>1</v>
      </c>
      <c r="U1267">
        <v>0</v>
      </c>
      <c r="V1267">
        <v>0</v>
      </c>
      <c r="W1267">
        <v>0</v>
      </c>
      <c r="X1267">
        <v>0</v>
      </c>
      <c r="Y1267">
        <v>0</v>
      </c>
      <c r="Z1267">
        <v>0</v>
      </c>
      <c r="AA1267" t="s">
        <v>3678</v>
      </c>
      <c r="AC1267" t="str">
        <f>VLOOKUP(A1267,'[2]Basin Lookup'!C:H,6,0)</f>
        <v>Piceance Basin</v>
      </c>
      <c r="AF1267" t="s">
        <v>1783</v>
      </c>
      <c r="AG1267" t="s">
        <v>1784</v>
      </c>
    </row>
    <row r="1268" spans="1:35" x14ac:dyDescent="0.25">
      <c r="A1268">
        <v>402538415</v>
      </c>
      <c r="B1268" t="s">
        <v>276</v>
      </c>
      <c r="C1268">
        <v>96850</v>
      </c>
      <c r="D1268" s="2" t="s">
        <v>3670</v>
      </c>
      <c r="E1268" t="s">
        <v>1874</v>
      </c>
      <c r="F1268" t="s">
        <v>3681</v>
      </c>
      <c r="G1268" t="s">
        <v>1363</v>
      </c>
      <c r="H1268" t="s">
        <v>2650</v>
      </c>
      <c r="I1268" t="s">
        <v>3683</v>
      </c>
      <c r="J1268" t="s">
        <v>3684</v>
      </c>
      <c r="K1268" t="s">
        <v>115</v>
      </c>
      <c r="L1268" t="s">
        <v>226</v>
      </c>
      <c r="M1268">
        <v>-108.002323</v>
      </c>
      <c r="N1268">
        <v>39.492342000000001</v>
      </c>
      <c r="O1268">
        <v>0</v>
      </c>
      <c r="P1268">
        <v>0</v>
      </c>
      <c r="Q1268">
        <v>0</v>
      </c>
      <c r="R1268">
        <v>0</v>
      </c>
      <c r="S1268">
        <v>5</v>
      </c>
      <c r="T1268">
        <v>1</v>
      </c>
      <c r="U1268">
        <v>0</v>
      </c>
      <c r="V1268">
        <v>0</v>
      </c>
      <c r="W1268">
        <v>0</v>
      </c>
      <c r="X1268">
        <v>0</v>
      </c>
      <c r="Y1268">
        <v>0</v>
      </c>
      <c r="Z1268">
        <v>0</v>
      </c>
      <c r="AA1268" t="s">
        <v>3682</v>
      </c>
      <c r="AC1268" t="str">
        <f>VLOOKUP(A1268,'[2]Basin Lookup'!C:H,6,0)</f>
        <v>Piceance Basin</v>
      </c>
      <c r="AF1268" t="s">
        <v>1783</v>
      </c>
      <c r="AG1268" t="s">
        <v>1784</v>
      </c>
    </row>
    <row r="1269" spans="1:35" x14ac:dyDescent="0.25">
      <c r="A1269">
        <v>402538875</v>
      </c>
      <c r="B1269" t="s">
        <v>610</v>
      </c>
      <c r="C1269">
        <v>10403</v>
      </c>
      <c r="D1269" s="2" t="s">
        <v>3670</v>
      </c>
      <c r="E1269" t="s">
        <v>49</v>
      </c>
      <c r="F1269" t="s">
        <v>3685</v>
      </c>
      <c r="G1269" t="s">
        <v>1363</v>
      </c>
      <c r="H1269" t="s">
        <v>2650</v>
      </c>
      <c r="K1269" t="s">
        <v>72</v>
      </c>
      <c r="M1269">
        <v>-107.762719</v>
      </c>
      <c r="N1269">
        <v>39.451070000000001</v>
      </c>
      <c r="O1269">
        <v>0</v>
      </c>
      <c r="P1269">
        <v>0</v>
      </c>
      <c r="Q1269">
        <v>0</v>
      </c>
      <c r="R1269">
        <v>0</v>
      </c>
      <c r="S1269">
        <v>1</v>
      </c>
      <c r="T1269">
        <v>1</v>
      </c>
      <c r="U1269">
        <v>0</v>
      </c>
      <c r="V1269">
        <v>0</v>
      </c>
      <c r="W1269">
        <v>0</v>
      </c>
      <c r="X1269">
        <v>0</v>
      </c>
      <c r="Y1269">
        <v>0</v>
      </c>
      <c r="Z1269">
        <v>0</v>
      </c>
      <c r="AC1269" t="str">
        <f>VLOOKUP(A1269,'[2]Basin Lookup'!C:H,6,0)</f>
        <v>Piceance Basin</v>
      </c>
      <c r="AF1269" t="s">
        <v>1783</v>
      </c>
      <c r="AG1269" t="s">
        <v>1784</v>
      </c>
    </row>
    <row r="1270" spans="1:35" x14ac:dyDescent="0.25">
      <c r="A1270">
        <v>402541392</v>
      </c>
      <c r="B1270" t="s">
        <v>197</v>
      </c>
      <c r="C1270">
        <v>10456</v>
      </c>
      <c r="D1270" s="2" t="s">
        <v>3686</v>
      </c>
      <c r="E1270" t="s">
        <v>481</v>
      </c>
      <c r="F1270" t="s">
        <v>3687</v>
      </c>
      <c r="G1270" t="s">
        <v>1363</v>
      </c>
      <c r="H1270" t="s">
        <v>2650</v>
      </c>
      <c r="I1270" t="s">
        <v>3688</v>
      </c>
      <c r="J1270" t="s">
        <v>3689</v>
      </c>
      <c r="K1270" t="s">
        <v>115</v>
      </c>
      <c r="L1270" t="s">
        <v>226</v>
      </c>
      <c r="M1270">
        <v>-107.70480000000001</v>
      </c>
      <c r="N1270">
        <v>39.425966000000003</v>
      </c>
      <c r="AC1270" t="str">
        <f>VLOOKUP(A1270,'[2]Basin Lookup'!C:H,6,0)</f>
        <v>Piceance Basin</v>
      </c>
      <c r="AF1270" t="s">
        <v>1783</v>
      </c>
      <c r="AG1270" t="s">
        <v>1784</v>
      </c>
      <c r="AI1270">
        <v>431050</v>
      </c>
    </row>
    <row r="1271" spans="1:35" x14ac:dyDescent="0.25">
      <c r="A1271">
        <v>402541920</v>
      </c>
      <c r="B1271" t="s">
        <v>73</v>
      </c>
      <c r="C1271">
        <v>16700</v>
      </c>
      <c r="D1271" s="2" t="s">
        <v>3691</v>
      </c>
      <c r="E1271" t="s">
        <v>3210</v>
      </c>
      <c r="F1271" t="s">
        <v>3693</v>
      </c>
      <c r="G1271" t="s">
        <v>1294</v>
      </c>
      <c r="H1271" t="s">
        <v>2650</v>
      </c>
      <c r="K1271" t="s">
        <v>115</v>
      </c>
      <c r="L1271" t="s">
        <v>226</v>
      </c>
      <c r="M1271">
        <v>-108.902162</v>
      </c>
      <c r="N1271">
        <v>40.148363000000003</v>
      </c>
      <c r="O1271">
        <v>0</v>
      </c>
      <c r="P1271">
        <v>0</v>
      </c>
      <c r="Q1271">
        <v>0</v>
      </c>
      <c r="R1271">
        <v>0</v>
      </c>
      <c r="S1271">
        <v>15</v>
      </c>
      <c r="T1271">
        <v>12</v>
      </c>
      <c r="U1271">
        <v>0</v>
      </c>
      <c r="V1271">
        <v>0</v>
      </c>
      <c r="W1271">
        <v>0</v>
      </c>
      <c r="X1271">
        <v>0</v>
      </c>
      <c r="Y1271">
        <v>160</v>
      </c>
      <c r="Z1271">
        <v>160</v>
      </c>
      <c r="AA1271" t="s">
        <v>3695</v>
      </c>
      <c r="AC1271" t="str">
        <f>VLOOKUP(A1271,'[2]Basin Lookup'!C:H,6,0)</f>
        <v>Piceance Basin</v>
      </c>
      <c r="AF1271" t="s">
        <v>2655</v>
      </c>
      <c r="AG1271" t="s">
        <v>3692</v>
      </c>
    </row>
    <row r="1272" spans="1:35" x14ac:dyDescent="0.25">
      <c r="A1272">
        <v>402543128</v>
      </c>
      <c r="B1272" t="s">
        <v>197</v>
      </c>
      <c r="C1272">
        <v>10456</v>
      </c>
      <c r="D1272" s="2" t="s">
        <v>3690</v>
      </c>
      <c r="E1272" t="s">
        <v>56</v>
      </c>
      <c r="F1272" t="s">
        <v>3697</v>
      </c>
      <c r="G1272" t="s">
        <v>1363</v>
      </c>
      <c r="H1272" t="s">
        <v>2650</v>
      </c>
      <c r="I1272" t="s">
        <v>3698</v>
      </c>
      <c r="J1272" t="s">
        <v>3699</v>
      </c>
      <c r="K1272" t="s">
        <v>115</v>
      </c>
      <c r="L1272" t="s">
        <v>226</v>
      </c>
      <c r="M1272">
        <v>-107.90571799999999</v>
      </c>
      <c r="N1272">
        <v>39.458086999999999</v>
      </c>
      <c r="O1272">
        <v>0</v>
      </c>
      <c r="P1272">
        <v>0</v>
      </c>
      <c r="Q1272">
        <v>0</v>
      </c>
      <c r="R1272">
        <v>0</v>
      </c>
      <c r="S1272">
        <v>60</v>
      </c>
      <c r="T1272">
        <v>60</v>
      </c>
      <c r="U1272">
        <v>0</v>
      </c>
      <c r="V1272">
        <v>0</v>
      </c>
      <c r="W1272">
        <v>0</v>
      </c>
      <c r="X1272">
        <v>0</v>
      </c>
      <c r="Y1272">
        <v>0</v>
      </c>
      <c r="Z1272">
        <v>0</v>
      </c>
      <c r="AC1272" t="str">
        <f>VLOOKUP(A1272,'[2]Basin Lookup'!C:H,6,0)</f>
        <v>Piceance Basin</v>
      </c>
      <c r="AF1272" t="s">
        <v>1783</v>
      </c>
      <c r="AG1272" t="s">
        <v>1784</v>
      </c>
      <c r="AI1272">
        <v>413476</v>
      </c>
    </row>
    <row r="1273" spans="1:35" x14ac:dyDescent="0.25">
      <c r="A1273">
        <v>402546260</v>
      </c>
      <c r="B1273" t="s">
        <v>2016</v>
      </c>
      <c r="C1273">
        <v>10686</v>
      </c>
      <c r="D1273" s="2" t="s">
        <v>3696</v>
      </c>
      <c r="E1273" t="s">
        <v>49</v>
      </c>
      <c r="F1273" t="s">
        <v>3700</v>
      </c>
      <c r="G1273" t="s">
        <v>1233</v>
      </c>
      <c r="H1273" t="s">
        <v>2650</v>
      </c>
      <c r="K1273" t="s">
        <v>115</v>
      </c>
      <c r="L1273" t="s">
        <v>226</v>
      </c>
      <c r="M1273">
        <v>-104.356241</v>
      </c>
      <c r="N1273">
        <v>40.429003999999999</v>
      </c>
      <c r="O1273">
        <v>0</v>
      </c>
      <c r="P1273">
        <v>0</v>
      </c>
      <c r="Q1273">
        <v>0</v>
      </c>
      <c r="R1273">
        <v>0</v>
      </c>
      <c r="S1273">
        <v>8</v>
      </c>
      <c r="T1273">
        <v>0</v>
      </c>
      <c r="U1273">
        <v>0</v>
      </c>
      <c r="V1273">
        <v>0</v>
      </c>
      <c r="W1273">
        <v>0</v>
      </c>
      <c r="X1273">
        <v>0</v>
      </c>
      <c r="Y1273">
        <v>0</v>
      </c>
      <c r="Z1273">
        <v>0</v>
      </c>
      <c r="AC1273" t="str">
        <f>VLOOKUP(A1273,'[2]Basin Lookup'!C:H,6,0)</f>
        <v>Denver (DJ) Basin</v>
      </c>
      <c r="AF1273" t="s">
        <v>1783</v>
      </c>
      <c r="AG1273" t="s">
        <v>1784</v>
      </c>
    </row>
    <row r="1274" spans="1:35" x14ac:dyDescent="0.25">
      <c r="A1274">
        <v>402547629</v>
      </c>
      <c r="B1274" t="s">
        <v>141</v>
      </c>
      <c r="C1274">
        <v>47120</v>
      </c>
      <c r="D1274" s="2" t="s">
        <v>3701</v>
      </c>
      <c r="E1274" t="s">
        <v>33</v>
      </c>
      <c r="F1274" t="s">
        <v>3703</v>
      </c>
      <c r="G1274" t="s">
        <v>1233</v>
      </c>
      <c r="H1274" t="s">
        <v>2650</v>
      </c>
      <c r="I1274" t="s">
        <v>3704</v>
      </c>
      <c r="J1274" t="s">
        <v>3705</v>
      </c>
      <c r="K1274" t="s">
        <v>115</v>
      </c>
      <c r="L1274" t="s">
        <v>226</v>
      </c>
      <c r="M1274">
        <v>-104.761653</v>
      </c>
      <c r="N1274">
        <v>40.045516999999997</v>
      </c>
      <c r="O1274">
        <v>2</v>
      </c>
      <c r="P1274">
        <v>1</v>
      </c>
      <c r="Q1274">
        <v>0</v>
      </c>
      <c r="R1274">
        <v>0</v>
      </c>
      <c r="S1274">
        <v>0</v>
      </c>
      <c r="T1274">
        <v>0</v>
      </c>
      <c r="U1274">
        <v>0</v>
      </c>
      <c r="V1274">
        <v>0</v>
      </c>
      <c r="W1274">
        <v>0</v>
      </c>
      <c r="X1274">
        <v>0</v>
      </c>
      <c r="Y1274">
        <v>0</v>
      </c>
      <c r="Z1274">
        <v>0</v>
      </c>
      <c r="AC1274" t="str">
        <f>VLOOKUP(A1274,'[2]Basin Lookup'!C:H,6,0)</f>
        <v>Denver (DJ) Basin</v>
      </c>
      <c r="AF1274" t="s">
        <v>2652</v>
      </c>
      <c r="AG1274" t="s">
        <v>3702</v>
      </c>
    </row>
    <row r="1275" spans="1:35" x14ac:dyDescent="0.25">
      <c r="A1275">
        <v>402548570</v>
      </c>
      <c r="B1275" t="s">
        <v>2622</v>
      </c>
      <c r="C1275">
        <v>10705</v>
      </c>
      <c r="D1275" s="2" t="s">
        <v>3525</v>
      </c>
      <c r="E1275" t="s">
        <v>1874</v>
      </c>
      <c r="F1275" t="s">
        <v>3706</v>
      </c>
      <c r="G1275" t="s">
        <v>1508</v>
      </c>
      <c r="H1275" t="s">
        <v>2650</v>
      </c>
      <c r="I1275" t="s">
        <v>3707</v>
      </c>
      <c r="J1275" t="s">
        <v>3708</v>
      </c>
      <c r="K1275" t="s">
        <v>3161</v>
      </c>
      <c r="M1275">
        <v>-104.8409</v>
      </c>
      <c r="N1275">
        <v>37.149450000000002</v>
      </c>
      <c r="O1275">
        <v>0</v>
      </c>
      <c r="P1275">
        <v>0</v>
      </c>
      <c r="Q1275">
        <v>0</v>
      </c>
      <c r="R1275">
        <v>0</v>
      </c>
      <c r="S1275">
        <v>22</v>
      </c>
      <c r="T1275">
        <v>0</v>
      </c>
      <c r="U1275">
        <v>0</v>
      </c>
      <c r="V1275">
        <v>0</v>
      </c>
      <c r="W1275">
        <v>0</v>
      </c>
      <c r="X1275">
        <v>0</v>
      </c>
      <c r="Y1275">
        <v>0</v>
      </c>
      <c r="Z1275">
        <v>0</v>
      </c>
      <c r="AC1275" t="str">
        <f>VLOOKUP(A1275,'[2]Basin Lookup'!C:H,6,0)</f>
        <v>Raton Basin</v>
      </c>
      <c r="AF1275" t="s">
        <v>1783</v>
      </c>
      <c r="AG1275" t="s">
        <v>1784</v>
      </c>
      <c r="AI1275">
        <v>427440</v>
      </c>
    </row>
    <row r="1276" spans="1:35" x14ac:dyDescent="0.25">
      <c r="A1276">
        <v>402549028</v>
      </c>
      <c r="B1276" t="s">
        <v>1249</v>
      </c>
      <c r="C1276">
        <v>94300</v>
      </c>
      <c r="D1276" s="2" t="s">
        <v>3709</v>
      </c>
      <c r="E1276" t="s">
        <v>1891</v>
      </c>
      <c r="F1276" t="s">
        <v>3710</v>
      </c>
      <c r="G1276" t="s">
        <v>1541</v>
      </c>
      <c r="H1276" t="s">
        <v>2650</v>
      </c>
      <c r="K1276" t="s">
        <v>115</v>
      </c>
      <c r="L1276" t="s">
        <v>3155</v>
      </c>
      <c r="M1276">
        <v>-103.663518</v>
      </c>
      <c r="N1276">
        <v>39.802227999999999</v>
      </c>
      <c r="AC1276" t="str">
        <f>VLOOKUP(A1276,'[2]Basin Lookup'!C:H,6,0)</f>
        <v>Denver (DJ) Basin</v>
      </c>
      <c r="AF1276" t="s">
        <v>1783</v>
      </c>
      <c r="AG1276" t="s">
        <v>1784</v>
      </c>
    </row>
    <row r="1277" spans="1:35" x14ac:dyDescent="0.25">
      <c r="A1277">
        <v>402550738</v>
      </c>
      <c r="B1277" t="s">
        <v>197</v>
      </c>
      <c r="C1277">
        <v>10456</v>
      </c>
      <c r="D1277" s="2" t="s">
        <v>3694</v>
      </c>
      <c r="E1277" t="s">
        <v>3210</v>
      </c>
      <c r="F1277" t="s">
        <v>3711</v>
      </c>
      <c r="G1277" t="s">
        <v>1363</v>
      </c>
      <c r="H1277" t="s">
        <v>2650</v>
      </c>
      <c r="I1277" t="s">
        <v>3712</v>
      </c>
      <c r="J1277" t="s">
        <v>3619</v>
      </c>
      <c r="K1277" t="s">
        <v>115</v>
      </c>
      <c r="L1277" t="s">
        <v>3155</v>
      </c>
      <c r="M1277">
        <v>-108.102778</v>
      </c>
      <c r="N1277">
        <v>39.603949</v>
      </c>
      <c r="O1277">
        <v>0</v>
      </c>
      <c r="P1277">
        <v>0</v>
      </c>
      <c r="Q1277">
        <v>0</v>
      </c>
      <c r="R1277">
        <v>0</v>
      </c>
      <c r="S1277">
        <v>1</v>
      </c>
      <c r="T1277">
        <v>0</v>
      </c>
      <c r="U1277">
        <v>0</v>
      </c>
      <c r="V1277">
        <v>0</v>
      </c>
      <c r="W1277">
        <v>0</v>
      </c>
      <c r="X1277">
        <v>0</v>
      </c>
      <c r="Y1277">
        <v>0</v>
      </c>
      <c r="Z1277">
        <v>0</v>
      </c>
      <c r="AC1277" t="str">
        <f>VLOOKUP(A1277,'[2]Basin Lookup'!C:H,6,0)</f>
        <v>Piceance Basin</v>
      </c>
      <c r="AF1277" t="s">
        <v>1783</v>
      </c>
      <c r="AG1277" t="s">
        <v>1784</v>
      </c>
      <c r="AI1277">
        <v>335901</v>
      </c>
    </row>
    <row r="1278" spans="1:35" x14ac:dyDescent="0.25">
      <c r="A1278">
        <v>402555596</v>
      </c>
      <c r="B1278" t="s">
        <v>610</v>
      </c>
      <c r="C1278">
        <v>10403</v>
      </c>
      <c r="D1278" s="2" t="s">
        <v>3713</v>
      </c>
      <c r="E1278" t="s">
        <v>1879</v>
      </c>
      <c r="F1278" t="s">
        <v>3714</v>
      </c>
      <c r="G1278" t="s">
        <v>1363</v>
      </c>
      <c r="H1278" t="s">
        <v>2650</v>
      </c>
      <c r="K1278" t="s">
        <v>72</v>
      </c>
      <c r="M1278">
        <v>-107.69525</v>
      </c>
      <c r="N1278">
        <v>39.475586999999997</v>
      </c>
      <c r="O1278">
        <v>0</v>
      </c>
      <c r="P1278">
        <v>0</v>
      </c>
      <c r="Q1278">
        <v>1</v>
      </c>
      <c r="R1278">
        <v>1</v>
      </c>
      <c r="S1278">
        <v>2</v>
      </c>
      <c r="T1278">
        <v>2</v>
      </c>
      <c r="U1278">
        <v>0</v>
      </c>
      <c r="V1278">
        <v>0</v>
      </c>
      <c r="W1278">
        <v>0</v>
      </c>
      <c r="X1278">
        <v>0</v>
      </c>
      <c r="Y1278">
        <v>0</v>
      </c>
      <c r="Z1278">
        <v>0</v>
      </c>
      <c r="AC1278" t="str">
        <f>VLOOKUP(A1278,'[2]Basin Lookup'!C:H,6,0)</f>
        <v>Piceance Basin</v>
      </c>
      <c r="AF1278" t="s">
        <v>1783</v>
      </c>
      <c r="AG1278" t="s">
        <v>1784</v>
      </c>
    </row>
    <row r="1279" spans="1:35" x14ac:dyDescent="0.25">
      <c r="A1279">
        <v>402556207</v>
      </c>
      <c r="B1279" t="s">
        <v>221</v>
      </c>
      <c r="C1279">
        <v>96155</v>
      </c>
      <c r="D1279" s="2" t="s">
        <v>3715</v>
      </c>
      <c r="E1279" t="s">
        <v>3210</v>
      </c>
      <c r="F1279" t="s">
        <v>3716</v>
      </c>
      <c r="G1279" t="s">
        <v>1233</v>
      </c>
      <c r="H1279" t="s">
        <v>2650</v>
      </c>
      <c r="I1279" t="s">
        <v>3717</v>
      </c>
      <c r="J1279" t="s">
        <v>3718</v>
      </c>
      <c r="K1279" t="s">
        <v>115</v>
      </c>
      <c r="L1279" t="s">
        <v>226</v>
      </c>
      <c r="M1279">
        <v>-103.89815900000001</v>
      </c>
      <c r="N1279">
        <v>40.853374000000002</v>
      </c>
      <c r="O1279">
        <v>0</v>
      </c>
      <c r="P1279">
        <v>0</v>
      </c>
      <c r="Q1279">
        <v>0</v>
      </c>
      <c r="R1279">
        <v>0</v>
      </c>
      <c r="S1279">
        <v>1</v>
      </c>
      <c r="T1279">
        <v>0</v>
      </c>
      <c r="U1279">
        <v>0</v>
      </c>
      <c r="V1279">
        <v>0</v>
      </c>
      <c r="W1279">
        <v>0</v>
      </c>
      <c r="X1279">
        <v>0</v>
      </c>
      <c r="Y1279">
        <v>0</v>
      </c>
      <c r="Z1279">
        <v>0</v>
      </c>
      <c r="AC1279" t="str">
        <f>VLOOKUP(A1279,'[2]Basin Lookup'!C:H,6,0)</f>
        <v>Denver (DJ) Basin</v>
      </c>
      <c r="AF1279" t="s">
        <v>1783</v>
      </c>
      <c r="AG1279" t="s">
        <v>1784</v>
      </c>
      <c r="AI1279">
        <v>441730</v>
      </c>
    </row>
    <row r="1280" spans="1:35" x14ac:dyDescent="0.25">
      <c r="A1280">
        <v>402557397</v>
      </c>
      <c r="B1280" t="s">
        <v>207</v>
      </c>
      <c r="C1280">
        <v>8960</v>
      </c>
      <c r="D1280" s="2" t="s">
        <v>3719</v>
      </c>
      <c r="E1280" t="s">
        <v>3210</v>
      </c>
      <c r="F1280" t="s">
        <v>3720</v>
      </c>
      <c r="G1280" t="s">
        <v>1233</v>
      </c>
      <c r="H1280" t="s">
        <v>2650</v>
      </c>
      <c r="K1280" t="s">
        <v>115</v>
      </c>
      <c r="L1280" t="s">
        <v>226</v>
      </c>
      <c r="M1280">
        <v>-104.22263599999999</v>
      </c>
      <c r="N1280">
        <v>40.367176999999998</v>
      </c>
      <c r="O1280">
        <v>350</v>
      </c>
      <c r="P1280">
        <v>75</v>
      </c>
      <c r="Q1280">
        <v>0</v>
      </c>
      <c r="R1280">
        <v>0</v>
      </c>
      <c r="S1280">
        <v>150</v>
      </c>
      <c r="T1280">
        <v>45</v>
      </c>
      <c r="U1280">
        <v>0</v>
      </c>
      <c r="V1280">
        <v>0</v>
      </c>
      <c r="W1280">
        <v>0</v>
      </c>
      <c r="X1280">
        <v>0</v>
      </c>
      <c r="Y1280">
        <v>0</v>
      </c>
      <c r="Z1280">
        <v>0</v>
      </c>
      <c r="AC1280" t="str">
        <f>VLOOKUP(A1280,'[2]Basin Lookup'!C:H,6,0)</f>
        <v>Denver (DJ) Basin</v>
      </c>
      <c r="AF1280" t="s">
        <v>1783</v>
      </c>
      <c r="AG1280" t="s">
        <v>1784</v>
      </c>
      <c r="AI1280">
        <v>441005</v>
      </c>
    </row>
    <row r="1281" spans="1:35" x14ac:dyDescent="0.25">
      <c r="A1281">
        <v>402557545</v>
      </c>
      <c r="B1281" t="s">
        <v>3721</v>
      </c>
      <c r="C1281">
        <v>10749</v>
      </c>
      <c r="D1281" s="2" t="s">
        <v>3719</v>
      </c>
      <c r="E1281" t="s">
        <v>3210</v>
      </c>
      <c r="F1281" t="s">
        <v>3722</v>
      </c>
      <c r="G1281" t="s">
        <v>1392</v>
      </c>
      <c r="H1281" t="s">
        <v>2650</v>
      </c>
      <c r="K1281" t="s">
        <v>79</v>
      </c>
      <c r="M1281">
        <v>-107.654068</v>
      </c>
      <c r="N1281">
        <v>37.080196000000001</v>
      </c>
      <c r="O1281">
        <v>0</v>
      </c>
      <c r="P1281">
        <v>0</v>
      </c>
      <c r="Q1281">
        <v>0</v>
      </c>
      <c r="R1281">
        <v>0</v>
      </c>
      <c r="S1281">
        <v>2</v>
      </c>
      <c r="T1281">
        <v>1</v>
      </c>
      <c r="U1281">
        <v>0</v>
      </c>
      <c r="V1281">
        <v>0</v>
      </c>
      <c r="W1281">
        <v>0</v>
      </c>
      <c r="X1281">
        <v>0</v>
      </c>
      <c r="Y1281">
        <v>0</v>
      </c>
      <c r="Z1281">
        <v>0</v>
      </c>
      <c r="AA1281" t="s">
        <v>3723</v>
      </c>
      <c r="AC1281" t="str">
        <f>VLOOKUP(A1281,'[2]Basin Lookup'!C:H,6,0)</f>
        <v>San Juan Basin</v>
      </c>
      <c r="AF1281" t="s">
        <v>1783</v>
      </c>
      <c r="AG1281" t="s">
        <v>1784</v>
      </c>
      <c r="AI1281">
        <v>300229</v>
      </c>
    </row>
    <row r="1282" spans="1:35" x14ac:dyDescent="0.25">
      <c r="A1282">
        <v>402563854</v>
      </c>
      <c r="B1282" t="s">
        <v>197</v>
      </c>
      <c r="C1282">
        <v>10456</v>
      </c>
      <c r="D1282" s="2" t="s">
        <v>3724</v>
      </c>
      <c r="E1282" t="s">
        <v>3210</v>
      </c>
      <c r="F1282" t="s">
        <v>3725</v>
      </c>
      <c r="G1282" t="s">
        <v>1363</v>
      </c>
      <c r="H1282" t="s">
        <v>2650</v>
      </c>
      <c r="K1282" t="s">
        <v>115</v>
      </c>
      <c r="L1282" t="s">
        <v>226</v>
      </c>
      <c r="M1282">
        <v>-107.75551299999999</v>
      </c>
      <c r="N1282">
        <v>39.473776000000001</v>
      </c>
      <c r="O1282">
        <v>0</v>
      </c>
      <c r="P1282">
        <v>0</v>
      </c>
      <c r="U1282">
        <v>0</v>
      </c>
      <c r="V1282">
        <v>0</v>
      </c>
      <c r="W1282">
        <v>0</v>
      </c>
      <c r="X1282">
        <v>0</v>
      </c>
      <c r="Y1282">
        <v>0</v>
      </c>
      <c r="Z1282">
        <v>0</v>
      </c>
      <c r="AC1282" t="str">
        <f>VLOOKUP(A1282,'[2]Basin Lookup'!C:H,6,0)</f>
        <v>Piceance Basin</v>
      </c>
      <c r="AF1282" t="s">
        <v>1783</v>
      </c>
      <c r="AG1282" t="s">
        <v>1784</v>
      </c>
      <c r="AI1282">
        <v>334940</v>
      </c>
    </row>
    <row r="1283" spans="1:35" x14ac:dyDescent="0.25">
      <c r="A1283">
        <v>402564380</v>
      </c>
      <c r="B1283" t="s">
        <v>73</v>
      </c>
      <c r="C1283">
        <v>16700</v>
      </c>
      <c r="D1283" s="2" t="s">
        <v>3724</v>
      </c>
      <c r="E1283" t="s">
        <v>3210</v>
      </c>
      <c r="F1283" t="s">
        <v>3727</v>
      </c>
      <c r="G1283" t="s">
        <v>1294</v>
      </c>
      <c r="H1283" t="s">
        <v>2650</v>
      </c>
      <c r="I1283" t="s">
        <v>3729</v>
      </c>
      <c r="J1283" t="s">
        <v>3730</v>
      </c>
      <c r="K1283" t="s">
        <v>133</v>
      </c>
      <c r="M1283">
        <v>-108.864861</v>
      </c>
      <c r="N1283">
        <v>40.119712</v>
      </c>
      <c r="O1283">
        <v>0</v>
      </c>
      <c r="P1283">
        <v>0</v>
      </c>
      <c r="Q1283">
        <v>0</v>
      </c>
      <c r="R1283">
        <v>0</v>
      </c>
      <c r="S1283">
        <v>3</v>
      </c>
      <c r="T1283">
        <v>0</v>
      </c>
      <c r="U1283">
        <v>0</v>
      </c>
      <c r="V1283">
        <v>0</v>
      </c>
      <c r="W1283">
        <v>0</v>
      </c>
      <c r="X1283">
        <v>0</v>
      </c>
      <c r="Y1283">
        <v>160</v>
      </c>
      <c r="Z1283">
        <v>160</v>
      </c>
      <c r="AA1283" t="s">
        <v>3728</v>
      </c>
      <c r="AC1283" t="str">
        <f>VLOOKUP(A1283,'[2]Basin Lookup'!C:H,6,0)</f>
        <v>Piceance Basin</v>
      </c>
      <c r="AF1283" t="s">
        <v>2655</v>
      </c>
      <c r="AG1283" t="s">
        <v>3726</v>
      </c>
    </row>
    <row r="1284" spans="1:35" x14ac:dyDescent="0.25">
      <c r="A1284">
        <v>402565145</v>
      </c>
      <c r="B1284" t="s">
        <v>336</v>
      </c>
      <c r="C1284">
        <v>10433</v>
      </c>
      <c r="D1284" s="2" t="s">
        <v>3731</v>
      </c>
      <c r="E1284" t="s">
        <v>3210</v>
      </c>
      <c r="F1284" t="s">
        <v>3732</v>
      </c>
      <c r="G1284" t="s">
        <v>1414</v>
      </c>
      <c r="H1284" t="s">
        <v>2650</v>
      </c>
      <c r="K1284" t="s">
        <v>115</v>
      </c>
      <c r="L1284" t="s">
        <v>3733</v>
      </c>
      <c r="M1284">
        <v>39.210856</v>
      </c>
      <c r="N1284">
        <v>-107.874217</v>
      </c>
      <c r="AC1284" t="s">
        <v>3734</v>
      </c>
      <c r="AF1284" t="s">
        <v>1783</v>
      </c>
      <c r="AG1284" t="s">
        <v>1784</v>
      </c>
      <c r="AI1284">
        <v>334520</v>
      </c>
    </row>
    <row r="1285" spans="1:35" x14ac:dyDescent="0.25">
      <c r="A1285">
        <v>402570635</v>
      </c>
      <c r="B1285" t="s">
        <v>221</v>
      </c>
      <c r="C1285">
        <v>96155</v>
      </c>
      <c r="D1285" s="2" t="s">
        <v>3735</v>
      </c>
      <c r="E1285" t="s">
        <v>1891</v>
      </c>
      <c r="F1285" t="s">
        <v>3736</v>
      </c>
      <c r="G1285" t="s">
        <v>1233</v>
      </c>
      <c r="H1285" t="s">
        <v>2650</v>
      </c>
      <c r="K1285" t="s">
        <v>115</v>
      </c>
      <c r="L1285" t="s">
        <v>3733</v>
      </c>
      <c r="M1285">
        <v>40.802695</v>
      </c>
      <c r="N1285">
        <v>-103.80985200000001</v>
      </c>
      <c r="AC1285" t="s">
        <v>3737</v>
      </c>
      <c r="AF1285" t="s">
        <v>1783</v>
      </c>
      <c r="AG1285" t="s">
        <v>1784</v>
      </c>
      <c r="AI1285">
        <v>444465</v>
      </c>
    </row>
    <row r="1286" spans="1:35" x14ac:dyDescent="0.25">
      <c r="A1286">
        <v>402572641</v>
      </c>
      <c r="B1286" t="s">
        <v>141</v>
      </c>
      <c r="C1286">
        <v>47120</v>
      </c>
      <c r="D1286" s="2" t="s">
        <v>3738</v>
      </c>
      <c r="E1286" t="s">
        <v>3210</v>
      </c>
      <c r="F1286" t="s">
        <v>3739</v>
      </c>
      <c r="G1286" t="s">
        <v>1233</v>
      </c>
      <c r="H1286" t="s">
        <v>2650</v>
      </c>
      <c r="K1286" t="s">
        <v>72</v>
      </c>
      <c r="M1286">
        <v>40.213802000000001</v>
      </c>
      <c r="N1286">
        <v>-104.918379</v>
      </c>
      <c r="AC1286" t="s">
        <v>3737</v>
      </c>
      <c r="AF1286" t="s">
        <v>1783</v>
      </c>
      <c r="AG1286" t="s">
        <v>1784</v>
      </c>
      <c r="AI1286">
        <v>250735</v>
      </c>
    </row>
    <row r="1287" spans="1:35" x14ac:dyDescent="0.25">
      <c r="A1287">
        <v>402577378</v>
      </c>
      <c r="B1287" t="s">
        <v>2624</v>
      </c>
      <c r="C1287">
        <v>46290</v>
      </c>
      <c r="D1287" s="2" t="s">
        <v>3741</v>
      </c>
      <c r="E1287" t="s">
        <v>1891</v>
      </c>
      <c r="F1287" t="s">
        <v>3742</v>
      </c>
      <c r="G1287" t="s">
        <v>1233</v>
      </c>
      <c r="H1287" t="s">
        <v>2650</v>
      </c>
      <c r="K1287" t="s">
        <v>3743</v>
      </c>
      <c r="L1287" t="s">
        <v>1352</v>
      </c>
      <c r="M1287">
        <v>40.035139999999998</v>
      </c>
      <c r="N1287">
        <v>-104.91766</v>
      </c>
      <c r="AC1287" t="s">
        <v>3737</v>
      </c>
      <c r="AF1287" t="s">
        <v>1783</v>
      </c>
      <c r="AG1287" t="s">
        <v>1784</v>
      </c>
      <c r="AI1287">
        <v>475399</v>
      </c>
    </row>
    <row r="1288" spans="1:35" x14ac:dyDescent="0.25">
      <c r="A1288">
        <v>402577704</v>
      </c>
      <c r="B1288" t="s">
        <v>2043</v>
      </c>
      <c r="C1288">
        <v>10071</v>
      </c>
      <c r="D1288" s="2" t="s">
        <v>3741</v>
      </c>
      <c r="E1288" t="s">
        <v>118</v>
      </c>
      <c r="F1288" t="s">
        <v>3744</v>
      </c>
      <c r="G1288" t="s">
        <v>1233</v>
      </c>
      <c r="H1288" t="s">
        <v>2650</v>
      </c>
      <c r="K1288" t="s">
        <v>115</v>
      </c>
      <c r="L1288" t="s">
        <v>226</v>
      </c>
      <c r="M1288">
        <v>40.915635000000002</v>
      </c>
      <c r="N1288">
        <v>-104.463334</v>
      </c>
      <c r="O1288">
        <v>0</v>
      </c>
      <c r="P1288">
        <v>0</v>
      </c>
      <c r="Q1288">
        <v>0</v>
      </c>
      <c r="R1288">
        <v>0</v>
      </c>
      <c r="S1288">
        <v>2</v>
      </c>
      <c r="T1288">
        <v>0</v>
      </c>
      <c r="U1288">
        <v>0</v>
      </c>
      <c r="V1288">
        <v>0</v>
      </c>
      <c r="W1288">
        <v>0</v>
      </c>
      <c r="X1288">
        <v>0</v>
      </c>
      <c r="Y1288">
        <v>0</v>
      </c>
      <c r="Z1288">
        <v>0</v>
      </c>
      <c r="AC1288" t="s">
        <v>3737</v>
      </c>
      <c r="AF1288" t="s">
        <v>1783</v>
      </c>
      <c r="AG1288" t="s">
        <v>1784</v>
      </c>
      <c r="AI1288">
        <v>453198</v>
      </c>
    </row>
    <row r="1289" spans="1:35" x14ac:dyDescent="0.25">
      <c r="A1289">
        <v>402578987</v>
      </c>
      <c r="B1289" t="s">
        <v>110</v>
      </c>
      <c r="C1289">
        <v>47121</v>
      </c>
      <c r="D1289" s="2" t="s">
        <v>3740</v>
      </c>
      <c r="E1289" t="s">
        <v>3745</v>
      </c>
      <c r="F1289" t="s">
        <v>3746</v>
      </c>
      <c r="G1289" t="s">
        <v>1233</v>
      </c>
      <c r="H1289" t="s">
        <v>2650</v>
      </c>
      <c r="K1289" t="s">
        <v>79</v>
      </c>
      <c r="L1289" t="s">
        <v>80</v>
      </c>
      <c r="M1289">
        <v>40.143689999999999</v>
      </c>
      <c r="N1289">
        <v>-104.74768</v>
      </c>
      <c r="AC1289" t="s">
        <v>3737</v>
      </c>
      <c r="AD1289" t="s">
        <v>2065</v>
      </c>
      <c r="AF1289" t="s">
        <v>1783</v>
      </c>
      <c r="AG1289" t="s">
        <v>1784</v>
      </c>
      <c r="AI1289">
        <v>439054</v>
      </c>
    </row>
    <row r="1290" spans="1:35" x14ac:dyDescent="0.25">
      <c r="A1290">
        <v>402579101</v>
      </c>
      <c r="B1290" t="s">
        <v>2624</v>
      </c>
      <c r="C1290">
        <v>46290</v>
      </c>
      <c r="D1290" s="2" t="s">
        <v>3747</v>
      </c>
      <c r="E1290" t="s">
        <v>1891</v>
      </c>
      <c r="F1290" t="s">
        <v>3748</v>
      </c>
      <c r="G1290" t="s">
        <v>1233</v>
      </c>
      <c r="H1290" t="s">
        <v>2650</v>
      </c>
      <c r="K1290" t="s">
        <v>115</v>
      </c>
      <c r="L1290" t="s">
        <v>3733</v>
      </c>
      <c r="M1290">
        <v>40.105497</v>
      </c>
      <c r="N1290">
        <v>-104.994215</v>
      </c>
      <c r="AC1290" t="s">
        <v>3737</v>
      </c>
      <c r="AF1290" t="s">
        <v>1783</v>
      </c>
      <c r="AG1290" t="s">
        <v>1784</v>
      </c>
    </row>
    <row r="1291" spans="1:35" x14ac:dyDescent="0.25">
      <c r="A1291">
        <v>402581221</v>
      </c>
      <c r="B1291" t="s">
        <v>221</v>
      </c>
      <c r="C1291">
        <v>96155</v>
      </c>
      <c r="D1291" s="2" t="s">
        <v>3621</v>
      </c>
      <c r="E1291" t="s">
        <v>56</v>
      </c>
      <c r="F1291" t="s">
        <v>3749</v>
      </c>
      <c r="G1291" t="s">
        <v>1233</v>
      </c>
      <c r="H1291" t="s">
        <v>2650</v>
      </c>
      <c r="K1291" t="s">
        <v>115</v>
      </c>
      <c r="L1291" t="s">
        <v>226</v>
      </c>
      <c r="M1291">
        <v>40.855991000000003</v>
      </c>
      <c r="N1291">
        <v>-103.797549</v>
      </c>
      <c r="AC1291" t="s">
        <v>3737</v>
      </c>
      <c r="AF1291" t="s">
        <v>1783</v>
      </c>
      <c r="AG1291" t="s">
        <v>1784</v>
      </c>
      <c r="AI1291">
        <v>439324</v>
      </c>
    </row>
    <row r="1292" spans="1:35" x14ac:dyDescent="0.25">
      <c r="A1292">
        <v>402582283</v>
      </c>
      <c r="B1292" t="s">
        <v>207</v>
      </c>
      <c r="C1292">
        <v>8960</v>
      </c>
      <c r="D1292" s="2" t="s">
        <v>3751</v>
      </c>
      <c r="E1292" t="s">
        <v>3210</v>
      </c>
      <c r="F1292" t="s">
        <v>3752</v>
      </c>
      <c r="G1292" t="s">
        <v>1233</v>
      </c>
      <c r="H1292" t="s">
        <v>2650</v>
      </c>
      <c r="K1292" t="s">
        <v>115</v>
      </c>
      <c r="L1292" t="s">
        <v>226</v>
      </c>
      <c r="M1292">
        <v>40.335518</v>
      </c>
      <c r="N1292">
        <v>-104.364126</v>
      </c>
      <c r="AC1292" t="s">
        <v>3737</v>
      </c>
      <c r="AF1292" t="s">
        <v>1783</v>
      </c>
      <c r="AG1292" t="s">
        <v>1784</v>
      </c>
      <c r="AI1292">
        <v>433001</v>
      </c>
    </row>
    <row r="1293" spans="1:35" x14ac:dyDescent="0.25">
      <c r="A1293">
        <v>402582363</v>
      </c>
      <c r="B1293" t="s">
        <v>221</v>
      </c>
      <c r="C1293">
        <v>96155</v>
      </c>
      <c r="D1293" s="2" t="s">
        <v>3750</v>
      </c>
      <c r="E1293" t="s">
        <v>1891</v>
      </c>
      <c r="F1293" t="s">
        <v>3753</v>
      </c>
      <c r="G1293" t="s">
        <v>1233</v>
      </c>
      <c r="H1293" t="s">
        <v>2650</v>
      </c>
      <c r="K1293" t="s">
        <v>115</v>
      </c>
      <c r="L1293" t="s">
        <v>226</v>
      </c>
      <c r="M1293">
        <v>40.803899999999999</v>
      </c>
      <c r="N1293">
        <v>-103.8152</v>
      </c>
      <c r="AC1293" t="s">
        <v>3737</v>
      </c>
      <c r="AF1293" t="s">
        <v>1783</v>
      </c>
      <c r="AG1293" t="s">
        <v>1784</v>
      </c>
      <c r="AI1293">
        <v>444472</v>
      </c>
    </row>
    <row r="1294" spans="1:35" x14ac:dyDescent="0.25">
      <c r="A1294">
        <v>402585005</v>
      </c>
      <c r="B1294" t="s">
        <v>82</v>
      </c>
      <c r="C1294">
        <v>100322</v>
      </c>
      <c r="D1294" s="2" t="s">
        <v>3750</v>
      </c>
      <c r="E1294" t="s">
        <v>3210</v>
      </c>
      <c r="F1294" t="s">
        <v>3754</v>
      </c>
      <c r="G1294" t="s">
        <v>1233</v>
      </c>
      <c r="H1294" t="s">
        <v>2650</v>
      </c>
      <c r="K1294" t="s">
        <v>115</v>
      </c>
      <c r="L1294" t="s">
        <v>226</v>
      </c>
      <c r="M1294">
        <v>40.511415</v>
      </c>
      <c r="N1294">
        <v>-104.50658</v>
      </c>
      <c r="O1294">
        <v>0</v>
      </c>
      <c r="P1294">
        <v>0</v>
      </c>
      <c r="Q1294">
        <v>0</v>
      </c>
      <c r="R1294">
        <v>0</v>
      </c>
      <c r="U1294">
        <v>0</v>
      </c>
      <c r="V1294">
        <v>0</v>
      </c>
      <c r="W1294">
        <v>0</v>
      </c>
      <c r="X1294">
        <v>0</v>
      </c>
      <c r="Y1294">
        <v>0</v>
      </c>
      <c r="Z1294">
        <v>0</v>
      </c>
      <c r="AC1294" t="s">
        <v>3737</v>
      </c>
      <c r="AF1294" t="s">
        <v>1783</v>
      </c>
      <c r="AG1294" t="s">
        <v>1784</v>
      </c>
      <c r="AI1294">
        <v>445721</v>
      </c>
    </row>
    <row r="1295" spans="1:35" x14ac:dyDescent="0.25">
      <c r="A1295">
        <v>402585235</v>
      </c>
      <c r="B1295" t="s">
        <v>141</v>
      </c>
      <c r="C1295">
        <v>47120</v>
      </c>
      <c r="D1295" s="2" t="s">
        <v>3740</v>
      </c>
      <c r="E1295" t="s">
        <v>56</v>
      </c>
      <c r="F1295" t="s">
        <v>3755</v>
      </c>
      <c r="G1295" t="s">
        <v>1233</v>
      </c>
      <c r="H1295" t="s">
        <v>2650</v>
      </c>
      <c r="K1295" t="s">
        <v>133</v>
      </c>
      <c r="M1295">
        <v>40.119900999999999</v>
      </c>
      <c r="N1295">
        <v>-104.716984</v>
      </c>
      <c r="AC1295" t="s">
        <v>3737</v>
      </c>
      <c r="AF1295" t="s">
        <v>1783</v>
      </c>
      <c r="AG1295" t="s">
        <v>1784</v>
      </c>
      <c r="AI1295">
        <v>305784</v>
      </c>
    </row>
    <row r="1296" spans="1:35" x14ac:dyDescent="0.25">
      <c r="A1296">
        <v>402587146</v>
      </c>
      <c r="B1296" t="s">
        <v>610</v>
      </c>
      <c r="C1296">
        <v>10403</v>
      </c>
      <c r="D1296" s="2" t="s">
        <v>3756</v>
      </c>
      <c r="E1296" t="s">
        <v>1879</v>
      </c>
      <c r="F1296" t="s">
        <v>3757</v>
      </c>
      <c r="G1296" t="s">
        <v>1363</v>
      </c>
      <c r="H1296" t="s">
        <v>2650</v>
      </c>
      <c r="K1296" t="s">
        <v>115</v>
      </c>
      <c r="L1296" t="s">
        <v>3733</v>
      </c>
      <c r="M1296">
        <v>39.491370000000003</v>
      </c>
      <c r="N1296">
        <v>-107.72672</v>
      </c>
      <c r="AC1296" t="s">
        <v>3734</v>
      </c>
      <c r="AD1296" t="s">
        <v>2065</v>
      </c>
      <c r="AF1296" t="s">
        <v>1783</v>
      </c>
      <c r="AG1296" t="s">
        <v>1784</v>
      </c>
    </row>
    <row r="1297" spans="1:35" x14ac:dyDescent="0.25">
      <c r="A1297">
        <v>402587569</v>
      </c>
      <c r="B1297" t="s">
        <v>207</v>
      </c>
      <c r="C1297">
        <v>8960</v>
      </c>
      <c r="D1297" s="2" t="s">
        <v>3758</v>
      </c>
      <c r="E1297" t="s">
        <v>56</v>
      </c>
      <c r="F1297" t="s">
        <v>3759</v>
      </c>
      <c r="G1297" t="s">
        <v>1233</v>
      </c>
      <c r="H1297" t="s">
        <v>2650</v>
      </c>
      <c r="K1297" t="s">
        <v>133</v>
      </c>
      <c r="L1297" t="s">
        <v>3760</v>
      </c>
      <c r="M1297">
        <v>40.379151</v>
      </c>
      <c r="N1297">
        <v>-104.38749900000001</v>
      </c>
      <c r="AC1297" t="s">
        <v>3737</v>
      </c>
      <c r="AF1297" t="s">
        <v>1783</v>
      </c>
      <c r="AG1297" t="s">
        <v>1784</v>
      </c>
      <c r="AI1297">
        <v>429060</v>
      </c>
    </row>
    <row r="1298" spans="1:35" x14ac:dyDescent="0.25">
      <c r="A1298">
        <v>402593564</v>
      </c>
      <c r="B1298" t="s">
        <v>1617</v>
      </c>
      <c r="C1298">
        <v>10459</v>
      </c>
      <c r="D1298" s="2" t="s">
        <v>3762</v>
      </c>
      <c r="E1298" t="s">
        <v>56</v>
      </c>
      <c r="F1298" t="s">
        <v>3763</v>
      </c>
      <c r="G1298" t="s">
        <v>1233</v>
      </c>
      <c r="H1298" t="s">
        <v>2650</v>
      </c>
      <c r="I1298" t="s">
        <v>3764</v>
      </c>
      <c r="J1298" t="s">
        <v>3765</v>
      </c>
      <c r="K1298" t="s">
        <v>133</v>
      </c>
      <c r="L1298" t="s">
        <v>1985</v>
      </c>
      <c r="M1298">
        <v>40.440196999999998</v>
      </c>
      <c r="N1298">
        <v>-104.92397699999999</v>
      </c>
      <c r="O1298">
        <v>1</v>
      </c>
      <c r="P1298">
        <v>1</v>
      </c>
      <c r="Q1298">
        <v>0</v>
      </c>
      <c r="R1298">
        <v>0</v>
      </c>
      <c r="S1298">
        <v>2</v>
      </c>
      <c r="T1298">
        <v>2</v>
      </c>
      <c r="U1298">
        <v>0</v>
      </c>
      <c r="V1298">
        <v>0</v>
      </c>
      <c r="W1298">
        <v>0</v>
      </c>
      <c r="X1298">
        <v>0</v>
      </c>
      <c r="Y1298">
        <v>0</v>
      </c>
      <c r="Z1298">
        <v>0</v>
      </c>
      <c r="AC1298" t="s">
        <v>3737</v>
      </c>
      <c r="AF1298" t="s">
        <v>1783</v>
      </c>
      <c r="AG1298" t="s">
        <v>1784</v>
      </c>
      <c r="AI1298">
        <v>433139</v>
      </c>
    </row>
    <row r="1299" spans="1:35" x14ac:dyDescent="0.25">
      <c r="A1299">
        <v>402595048</v>
      </c>
      <c r="B1299" t="s">
        <v>82</v>
      </c>
      <c r="C1299">
        <v>100322</v>
      </c>
      <c r="D1299" s="2" t="s">
        <v>3761</v>
      </c>
      <c r="E1299" t="s">
        <v>56</v>
      </c>
      <c r="F1299" t="s">
        <v>3766</v>
      </c>
      <c r="G1299" t="s">
        <v>1233</v>
      </c>
      <c r="H1299" t="s">
        <v>2650</v>
      </c>
      <c r="K1299" t="s">
        <v>3743</v>
      </c>
      <c r="L1299" t="s">
        <v>1985</v>
      </c>
      <c r="M1299">
        <v>40.760930000000002</v>
      </c>
      <c r="N1299">
        <v>-103.94174</v>
      </c>
      <c r="O1299">
        <v>5</v>
      </c>
      <c r="P1299">
        <v>0</v>
      </c>
      <c r="Q1299">
        <v>0</v>
      </c>
      <c r="R1299">
        <v>0</v>
      </c>
      <c r="S1299">
        <v>0</v>
      </c>
      <c r="T1299">
        <v>0</v>
      </c>
      <c r="U1299">
        <v>0</v>
      </c>
      <c r="V1299">
        <v>0</v>
      </c>
      <c r="W1299">
        <v>0</v>
      </c>
      <c r="X1299">
        <v>0</v>
      </c>
      <c r="Y1299">
        <v>0</v>
      </c>
      <c r="Z1299">
        <v>0</v>
      </c>
      <c r="AC1299" t="s">
        <v>3737</v>
      </c>
      <c r="AF1299" t="s">
        <v>1783</v>
      </c>
      <c r="AG1299" t="s">
        <v>1784</v>
      </c>
      <c r="AI1299">
        <v>433936</v>
      </c>
    </row>
    <row r="1300" spans="1:35" x14ac:dyDescent="0.25">
      <c r="A1300">
        <v>402595444</v>
      </c>
      <c r="B1300" t="s">
        <v>2016</v>
      </c>
      <c r="C1300">
        <v>10686</v>
      </c>
      <c r="D1300" s="2" t="s">
        <v>3767</v>
      </c>
      <c r="E1300" t="s">
        <v>1874</v>
      </c>
      <c r="F1300" t="s">
        <v>3768</v>
      </c>
      <c r="G1300" t="s">
        <v>1233</v>
      </c>
      <c r="H1300" t="s">
        <v>2650</v>
      </c>
      <c r="K1300" t="s">
        <v>115</v>
      </c>
      <c r="L1300" t="s">
        <v>3733</v>
      </c>
      <c r="M1300">
        <v>40.216087000000002</v>
      </c>
      <c r="N1300">
        <v>-104.58516400000001</v>
      </c>
      <c r="AC1300" t="s">
        <v>3737</v>
      </c>
      <c r="AF1300" t="s">
        <v>1783</v>
      </c>
      <c r="AG1300" t="s">
        <v>1784</v>
      </c>
    </row>
    <row r="1301" spans="1:35" x14ac:dyDescent="0.25">
      <c r="A1301">
        <v>402595577</v>
      </c>
      <c r="B1301" t="s">
        <v>137</v>
      </c>
      <c r="C1301">
        <v>10110</v>
      </c>
      <c r="D1301" s="2" t="s">
        <v>3761</v>
      </c>
      <c r="E1301" t="s">
        <v>56</v>
      </c>
      <c r="F1301" t="s">
        <v>3769</v>
      </c>
      <c r="G1301" t="s">
        <v>1233</v>
      </c>
      <c r="H1301" t="s">
        <v>2650</v>
      </c>
      <c r="I1301" t="s">
        <v>3770</v>
      </c>
      <c r="J1301" t="s">
        <v>2660</v>
      </c>
      <c r="K1301" t="s">
        <v>115</v>
      </c>
      <c r="L1301" t="s">
        <v>226</v>
      </c>
      <c r="M1301">
        <v>40.324308000000002</v>
      </c>
      <c r="N1301">
        <v>-104.82638900000001</v>
      </c>
      <c r="U1301">
        <v>0</v>
      </c>
      <c r="V1301">
        <v>0</v>
      </c>
      <c r="W1301">
        <v>0</v>
      </c>
      <c r="X1301">
        <v>0</v>
      </c>
      <c r="Y1301">
        <v>0</v>
      </c>
      <c r="Z1301">
        <v>0</v>
      </c>
      <c r="AC1301" t="s">
        <v>3737</v>
      </c>
      <c r="AF1301" t="s">
        <v>1783</v>
      </c>
      <c r="AG1301" t="s">
        <v>1784</v>
      </c>
      <c r="AI1301">
        <v>454115</v>
      </c>
    </row>
    <row r="1302" spans="1:35" x14ac:dyDescent="0.25">
      <c r="A1302">
        <v>402599693</v>
      </c>
      <c r="B1302" t="s">
        <v>1249</v>
      </c>
      <c r="C1302">
        <v>94300</v>
      </c>
      <c r="D1302" s="2" t="s">
        <v>3771</v>
      </c>
      <c r="E1302" t="s">
        <v>33</v>
      </c>
      <c r="F1302" t="s">
        <v>3773</v>
      </c>
      <c r="G1302" t="s">
        <v>1541</v>
      </c>
      <c r="H1302" t="s">
        <v>2650</v>
      </c>
      <c r="K1302" t="s">
        <v>46</v>
      </c>
      <c r="L1302" t="s">
        <v>3167</v>
      </c>
      <c r="M1302">
        <v>39.80039</v>
      </c>
      <c r="N1302">
        <v>-103.65629</v>
      </c>
      <c r="AC1302" t="s">
        <v>3737</v>
      </c>
      <c r="AF1302" t="s">
        <v>2659</v>
      </c>
      <c r="AG1302" t="s">
        <v>3772</v>
      </c>
    </row>
    <row r="1303" spans="1:35" x14ac:dyDescent="0.25">
      <c r="A1303">
        <v>402601097</v>
      </c>
      <c r="B1303" t="s">
        <v>207</v>
      </c>
      <c r="C1303">
        <v>8960</v>
      </c>
      <c r="D1303" s="2" t="s">
        <v>3774</v>
      </c>
      <c r="E1303" t="s">
        <v>118</v>
      </c>
      <c r="F1303" t="s">
        <v>3775</v>
      </c>
      <c r="G1303" t="s">
        <v>1233</v>
      </c>
      <c r="H1303" t="s">
        <v>2650</v>
      </c>
      <c r="K1303" t="s">
        <v>115</v>
      </c>
      <c r="L1303" t="s">
        <v>226</v>
      </c>
      <c r="M1303">
        <v>40.280177999999999</v>
      </c>
      <c r="N1303">
        <v>-104.414072</v>
      </c>
      <c r="AC1303" t="s">
        <v>3737</v>
      </c>
      <c r="AF1303" t="s">
        <v>1783</v>
      </c>
      <c r="AG1303" t="s">
        <v>1784</v>
      </c>
      <c r="AI1303">
        <v>450210</v>
      </c>
    </row>
    <row r="1304" spans="1:35" x14ac:dyDescent="0.25">
      <c r="A1304">
        <v>402601880</v>
      </c>
      <c r="B1304" t="s">
        <v>197</v>
      </c>
      <c r="C1304">
        <v>10456</v>
      </c>
      <c r="D1304" s="2" t="s">
        <v>3776</v>
      </c>
      <c r="E1304" t="s">
        <v>33</v>
      </c>
      <c r="F1304" t="s">
        <v>3777</v>
      </c>
      <c r="G1304" t="s">
        <v>1363</v>
      </c>
      <c r="H1304" t="s">
        <v>2650</v>
      </c>
      <c r="K1304" t="s">
        <v>115</v>
      </c>
      <c r="L1304" t="s">
        <v>226</v>
      </c>
      <c r="M1304">
        <v>39.664836000000001</v>
      </c>
      <c r="N1304">
        <v>-108.122919</v>
      </c>
      <c r="AC1304" t="s">
        <v>3734</v>
      </c>
      <c r="AF1304" t="s">
        <v>1783</v>
      </c>
      <c r="AG1304" t="s">
        <v>1784</v>
      </c>
      <c r="AI1304">
        <v>424630</v>
      </c>
    </row>
    <row r="1305" spans="1:35" x14ac:dyDescent="0.25">
      <c r="A1305">
        <v>402603770</v>
      </c>
      <c r="B1305" t="s">
        <v>141</v>
      </c>
      <c r="C1305">
        <v>47120</v>
      </c>
      <c r="D1305" s="2" t="s">
        <v>3779</v>
      </c>
      <c r="E1305" t="s">
        <v>118</v>
      </c>
      <c r="F1305" t="s">
        <v>3780</v>
      </c>
      <c r="G1305" t="s">
        <v>1233</v>
      </c>
      <c r="H1305" t="s">
        <v>2650</v>
      </c>
      <c r="K1305" t="s">
        <v>72</v>
      </c>
      <c r="M1305">
        <v>40.176577000000002</v>
      </c>
      <c r="N1305">
        <v>-105.003396</v>
      </c>
      <c r="AC1305" t="s">
        <v>3737</v>
      </c>
      <c r="AF1305" t="s">
        <v>1783</v>
      </c>
      <c r="AG1305" t="s">
        <v>1784</v>
      </c>
      <c r="AI1305">
        <v>449884</v>
      </c>
    </row>
    <row r="1306" spans="1:35" x14ac:dyDescent="0.25">
      <c r="A1306">
        <v>402605003</v>
      </c>
      <c r="B1306" t="s">
        <v>3781</v>
      </c>
      <c r="C1306">
        <v>10719</v>
      </c>
      <c r="D1306" s="2" t="s">
        <v>3776</v>
      </c>
      <c r="E1306" t="s">
        <v>3745</v>
      </c>
      <c r="F1306" t="s">
        <v>3782</v>
      </c>
      <c r="G1306" t="s">
        <v>1233</v>
      </c>
      <c r="H1306" t="s">
        <v>2650</v>
      </c>
      <c r="K1306" t="s">
        <v>79</v>
      </c>
      <c r="L1306" t="s">
        <v>80</v>
      </c>
      <c r="M1306">
        <v>40.255806999999997</v>
      </c>
      <c r="N1306">
        <v>-104.745943</v>
      </c>
      <c r="AC1306" t="s">
        <v>3737</v>
      </c>
      <c r="AF1306" t="s">
        <v>1783</v>
      </c>
      <c r="AG1306" t="s">
        <v>1784</v>
      </c>
      <c r="AI1306">
        <v>463484</v>
      </c>
    </row>
    <row r="1307" spans="1:35" x14ac:dyDescent="0.25">
      <c r="A1307">
        <v>402605288</v>
      </c>
      <c r="B1307" t="s">
        <v>2624</v>
      </c>
      <c r="C1307">
        <v>46290</v>
      </c>
      <c r="D1307" s="2" t="s">
        <v>3778</v>
      </c>
      <c r="E1307" t="s">
        <v>1891</v>
      </c>
      <c r="F1307" t="s">
        <v>3784</v>
      </c>
      <c r="G1307" t="s">
        <v>1233</v>
      </c>
      <c r="H1307" t="s">
        <v>2650</v>
      </c>
      <c r="K1307" t="s">
        <v>3743</v>
      </c>
      <c r="L1307" t="s">
        <v>1985</v>
      </c>
      <c r="M1307">
        <v>40.002273000000002</v>
      </c>
      <c r="N1307">
        <v>-104.897426</v>
      </c>
      <c r="AC1307" t="s">
        <v>3737</v>
      </c>
      <c r="AF1307" t="s">
        <v>1783</v>
      </c>
      <c r="AG1307" t="s">
        <v>1784</v>
      </c>
    </row>
    <row r="1308" spans="1:35" x14ac:dyDescent="0.25">
      <c r="A1308">
        <v>402606465</v>
      </c>
      <c r="B1308" t="s">
        <v>2043</v>
      </c>
      <c r="C1308">
        <v>10071</v>
      </c>
      <c r="D1308" s="2" t="s">
        <v>3786</v>
      </c>
      <c r="E1308" t="s">
        <v>56</v>
      </c>
      <c r="F1308" t="s">
        <v>3787</v>
      </c>
      <c r="G1308" t="s">
        <v>1233</v>
      </c>
      <c r="H1308" t="s">
        <v>2650</v>
      </c>
      <c r="K1308" t="s">
        <v>46</v>
      </c>
      <c r="L1308" t="s">
        <v>3167</v>
      </c>
      <c r="M1308">
        <v>40.379334999999998</v>
      </c>
      <c r="N1308">
        <v>-104.302392</v>
      </c>
      <c r="O1308">
        <v>1</v>
      </c>
      <c r="P1308">
        <v>1</v>
      </c>
      <c r="Q1308">
        <v>0</v>
      </c>
      <c r="R1308">
        <v>0</v>
      </c>
      <c r="S1308">
        <v>4</v>
      </c>
      <c r="T1308">
        <v>3</v>
      </c>
      <c r="U1308">
        <v>0</v>
      </c>
      <c r="V1308">
        <v>0</v>
      </c>
      <c r="W1308">
        <v>0</v>
      </c>
      <c r="X1308">
        <v>0</v>
      </c>
      <c r="Y1308">
        <v>0</v>
      </c>
      <c r="Z1308">
        <v>0</v>
      </c>
      <c r="AC1308" t="s">
        <v>3737</v>
      </c>
      <c r="AF1308" t="s">
        <v>1783</v>
      </c>
      <c r="AG1308" t="s">
        <v>1784</v>
      </c>
      <c r="AI1308">
        <v>421665</v>
      </c>
    </row>
    <row r="1309" spans="1:35" x14ac:dyDescent="0.25">
      <c r="A1309">
        <v>402606680</v>
      </c>
      <c r="B1309" t="s">
        <v>207</v>
      </c>
      <c r="C1309">
        <v>8960</v>
      </c>
      <c r="D1309" s="2" t="s">
        <v>3783</v>
      </c>
      <c r="E1309" t="s">
        <v>56</v>
      </c>
      <c r="F1309" t="s">
        <v>3788</v>
      </c>
      <c r="G1309" t="s">
        <v>1233</v>
      </c>
      <c r="H1309" t="s">
        <v>2650</v>
      </c>
      <c r="K1309" t="s">
        <v>46</v>
      </c>
      <c r="L1309" t="s">
        <v>3167</v>
      </c>
      <c r="M1309">
        <v>40.360128000000003</v>
      </c>
      <c r="N1309">
        <v>-104.336485</v>
      </c>
      <c r="AC1309" t="s">
        <v>3737</v>
      </c>
      <c r="AF1309" t="s">
        <v>1783</v>
      </c>
      <c r="AG1309" t="s">
        <v>1784</v>
      </c>
      <c r="AI1309">
        <v>432287</v>
      </c>
    </row>
    <row r="1310" spans="1:35" x14ac:dyDescent="0.25">
      <c r="A1310">
        <v>402607886</v>
      </c>
      <c r="B1310" t="s">
        <v>2624</v>
      </c>
      <c r="C1310">
        <v>46290</v>
      </c>
      <c r="D1310" s="2" t="s">
        <v>3785</v>
      </c>
      <c r="E1310" t="s">
        <v>1891</v>
      </c>
      <c r="F1310" t="s">
        <v>3790</v>
      </c>
      <c r="G1310" t="s">
        <v>1233</v>
      </c>
      <c r="H1310" t="s">
        <v>2650</v>
      </c>
      <c r="K1310" t="s">
        <v>2080</v>
      </c>
      <c r="M1310">
        <v>40.100833999999999</v>
      </c>
      <c r="N1310">
        <v>-104.98290799999999</v>
      </c>
      <c r="AC1310" t="s">
        <v>3737</v>
      </c>
      <c r="AF1310" t="s">
        <v>1783</v>
      </c>
      <c r="AG1310" t="s">
        <v>1784</v>
      </c>
      <c r="AI1310">
        <v>318500</v>
      </c>
    </row>
    <row r="1311" spans="1:35" x14ac:dyDescent="0.25">
      <c r="A1311">
        <v>402608241</v>
      </c>
      <c r="B1311" t="s">
        <v>157</v>
      </c>
      <c r="C1311">
        <v>69175</v>
      </c>
      <c r="D1311" s="2" t="s">
        <v>3783</v>
      </c>
      <c r="E1311" t="s">
        <v>2118</v>
      </c>
      <c r="F1311" t="s">
        <v>3791</v>
      </c>
      <c r="G1311" t="s">
        <v>1233</v>
      </c>
      <c r="H1311" t="s">
        <v>2650</v>
      </c>
      <c r="K1311" t="s">
        <v>46</v>
      </c>
      <c r="L1311" t="s">
        <v>3167</v>
      </c>
      <c r="M1311">
        <v>40.236311999999998</v>
      </c>
      <c r="N1311">
        <v>-104.49446399999999</v>
      </c>
      <c r="AC1311" t="s">
        <v>3737</v>
      </c>
      <c r="AF1311" t="s">
        <v>1783</v>
      </c>
      <c r="AG1311" t="s">
        <v>1784</v>
      </c>
    </row>
    <row r="1312" spans="1:35" x14ac:dyDescent="0.25">
      <c r="A1312">
        <v>402609269</v>
      </c>
      <c r="B1312" t="s">
        <v>2623</v>
      </c>
      <c r="C1312">
        <v>10699</v>
      </c>
      <c r="D1312" s="2" t="s">
        <v>3789</v>
      </c>
      <c r="E1312" t="s">
        <v>33</v>
      </c>
      <c r="F1312" t="s">
        <v>3794</v>
      </c>
      <c r="G1312" t="s">
        <v>1264</v>
      </c>
      <c r="H1312" t="s">
        <v>2650</v>
      </c>
      <c r="K1312" t="s">
        <v>46</v>
      </c>
      <c r="L1312" t="s">
        <v>3167</v>
      </c>
      <c r="M1312">
        <v>40.004710000000003</v>
      </c>
      <c r="N1312">
        <v>-102.50371</v>
      </c>
      <c r="AC1312" t="s">
        <v>3737</v>
      </c>
      <c r="AF1312" t="s">
        <v>2658</v>
      </c>
      <c r="AG1312" t="s">
        <v>3793</v>
      </c>
    </row>
    <row r="1313" spans="1:35" x14ac:dyDescent="0.25">
      <c r="A1313">
        <v>402610100</v>
      </c>
      <c r="B1313" t="s">
        <v>110</v>
      </c>
      <c r="C1313">
        <v>47121</v>
      </c>
      <c r="D1313" s="2" t="s">
        <v>3792</v>
      </c>
      <c r="E1313" t="s">
        <v>1879</v>
      </c>
      <c r="F1313" t="s">
        <v>3795</v>
      </c>
      <c r="G1313" t="s">
        <v>1380</v>
      </c>
      <c r="H1313" t="s">
        <v>2650</v>
      </c>
      <c r="K1313" t="s">
        <v>133</v>
      </c>
      <c r="L1313" t="s">
        <v>3760</v>
      </c>
      <c r="M1313">
        <v>39.849077999999999</v>
      </c>
      <c r="N1313">
        <v>-104.378818</v>
      </c>
      <c r="AC1313" t="s">
        <v>3737</v>
      </c>
      <c r="AD1313" t="s">
        <v>2065</v>
      </c>
      <c r="AF1313" t="s">
        <v>1783</v>
      </c>
      <c r="AG1313" t="s">
        <v>1784</v>
      </c>
    </row>
    <row r="1314" spans="1:35" x14ac:dyDescent="0.25">
      <c r="A1314">
        <v>402610463</v>
      </c>
      <c r="B1314" t="s">
        <v>82</v>
      </c>
      <c r="C1314">
        <v>100322</v>
      </c>
      <c r="D1314" s="2" t="s">
        <v>3789</v>
      </c>
      <c r="E1314" t="s">
        <v>3210</v>
      </c>
      <c r="F1314" t="s">
        <v>3796</v>
      </c>
      <c r="G1314" t="s">
        <v>1233</v>
      </c>
      <c r="H1314" t="s">
        <v>2650</v>
      </c>
      <c r="K1314" t="s">
        <v>115</v>
      </c>
      <c r="L1314" t="s">
        <v>3733</v>
      </c>
      <c r="M1314">
        <v>40.337761999999998</v>
      </c>
      <c r="N1314">
        <v>-104.508719</v>
      </c>
      <c r="AC1314" t="s">
        <v>3737</v>
      </c>
      <c r="AF1314" t="s">
        <v>1783</v>
      </c>
      <c r="AG1314" t="s">
        <v>1784</v>
      </c>
      <c r="AI1314">
        <v>424729</v>
      </c>
    </row>
    <row r="1315" spans="1:35" x14ac:dyDescent="0.25">
      <c r="A1315">
        <v>402610718</v>
      </c>
      <c r="B1315" t="s">
        <v>3797</v>
      </c>
      <c r="C1315">
        <v>10608</v>
      </c>
      <c r="D1315" s="2" t="s">
        <v>3792</v>
      </c>
      <c r="E1315" t="s">
        <v>481</v>
      </c>
      <c r="F1315" t="s">
        <v>3798</v>
      </c>
      <c r="G1315" t="s">
        <v>1233</v>
      </c>
      <c r="H1315" t="s">
        <v>2650</v>
      </c>
      <c r="K1315" t="s">
        <v>46</v>
      </c>
      <c r="L1315" t="s">
        <v>3167</v>
      </c>
      <c r="M1315">
        <v>40.819470000000003</v>
      </c>
      <c r="N1315">
        <v>-103.79408100000001</v>
      </c>
      <c r="AC1315" t="s">
        <v>3737</v>
      </c>
      <c r="AF1315" t="s">
        <v>1783</v>
      </c>
      <c r="AG1315" t="s">
        <v>1784</v>
      </c>
      <c r="AI1315">
        <v>438078</v>
      </c>
    </row>
    <row r="1316" spans="1:35" x14ac:dyDescent="0.25">
      <c r="A1316">
        <v>402610834</v>
      </c>
      <c r="B1316" t="s">
        <v>3721</v>
      </c>
      <c r="C1316">
        <v>10749</v>
      </c>
      <c r="D1316" s="2" t="s">
        <v>3789</v>
      </c>
      <c r="E1316" t="s">
        <v>1874</v>
      </c>
      <c r="F1316" t="s">
        <v>3799</v>
      </c>
      <c r="G1316" t="s">
        <v>1392</v>
      </c>
      <c r="H1316" t="s">
        <v>2650</v>
      </c>
      <c r="K1316" t="s">
        <v>3743</v>
      </c>
      <c r="L1316" t="s">
        <v>3800</v>
      </c>
      <c r="M1316">
        <v>37.214849000000001</v>
      </c>
      <c r="N1316">
        <v>-107.78720300000001</v>
      </c>
      <c r="AC1316" t="s">
        <v>3801</v>
      </c>
      <c r="AF1316" t="s">
        <v>1783</v>
      </c>
      <c r="AG1316" t="s">
        <v>1784</v>
      </c>
    </row>
    <row r="1317" spans="1:35" x14ac:dyDescent="0.25">
      <c r="A1317">
        <v>402610862</v>
      </c>
      <c r="B1317" t="s">
        <v>2628</v>
      </c>
      <c r="C1317">
        <v>96340</v>
      </c>
      <c r="D1317" s="2" t="s">
        <v>3792</v>
      </c>
      <c r="E1317" t="s">
        <v>56</v>
      </c>
      <c r="F1317" t="s">
        <v>3802</v>
      </c>
      <c r="G1317" t="s">
        <v>1785</v>
      </c>
      <c r="H1317" t="s">
        <v>2650</v>
      </c>
      <c r="K1317" t="s">
        <v>115</v>
      </c>
      <c r="L1317" t="s">
        <v>329</v>
      </c>
      <c r="M1317">
        <v>39.162179999999999</v>
      </c>
      <c r="N1317">
        <v>-103.61924999999999</v>
      </c>
      <c r="AC1317" t="s">
        <v>3737</v>
      </c>
      <c r="AF1317" t="s">
        <v>1783</v>
      </c>
      <c r="AG1317" t="s">
        <v>1784</v>
      </c>
      <c r="AI1317">
        <v>438524</v>
      </c>
    </row>
    <row r="1318" spans="1:35" x14ac:dyDescent="0.25">
      <c r="A1318">
        <v>402611344</v>
      </c>
      <c r="B1318" t="s">
        <v>2622</v>
      </c>
      <c r="C1318">
        <v>10705</v>
      </c>
      <c r="D1318" s="2" t="s">
        <v>3792</v>
      </c>
      <c r="E1318" t="s">
        <v>1874</v>
      </c>
      <c r="F1318" t="s">
        <v>3803</v>
      </c>
      <c r="G1318" t="s">
        <v>1508</v>
      </c>
      <c r="H1318" t="s">
        <v>2650</v>
      </c>
      <c r="K1318" t="s">
        <v>79</v>
      </c>
      <c r="L1318" t="s">
        <v>2075</v>
      </c>
      <c r="M1318">
        <v>37.311692999999998</v>
      </c>
      <c r="N1318">
        <v>-104.732259</v>
      </c>
      <c r="AC1318" t="s">
        <v>3804</v>
      </c>
      <c r="AI1318">
        <v>427440</v>
      </c>
    </row>
    <row r="1319" spans="1:35" x14ac:dyDescent="0.25">
      <c r="A1319">
        <v>402613206</v>
      </c>
      <c r="B1319" t="s">
        <v>352</v>
      </c>
      <c r="C1319">
        <v>95960</v>
      </c>
      <c r="D1319" s="2" t="s">
        <v>3805</v>
      </c>
      <c r="E1319" t="s">
        <v>1879</v>
      </c>
      <c r="F1319" t="s">
        <v>3806</v>
      </c>
      <c r="G1319" t="s">
        <v>1518</v>
      </c>
      <c r="H1319" t="s">
        <v>2650</v>
      </c>
      <c r="K1319" t="s">
        <v>115</v>
      </c>
      <c r="L1319" t="s">
        <v>3733</v>
      </c>
      <c r="M1319">
        <v>40.99109</v>
      </c>
      <c r="N1319">
        <v>-108.61297999999999</v>
      </c>
      <c r="AC1319" t="s">
        <v>3807</v>
      </c>
      <c r="AD1319" t="s">
        <v>2065</v>
      </c>
      <c r="AF1319" t="s">
        <v>1783</v>
      </c>
      <c r="AG1319" t="s">
        <v>1784</v>
      </c>
      <c r="AI1319">
        <v>412315</v>
      </c>
    </row>
    <row r="1320" spans="1:35" x14ac:dyDescent="0.25">
      <c r="A1320">
        <v>402615661</v>
      </c>
      <c r="B1320" t="s">
        <v>2622</v>
      </c>
      <c r="C1320">
        <v>10705</v>
      </c>
      <c r="D1320" s="2" t="s">
        <v>3808</v>
      </c>
      <c r="E1320" t="s">
        <v>1874</v>
      </c>
      <c r="F1320" t="s">
        <v>3809</v>
      </c>
      <c r="G1320" t="s">
        <v>1508</v>
      </c>
      <c r="H1320" t="s">
        <v>2650</v>
      </c>
      <c r="K1320" t="s">
        <v>79</v>
      </c>
      <c r="L1320" t="s">
        <v>3810</v>
      </c>
      <c r="M1320">
        <v>37.109240999999997</v>
      </c>
      <c r="N1320">
        <v>-104.66377799999999</v>
      </c>
      <c r="AC1320" t="s">
        <v>3804</v>
      </c>
      <c r="AF1320" t="s">
        <v>1783</v>
      </c>
      <c r="AG1320" t="s">
        <v>1784</v>
      </c>
      <c r="AI1320">
        <v>427440</v>
      </c>
    </row>
    <row r="1321" spans="1:35" x14ac:dyDescent="0.25">
      <c r="A1321">
        <v>402618641</v>
      </c>
      <c r="B1321" t="s">
        <v>73</v>
      </c>
      <c r="C1321">
        <v>16700</v>
      </c>
      <c r="D1321" s="2" t="s">
        <v>3811</v>
      </c>
      <c r="E1321" t="s">
        <v>3210</v>
      </c>
      <c r="F1321" t="s">
        <v>3812</v>
      </c>
      <c r="G1321" t="s">
        <v>1294</v>
      </c>
      <c r="H1321" t="s">
        <v>2650</v>
      </c>
      <c r="K1321" t="s">
        <v>72</v>
      </c>
      <c r="M1321">
        <v>40.123440000000002</v>
      </c>
      <c r="N1321">
        <v>-108.93043</v>
      </c>
      <c r="AC1321" t="s">
        <v>3734</v>
      </c>
      <c r="AF1321" t="s">
        <v>1783</v>
      </c>
      <c r="AG1321" t="s">
        <v>1784</v>
      </c>
    </row>
    <row r="1322" spans="1:35" x14ac:dyDescent="0.25">
      <c r="A1322">
        <v>402620015</v>
      </c>
      <c r="B1322" t="s">
        <v>197</v>
      </c>
      <c r="C1322">
        <v>10456</v>
      </c>
      <c r="D1322" s="2" t="s">
        <v>3813</v>
      </c>
      <c r="E1322" t="s">
        <v>118</v>
      </c>
      <c r="F1322" t="s">
        <v>3814</v>
      </c>
      <c r="G1322" t="s">
        <v>1363</v>
      </c>
      <c r="H1322" t="s">
        <v>2650</v>
      </c>
      <c r="K1322" t="s">
        <v>115</v>
      </c>
      <c r="L1322" t="s">
        <v>226</v>
      </c>
      <c r="M1322">
        <v>39.578490000000002</v>
      </c>
      <c r="N1322">
        <v>-108.11060999999999</v>
      </c>
      <c r="AC1322" t="s">
        <v>3734</v>
      </c>
      <c r="AF1322" t="s">
        <v>1783</v>
      </c>
      <c r="AG1322" t="s">
        <v>1784</v>
      </c>
      <c r="AI1322">
        <v>335848</v>
      </c>
    </row>
    <row r="1323" spans="1:35" x14ac:dyDescent="0.25">
      <c r="A1323">
        <v>402621881</v>
      </c>
      <c r="B1323" t="s">
        <v>197</v>
      </c>
      <c r="C1323">
        <v>10456</v>
      </c>
      <c r="D1323" s="2" t="s">
        <v>3815</v>
      </c>
      <c r="E1323" t="s">
        <v>1891</v>
      </c>
      <c r="F1323" t="s">
        <v>3816</v>
      </c>
      <c r="G1323" t="s">
        <v>1294</v>
      </c>
      <c r="H1323" t="s">
        <v>2650</v>
      </c>
      <c r="K1323" t="s">
        <v>46</v>
      </c>
      <c r="L1323" t="s">
        <v>3167</v>
      </c>
      <c r="M1323">
        <v>39.931055999999998</v>
      </c>
      <c r="N1323">
        <v>-108.54389999999999</v>
      </c>
      <c r="AC1323" t="s">
        <v>3734</v>
      </c>
      <c r="AF1323" t="s">
        <v>1783</v>
      </c>
      <c r="AG1323" t="s">
        <v>1784</v>
      </c>
    </row>
    <row r="1324" spans="1:35" x14ac:dyDescent="0.25">
      <c r="A1324">
        <v>402622026</v>
      </c>
      <c r="B1324" t="s">
        <v>197</v>
      </c>
      <c r="C1324">
        <v>10456</v>
      </c>
      <c r="D1324" s="2" t="s">
        <v>3815</v>
      </c>
      <c r="E1324" t="s">
        <v>3210</v>
      </c>
      <c r="F1324" t="s">
        <v>3817</v>
      </c>
      <c r="G1324" t="s">
        <v>1363</v>
      </c>
      <c r="H1324" t="s">
        <v>2650</v>
      </c>
      <c r="K1324" t="s">
        <v>115</v>
      </c>
      <c r="L1324" t="s">
        <v>226</v>
      </c>
      <c r="M1324">
        <v>39.605730000000001</v>
      </c>
      <c r="N1324">
        <v>-108.143022</v>
      </c>
      <c r="AC1324" t="s">
        <v>3734</v>
      </c>
      <c r="AF1324" t="s">
        <v>1783</v>
      </c>
      <c r="AG1324" t="s">
        <v>1784</v>
      </c>
      <c r="AI1324">
        <v>335593</v>
      </c>
    </row>
    <row r="1325" spans="1:35" x14ac:dyDescent="0.25">
      <c r="A1325">
        <v>402622387</v>
      </c>
      <c r="B1325" t="s">
        <v>276</v>
      </c>
      <c r="C1325">
        <v>96850</v>
      </c>
      <c r="D1325" s="2" t="s">
        <v>3819</v>
      </c>
      <c r="E1325" t="s">
        <v>118</v>
      </c>
      <c r="F1325" t="s">
        <v>3820</v>
      </c>
      <c r="G1325" t="s">
        <v>1363</v>
      </c>
      <c r="H1325" t="s">
        <v>2650</v>
      </c>
      <c r="I1325" t="s">
        <v>3821</v>
      </c>
      <c r="J1325" t="s">
        <v>3822</v>
      </c>
      <c r="K1325" t="s">
        <v>46</v>
      </c>
      <c r="L1325" t="s">
        <v>3167</v>
      </c>
      <c r="M1325">
        <v>39.465546000000003</v>
      </c>
      <c r="N1325">
        <v>-108.100809</v>
      </c>
      <c r="O1325">
        <v>0</v>
      </c>
      <c r="P1325">
        <v>0</v>
      </c>
      <c r="Q1325">
        <v>0</v>
      </c>
      <c r="R1325">
        <v>0</v>
      </c>
      <c r="S1325">
        <v>35</v>
      </c>
      <c r="T1325">
        <v>35</v>
      </c>
      <c r="U1325">
        <v>0</v>
      </c>
      <c r="V1325">
        <v>0</v>
      </c>
      <c r="W1325">
        <v>0</v>
      </c>
      <c r="X1325">
        <v>0</v>
      </c>
      <c r="Y1325">
        <v>0</v>
      </c>
      <c r="Z1325">
        <v>0</v>
      </c>
      <c r="AC1325" t="s">
        <v>3734</v>
      </c>
      <c r="AF1325" t="s">
        <v>1783</v>
      </c>
      <c r="AG1325" t="s">
        <v>1784</v>
      </c>
      <c r="AI1325">
        <v>334788</v>
      </c>
    </row>
    <row r="1326" spans="1:35" x14ac:dyDescent="0.25">
      <c r="A1326">
        <v>402622396</v>
      </c>
      <c r="B1326" t="s">
        <v>207</v>
      </c>
      <c r="C1326">
        <v>8960</v>
      </c>
      <c r="D1326" s="2" t="s">
        <v>3815</v>
      </c>
      <c r="E1326" t="s">
        <v>56</v>
      </c>
      <c r="F1326" t="s">
        <v>3823</v>
      </c>
      <c r="G1326" t="s">
        <v>1233</v>
      </c>
      <c r="H1326" t="s">
        <v>2650</v>
      </c>
      <c r="K1326" t="s">
        <v>79</v>
      </c>
      <c r="L1326" t="s">
        <v>3824</v>
      </c>
      <c r="M1326">
        <v>40.379151</v>
      </c>
      <c r="N1326">
        <v>-104.38749900000001</v>
      </c>
      <c r="AC1326" t="s">
        <v>3737</v>
      </c>
      <c r="AF1326" t="s">
        <v>1783</v>
      </c>
      <c r="AG1326" t="s">
        <v>1784</v>
      </c>
      <c r="AI1326">
        <v>429060</v>
      </c>
    </row>
    <row r="1327" spans="1:35" x14ac:dyDescent="0.25">
      <c r="A1327">
        <v>402625246</v>
      </c>
      <c r="B1327" t="s">
        <v>2624</v>
      </c>
      <c r="C1327">
        <v>46290</v>
      </c>
      <c r="D1327" s="2" t="s">
        <v>3818</v>
      </c>
      <c r="E1327" t="s">
        <v>2118</v>
      </c>
      <c r="F1327" t="s">
        <v>3826</v>
      </c>
      <c r="G1327" t="s">
        <v>1233</v>
      </c>
      <c r="H1327" t="s">
        <v>2650</v>
      </c>
      <c r="K1327" t="s">
        <v>115</v>
      </c>
      <c r="L1327" t="s">
        <v>226</v>
      </c>
      <c r="M1327">
        <v>40.045473000000001</v>
      </c>
      <c r="N1327">
        <v>-104.85530900000001</v>
      </c>
      <c r="AC1327" t="s">
        <v>3737</v>
      </c>
      <c r="AF1327" t="s">
        <v>1783</v>
      </c>
      <c r="AG1327" t="s">
        <v>1784</v>
      </c>
      <c r="AI1327">
        <v>335610</v>
      </c>
    </row>
    <row r="1328" spans="1:35" x14ac:dyDescent="0.25">
      <c r="A1328">
        <v>402625372</v>
      </c>
      <c r="B1328" t="s">
        <v>352</v>
      </c>
      <c r="C1328">
        <v>95960</v>
      </c>
      <c r="D1328" s="2" t="s">
        <v>3818</v>
      </c>
      <c r="E1328" t="s">
        <v>118</v>
      </c>
      <c r="F1328" t="s">
        <v>3827</v>
      </c>
      <c r="G1328" t="s">
        <v>1518</v>
      </c>
      <c r="H1328" t="s">
        <v>2650</v>
      </c>
      <c r="K1328" t="s">
        <v>115</v>
      </c>
      <c r="L1328" t="s">
        <v>3733</v>
      </c>
      <c r="M1328">
        <v>40.986187000000001</v>
      </c>
      <c r="N1328">
        <v>-108.609692</v>
      </c>
      <c r="AC1328" t="s">
        <v>3807</v>
      </c>
      <c r="AI1328">
        <v>312993</v>
      </c>
    </row>
    <row r="1329" spans="1:35" x14ac:dyDescent="0.25">
      <c r="A1329">
        <v>402629204</v>
      </c>
      <c r="B1329" t="s">
        <v>2623</v>
      </c>
      <c r="C1329">
        <v>10699</v>
      </c>
      <c r="D1329" s="2" t="s">
        <v>3825</v>
      </c>
      <c r="E1329" t="s">
        <v>33</v>
      </c>
      <c r="F1329" t="s">
        <v>3828</v>
      </c>
      <c r="G1329" t="s">
        <v>1264</v>
      </c>
      <c r="H1329" t="s">
        <v>2650</v>
      </c>
      <c r="K1329" t="s">
        <v>46</v>
      </c>
      <c r="L1329" t="s">
        <v>3167</v>
      </c>
      <c r="M1329">
        <v>40.382235000000001</v>
      </c>
      <c r="N1329">
        <v>-102.538225</v>
      </c>
      <c r="AC1329" t="s">
        <v>3737</v>
      </c>
      <c r="AF1329" t="s">
        <v>2658</v>
      </c>
      <c r="AG1329" t="s">
        <v>2671</v>
      </c>
    </row>
    <row r="1330" spans="1:35" x14ac:dyDescent="0.25">
      <c r="A1330">
        <v>402632888</v>
      </c>
      <c r="B1330" t="s">
        <v>610</v>
      </c>
      <c r="C1330">
        <v>10403</v>
      </c>
      <c r="D1330" s="2" t="s">
        <v>3829</v>
      </c>
      <c r="E1330" t="s">
        <v>1879</v>
      </c>
      <c r="F1330" t="s">
        <v>3830</v>
      </c>
      <c r="G1330" t="s">
        <v>1363</v>
      </c>
      <c r="H1330" t="s">
        <v>2650</v>
      </c>
      <c r="K1330" t="s">
        <v>115</v>
      </c>
      <c r="L1330" t="s">
        <v>226</v>
      </c>
      <c r="M1330">
        <v>39.454340000000002</v>
      </c>
      <c r="N1330">
        <v>-107.7016</v>
      </c>
      <c r="AC1330" t="s">
        <v>3734</v>
      </c>
      <c r="AD1330" t="s">
        <v>2065</v>
      </c>
      <c r="AF1330" t="s">
        <v>1783</v>
      </c>
      <c r="AG1330" t="s">
        <v>1784</v>
      </c>
    </row>
    <row r="1331" spans="1:35" x14ac:dyDescent="0.25">
      <c r="A1331">
        <v>402635149</v>
      </c>
      <c r="B1331" t="s">
        <v>1460</v>
      </c>
      <c r="C1331">
        <v>10633</v>
      </c>
      <c r="D1331" s="2" t="s">
        <v>3831</v>
      </c>
      <c r="E1331" t="s">
        <v>924</v>
      </c>
      <c r="F1331" t="s">
        <v>3832</v>
      </c>
      <c r="G1331" t="s">
        <v>1233</v>
      </c>
      <c r="H1331" t="s">
        <v>2650</v>
      </c>
      <c r="K1331" t="s">
        <v>115</v>
      </c>
      <c r="L1331" t="s">
        <v>226</v>
      </c>
      <c r="M1331">
        <v>40.149532000000001</v>
      </c>
      <c r="N1331">
        <v>-104.920377</v>
      </c>
      <c r="AC1331" t="s">
        <v>3737</v>
      </c>
      <c r="AF1331" t="s">
        <v>1783</v>
      </c>
      <c r="AG1331" t="s">
        <v>1784</v>
      </c>
    </row>
    <row r="1332" spans="1:35" x14ac:dyDescent="0.25">
      <c r="A1332">
        <v>402639037</v>
      </c>
      <c r="B1332" t="s">
        <v>110</v>
      </c>
      <c r="C1332">
        <v>47121</v>
      </c>
      <c r="D1332" s="2" t="s">
        <v>3833</v>
      </c>
      <c r="E1332" t="s">
        <v>49</v>
      </c>
      <c r="F1332" t="s">
        <v>3834</v>
      </c>
      <c r="G1332" t="s">
        <v>1233</v>
      </c>
      <c r="H1332" t="s">
        <v>2650</v>
      </c>
      <c r="K1332" t="s">
        <v>115</v>
      </c>
      <c r="L1332" t="s">
        <v>226</v>
      </c>
      <c r="M1332">
        <v>40.211402</v>
      </c>
      <c r="N1332">
        <v>-104.73759200000001</v>
      </c>
      <c r="AC1332" t="s">
        <v>3737</v>
      </c>
      <c r="AD1332" t="s">
        <v>2065</v>
      </c>
      <c r="AF1332" t="s">
        <v>1783</v>
      </c>
      <c r="AG1332" t="s">
        <v>1784</v>
      </c>
    </row>
    <row r="1333" spans="1:35" x14ac:dyDescent="0.25">
      <c r="A1333">
        <v>402640614</v>
      </c>
      <c r="B1333" t="s">
        <v>610</v>
      </c>
      <c r="C1333">
        <v>10403</v>
      </c>
      <c r="D1333" s="2" t="s">
        <v>3835</v>
      </c>
      <c r="E1333" t="s">
        <v>1879</v>
      </c>
      <c r="F1333" t="s">
        <v>3836</v>
      </c>
      <c r="G1333" t="s">
        <v>1363</v>
      </c>
      <c r="H1333" t="s">
        <v>2650</v>
      </c>
      <c r="K1333" t="s">
        <v>115</v>
      </c>
      <c r="L1333" t="s">
        <v>226</v>
      </c>
      <c r="M1333">
        <v>39.466222999999999</v>
      </c>
      <c r="N1333">
        <v>-107.697304</v>
      </c>
      <c r="AC1333" t="s">
        <v>3734</v>
      </c>
      <c r="AD1333" t="s">
        <v>2065</v>
      </c>
      <c r="AF1333" t="s">
        <v>1783</v>
      </c>
      <c r="AG1333" t="s">
        <v>1784</v>
      </c>
    </row>
    <row r="1334" spans="1:35" x14ac:dyDescent="0.25">
      <c r="A1334">
        <v>402641207</v>
      </c>
      <c r="B1334" t="s">
        <v>3797</v>
      </c>
      <c r="C1334">
        <v>10608</v>
      </c>
      <c r="D1334" s="2" t="s">
        <v>3837</v>
      </c>
      <c r="E1334" t="s">
        <v>481</v>
      </c>
      <c r="F1334" t="s">
        <v>3838</v>
      </c>
      <c r="G1334" t="s">
        <v>1233</v>
      </c>
      <c r="H1334" t="s">
        <v>2650</v>
      </c>
      <c r="K1334" t="s">
        <v>79</v>
      </c>
      <c r="L1334" t="s">
        <v>3824</v>
      </c>
      <c r="M1334">
        <v>40.749479999999998</v>
      </c>
      <c r="N1334">
        <v>-103.991467</v>
      </c>
      <c r="AC1334" t="s">
        <v>3737</v>
      </c>
      <c r="AF1334" t="s">
        <v>1783</v>
      </c>
      <c r="AG1334" t="s">
        <v>1784</v>
      </c>
      <c r="AI1334">
        <v>444115</v>
      </c>
    </row>
    <row r="1335" spans="1:35" x14ac:dyDescent="0.25">
      <c r="A1335">
        <v>402643262</v>
      </c>
      <c r="B1335" t="s">
        <v>610</v>
      </c>
      <c r="C1335">
        <v>10403</v>
      </c>
      <c r="D1335" s="2" t="s">
        <v>3840</v>
      </c>
      <c r="E1335" t="s">
        <v>1879</v>
      </c>
      <c r="F1335" t="s">
        <v>3841</v>
      </c>
      <c r="G1335" t="s">
        <v>1363</v>
      </c>
      <c r="H1335" t="s">
        <v>2650</v>
      </c>
      <c r="K1335" t="s">
        <v>115</v>
      </c>
      <c r="L1335" t="s">
        <v>226</v>
      </c>
      <c r="M1335">
        <v>39.466880000000003</v>
      </c>
      <c r="N1335">
        <v>-107.69331</v>
      </c>
      <c r="AC1335" t="s">
        <v>3734</v>
      </c>
      <c r="AD1335" t="s">
        <v>2065</v>
      </c>
      <c r="AF1335" t="s">
        <v>1783</v>
      </c>
      <c r="AG1335" t="s">
        <v>1784</v>
      </c>
    </row>
    <row r="1336" spans="1:35" x14ac:dyDescent="0.25">
      <c r="A1336">
        <v>402643431</v>
      </c>
      <c r="B1336" t="s">
        <v>157</v>
      </c>
      <c r="C1336">
        <v>69175</v>
      </c>
      <c r="D1336" s="2" t="s">
        <v>3840</v>
      </c>
      <c r="E1336" t="s">
        <v>2118</v>
      </c>
      <c r="F1336" t="s">
        <v>3842</v>
      </c>
      <c r="G1336" t="s">
        <v>1233</v>
      </c>
      <c r="H1336" t="s">
        <v>2650</v>
      </c>
      <c r="K1336" t="s">
        <v>3743</v>
      </c>
      <c r="L1336" t="s">
        <v>3843</v>
      </c>
      <c r="M1336">
        <v>40.426450000000003</v>
      </c>
      <c r="N1336">
        <v>-104.83360999999999</v>
      </c>
      <c r="AC1336" t="s">
        <v>3737</v>
      </c>
      <c r="AF1336" t="s">
        <v>1783</v>
      </c>
      <c r="AG1336" t="s">
        <v>1784</v>
      </c>
      <c r="AI1336">
        <v>454188</v>
      </c>
    </row>
    <row r="1337" spans="1:35" x14ac:dyDescent="0.25">
      <c r="A1337">
        <v>402644033</v>
      </c>
      <c r="B1337" t="s">
        <v>2624</v>
      </c>
      <c r="C1337">
        <v>46290</v>
      </c>
      <c r="D1337" s="2" t="s">
        <v>3840</v>
      </c>
      <c r="E1337" t="s">
        <v>1891</v>
      </c>
      <c r="F1337" t="s">
        <v>3844</v>
      </c>
      <c r="G1337" t="s">
        <v>1233</v>
      </c>
      <c r="H1337" t="s">
        <v>2650</v>
      </c>
      <c r="K1337" t="s">
        <v>2080</v>
      </c>
      <c r="L1337" t="s">
        <v>3845</v>
      </c>
      <c r="M1337">
        <v>40.07349</v>
      </c>
      <c r="N1337">
        <v>-104.866545</v>
      </c>
      <c r="AC1337" t="s">
        <v>3737</v>
      </c>
      <c r="AF1337" t="s">
        <v>1783</v>
      </c>
      <c r="AG1337" t="s">
        <v>1784</v>
      </c>
    </row>
    <row r="1338" spans="1:35" x14ac:dyDescent="0.25">
      <c r="A1338">
        <v>402644396</v>
      </c>
      <c r="B1338" t="s">
        <v>197</v>
      </c>
      <c r="C1338">
        <v>10456</v>
      </c>
      <c r="D1338" s="2" t="s">
        <v>3839</v>
      </c>
      <c r="E1338" t="s">
        <v>118</v>
      </c>
      <c r="F1338" t="s">
        <v>3846</v>
      </c>
      <c r="G1338" t="s">
        <v>1363</v>
      </c>
      <c r="H1338" t="s">
        <v>2650</v>
      </c>
      <c r="K1338" t="s">
        <v>115</v>
      </c>
      <c r="L1338" t="s">
        <v>3733</v>
      </c>
      <c r="M1338">
        <v>39.387661000000001</v>
      </c>
      <c r="N1338">
        <v>-107.705737</v>
      </c>
      <c r="AC1338" t="s">
        <v>3734</v>
      </c>
      <c r="AF1338" t="s">
        <v>1783</v>
      </c>
      <c r="AG1338" t="s">
        <v>1784</v>
      </c>
      <c r="AI1338">
        <v>432265</v>
      </c>
    </row>
    <row r="1339" spans="1:35" x14ac:dyDescent="0.25">
      <c r="A1339">
        <v>402644444</v>
      </c>
      <c r="B1339" t="s">
        <v>82</v>
      </c>
      <c r="C1339">
        <v>100322</v>
      </c>
      <c r="D1339" s="2" t="s">
        <v>3839</v>
      </c>
      <c r="E1339" t="s">
        <v>1891</v>
      </c>
      <c r="F1339" t="s">
        <v>3847</v>
      </c>
      <c r="G1339" t="s">
        <v>1233</v>
      </c>
      <c r="H1339" t="s">
        <v>2650</v>
      </c>
      <c r="K1339" t="s">
        <v>115</v>
      </c>
      <c r="L1339" t="s">
        <v>3733</v>
      </c>
      <c r="M1339">
        <v>40.197521000000002</v>
      </c>
      <c r="N1339">
        <v>-104.635638</v>
      </c>
      <c r="U1339">
        <v>0</v>
      </c>
      <c r="V1339">
        <v>0</v>
      </c>
      <c r="W1339">
        <v>0</v>
      </c>
      <c r="X1339">
        <v>0</v>
      </c>
      <c r="Y1339">
        <v>0</v>
      </c>
      <c r="Z1339">
        <v>0</v>
      </c>
      <c r="AC1339" t="s">
        <v>3737</v>
      </c>
      <c r="AF1339" t="s">
        <v>1783</v>
      </c>
      <c r="AG1339" t="s">
        <v>1784</v>
      </c>
      <c r="AI1339">
        <v>454678</v>
      </c>
    </row>
    <row r="1340" spans="1:35" x14ac:dyDescent="0.25">
      <c r="A1340">
        <v>402648636</v>
      </c>
      <c r="B1340" t="s">
        <v>336</v>
      </c>
      <c r="C1340">
        <v>10433</v>
      </c>
      <c r="D1340" s="2" t="s">
        <v>3849</v>
      </c>
      <c r="E1340" t="s">
        <v>1879</v>
      </c>
      <c r="F1340" t="s">
        <v>3850</v>
      </c>
      <c r="G1340" t="s">
        <v>1414</v>
      </c>
      <c r="H1340" t="s">
        <v>2650</v>
      </c>
      <c r="K1340" t="s">
        <v>115</v>
      </c>
      <c r="L1340" t="s">
        <v>329</v>
      </c>
      <c r="M1340">
        <v>39.353718000000001</v>
      </c>
      <c r="N1340">
        <v>-108.328502</v>
      </c>
      <c r="AC1340" t="s">
        <v>3734</v>
      </c>
      <c r="AD1340" t="s">
        <v>2065</v>
      </c>
      <c r="AF1340" t="s">
        <v>1783</v>
      </c>
      <c r="AG1340" t="s">
        <v>1784</v>
      </c>
    </row>
    <row r="1341" spans="1:35" x14ac:dyDescent="0.25">
      <c r="A1341">
        <v>402650012</v>
      </c>
      <c r="B1341" t="s">
        <v>336</v>
      </c>
      <c r="C1341">
        <v>10433</v>
      </c>
      <c r="D1341" s="2" t="s">
        <v>3848</v>
      </c>
      <c r="E1341" t="s">
        <v>1879</v>
      </c>
      <c r="F1341" t="s">
        <v>3852</v>
      </c>
      <c r="G1341" t="s">
        <v>1363</v>
      </c>
      <c r="H1341" t="s">
        <v>2650</v>
      </c>
      <c r="K1341" t="s">
        <v>3743</v>
      </c>
      <c r="L1341" t="s">
        <v>3810</v>
      </c>
      <c r="M1341">
        <v>39.464768999999997</v>
      </c>
      <c r="N1341">
        <v>-108.24356</v>
      </c>
      <c r="AC1341" t="s">
        <v>3734</v>
      </c>
      <c r="AD1341" t="s">
        <v>2065</v>
      </c>
      <c r="AF1341" t="s">
        <v>1783</v>
      </c>
      <c r="AG1341" t="s">
        <v>1784</v>
      </c>
    </row>
    <row r="1342" spans="1:35" x14ac:dyDescent="0.25">
      <c r="A1342">
        <v>402650616</v>
      </c>
      <c r="B1342" t="s">
        <v>3853</v>
      </c>
      <c r="C1342">
        <v>10677</v>
      </c>
      <c r="D1342" s="2" t="s">
        <v>3854</v>
      </c>
      <c r="E1342" t="s">
        <v>56</v>
      </c>
      <c r="F1342" t="s">
        <v>3856</v>
      </c>
      <c r="G1342" t="s">
        <v>1518</v>
      </c>
      <c r="H1342" t="s">
        <v>2650</v>
      </c>
      <c r="K1342" t="s">
        <v>72</v>
      </c>
      <c r="M1342">
        <v>40.831041999999997</v>
      </c>
      <c r="N1342">
        <v>-107.90089999999999</v>
      </c>
      <c r="AC1342" t="s">
        <v>3807</v>
      </c>
      <c r="AF1342" t="s">
        <v>2657</v>
      </c>
      <c r="AG1342" t="s">
        <v>3855</v>
      </c>
    </row>
    <row r="1343" spans="1:35" x14ac:dyDescent="0.25">
      <c r="A1343">
        <v>402650936</v>
      </c>
      <c r="B1343" t="s">
        <v>2622</v>
      </c>
      <c r="C1343">
        <v>10705</v>
      </c>
      <c r="D1343" s="2" t="s">
        <v>3851</v>
      </c>
      <c r="E1343" t="s">
        <v>1879</v>
      </c>
      <c r="F1343" t="s">
        <v>3857</v>
      </c>
      <c r="G1343" t="s">
        <v>1508</v>
      </c>
      <c r="H1343" t="s">
        <v>2650</v>
      </c>
      <c r="K1343" t="s">
        <v>79</v>
      </c>
      <c r="L1343" t="s">
        <v>3810</v>
      </c>
      <c r="M1343">
        <v>37.217140000000001</v>
      </c>
      <c r="N1343">
        <v>-104.88576999999999</v>
      </c>
      <c r="AC1343" t="s">
        <v>3804</v>
      </c>
      <c r="AD1343" t="s">
        <v>2065</v>
      </c>
      <c r="AF1343" t="s">
        <v>1783</v>
      </c>
      <c r="AG1343" t="s">
        <v>1784</v>
      </c>
      <c r="AI1343">
        <v>427440</v>
      </c>
    </row>
    <row r="1344" spans="1:35" x14ac:dyDescent="0.25">
      <c r="A1344">
        <v>402652613</v>
      </c>
      <c r="B1344" t="s">
        <v>197</v>
      </c>
      <c r="C1344">
        <v>10456</v>
      </c>
      <c r="D1344" s="2" t="s">
        <v>3848</v>
      </c>
      <c r="E1344" t="s">
        <v>481</v>
      </c>
      <c r="F1344" t="s">
        <v>3859</v>
      </c>
      <c r="G1344" t="s">
        <v>1363</v>
      </c>
      <c r="H1344" t="s">
        <v>2650</v>
      </c>
      <c r="K1344" t="s">
        <v>115</v>
      </c>
      <c r="L1344" t="s">
        <v>226</v>
      </c>
      <c r="M1344">
        <v>39.602069</v>
      </c>
      <c r="N1344">
        <v>-108.140536</v>
      </c>
      <c r="AC1344" t="s">
        <v>3734</v>
      </c>
      <c r="AF1344" t="s">
        <v>1783</v>
      </c>
      <c r="AG1344" t="s">
        <v>1784</v>
      </c>
      <c r="AI1344">
        <v>335667</v>
      </c>
    </row>
    <row r="1345" spans="1:35" x14ac:dyDescent="0.25">
      <c r="A1345">
        <v>402652654</v>
      </c>
      <c r="B1345" t="s">
        <v>197</v>
      </c>
      <c r="C1345">
        <v>10456</v>
      </c>
      <c r="D1345" s="2" t="s">
        <v>3848</v>
      </c>
      <c r="E1345" t="s">
        <v>481</v>
      </c>
      <c r="F1345" t="s">
        <v>3860</v>
      </c>
      <c r="G1345" t="s">
        <v>1363</v>
      </c>
      <c r="H1345" t="s">
        <v>2650</v>
      </c>
      <c r="K1345" t="s">
        <v>115</v>
      </c>
      <c r="L1345" t="s">
        <v>226</v>
      </c>
      <c r="M1345">
        <v>39.601649999999999</v>
      </c>
      <c r="N1345">
        <v>-108.14036900000001</v>
      </c>
      <c r="AC1345" t="s">
        <v>3734</v>
      </c>
      <c r="AF1345" t="s">
        <v>1783</v>
      </c>
      <c r="AG1345" t="s">
        <v>1784</v>
      </c>
      <c r="AI1345">
        <v>335667</v>
      </c>
    </row>
    <row r="1346" spans="1:35" x14ac:dyDescent="0.25">
      <c r="A1346">
        <v>402654607</v>
      </c>
      <c r="B1346" t="s">
        <v>197</v>
      </c>
      <c r="C1346">
        <v>10456</v>
      </c>
      <c r="D1346" s="2" t="s">
        <v>3858</v>
      </c>
      <c r="E1346" t="s">
        <v>481</v>
      </c>
      <c r="F1346" t="s">
        <v>3861</v>
      </c>
      <c r="G1346" t="s">
        <v>1363</v>
      </c>
      <c r="H1346" t="s">
        <v>2650</v>
      </c>
      <c r="K1346" t="s">
        <v>115</v>
      </c>
      <c r="L1346" t="s">
        <v>226</v>
      </c>
      <c r="M1346">
        <v>39.475876</v>
      </c>
      <c r="N1346">
        <v>-108.18007299999999</v>
      </c>
      <c r="AC1346" t="s">
        <v>3734</v>
      </c>
      <c r="AF1346" t="s">
        <v>1783</v>
      </c>
      <c r="AG1346" t="s">
        <v>1784</v>
      </c>
      <c r="AI1346">
        <v>439917</v>
      </c>
    </row>
    <row r="1347" spans="1:35" x14ac:dyDescent="0.25">
      <c r="A1347">
        <v>402655491</v>
      </c>
      <c r="B1347" t="s">
        <v>197</v>
      </c>
      <c r="C1347">
        <v>10456</v>
      </c>
      <c r="D1347" s="2" t="s">
        <v>3862</v>
      </c>
      <c r="E1347" t="s">
        <v>3863</v>
      </c>
      <c r="F1347" t="s">
        <v>3864</v>
      </c>
      <c r="G1347" t="s">
        <v>1363</v>
      </c>
      <c r="H1347" t="s">
        <v>2650</v>
      </c>
      <c r="K1347" t="s">
        <v>115</v>
      </c>
      <c r="L1347" t="s">
        <v>226</v>
      </c>
      <c r="M1347">
        <v>39.451188000000002</v>
      </c>
      <c r="N1347">
        <v>-108.147239</v>
      </c>
      <c r="AC1347" t="s">
        <v>3734</v>
      </c>
      <c r="AF1347" t="s">
        <v>1783</v>
      </c>
      <c r="AG1347" t="s">
        <v>1784</v>
      </c>
      <c r="AI1347">
        <v>334634</v>
      </c>
    </row>
    <row r="1348" spans="1:35" x14ac:dyDescent="0.25">
      <c r="A1348">
        <v>402661841</v>
      </c>
      <c r="B1348" t="s">
        <v>2624</v>
      </c>
      <c r="C1348">
        <v>46290</v>
      </c>
      <c r="D1348" s="2" t="s">
        <v>3865</v>
      </c>
      <c r="E1348" t="s">
        <v>1891</v>
      </c>
      <c r="F1348" t="s">
        <v>3866</v>
      </c>
      <c r="G1348" t="s">
        <v>1233</v>
      </c>
      <c r="H1348" t="s">
        <v>2650</v>
      </c>
      <c r="K1348" t="s">
        <v>2080</v>
      </c>
      <c r="M1348">
        <v>40.099319000000001</v>
      </c>
      <c r="N1348">
        <v>-104.88052500000001</v>
      </c>
      <c r="AC1348" t="s">
        <v>3737</v>
      </c>
      <c r="AF1348" t="s">
        <v>1783</v>
      </c>
      <c r="AG1348" t="s">
        <v>1784</v>
      </c>
    </row>
    <row r="1349" spans="1:35" x14ac:dyDescent="0.25">
      <c r="A1349">
        <v>402668671</v>
      </c>
      <c r="B1349" t="s">
        <v>610</v>
      </c>
      <c r="C1349">
        <v>10403</v>
      </c>
      <c r="D1349" s="2" t="s">
        <v>3867</v>
      </c>
      <c r="E1349" t="s">
        <v>1879</v>
      </c>
      <c r="F1349" t="s">
        <v>3868</v>
      </c>
      <c r="G1349" t="s">
        <v>1363</v>
      </c>
      <c r="H1349" t="s">
        <v>2650</v>
      </c>
      <c r="K1349" t="s">
        <v>115</v>
      </c>
      <c r="L1349" t="s">
        <v>3733</v>
      </c>
      <c r="M1349">
        <v>39.444809999999997</v>
      </c>
      <c r="N1349">
        <v>-107.70278999999999</v>
      </c>
      <c r="AC1349" t="s">
        <v>3734</v>
      </c>
      <c r="AD1349" t="s">
        <v>2065</v>
      </c>
      <c r="AF1349" t="s">
        <v>1783</v>
      </c>
      <c r="AG1349" t="s">
        <v>1784</v>
      </c>
    </row>
    <row r="1350" spans="1:35" x14ac:dyDescent="0.25">
      <c r="A1350">
        <v>402669516</v>
      </c>
      <c r="B1350" t="s">
        <v>3721</v>
      </c>
      <c r="C1350">
        <v>10749</v>
      </c>
      <c r="D1350" s="2" t="s">
        <v>3869</v>
      </c>
      <c r="E1350" t="s">
        <v>1874</v>
      </c>
      <c r="F1350" t="s">
        <v>3870</v>
      </c>
      <c r="G1350" t="s">
        <v>1392</v>
      </c>
      <c r="H1350" t="s">
        <v>2650</v>
      </c>
      <c r="K1350" t="s">
        <v>115</v>
      </c>
      <c r="L1350" t="s">
        <v>226</v>
      </c>
      <c r="M1350">
        <v>37.164620999999997</v>
      </c>
      <c r="N1350">
        <v>-107.689154</v>
      </c>
      <c r="AC1350" t="s">
        <v>3801</v>
      </c>
      <c r="AF1350" t="s">
        <v>1783</v>
      </c>
      <c r="AG1350" t="s">
        <v>1784</v>
      </c>
      <c r="AI1350">
        <v>216117</v>
      </c>
    </row>
    <row r="1351" spans="1:35" x14ac:dyDescent="0.25">
      <c r="A1351">
        <v>402670192</v>
      </c>
      <c r="B1351" t="s">
        <v>137</v>
      </c>
      <c r="C1351">
        <v>10110</v>
      </c>
      <c r="D1351" s="2" t="s">
        <v>3871</v>
      </c>
      <c r="E1351" t="s">
        <v>56</v>
      </c>
      <c r="F1351" t="s">
        <v>3872</v>
      </c>
      <c r="G1351" t="s">
        <v>1233</v>
      </c>
      <c r="H1351" t="s">
        <v>2650</v>
      </c>
      <c r="I1351" t="s">
        <v>3874</v>
      </c>
      <c r="J1351" t="s">
        <v>3875</v>
      </c>
      <c r="K1351" t="s">
        <v>133</v>
      </c>
      <c r="L1351" t="s">
        <v>3760</v>
      </c>
      <c r="M1351">
        <v>40.027392999999996</v>
      </c>
      <c r="N1351">
        <v>-104.750896</v>
      </c>
      <c r="O1351">
        <v>120</v>
      </c>
      <c r="P1351">
        <v>50</v>
      </c>
      <c r="Q1351">
        <v>0</v>
      </c>
      <c r="R1351">
        <v>0</v>
      </c>
      <c r="S1351">
        <v>0</v>
      </c>
      <c r="T1351">
        <v>0</v>
      </c>
      <c r="U1351">
        <v>0</v>
      </c>
      <c r="V1351">
        <v>0</v>
      </c>
      <c r="W1351">
        <v>0</v>
      </c>
      <c r="X1351">
        <v>0</v>
      </c>
      <c r="Y1351">
        <v>0</v>
      </c>
      <c r="Z1351">
        <v>0</v>
      </c>
      <c r="AA1351" t="s">
        <v>3873</v>
      </c>
      <c r="AC1351" t="s">
        <v>3737</v>
      </c>
      <c r="AF1351" t="s">
        <v>1783</v>
      </c>
      <c r="AG1351" t="s">
        <v>1784</v>
      </c>
      <c r="AI1351">
        <v>450193</v>
      </c>
    </row>
    <row r="1352" spans="1:35" x14ac:dyDescent="0.25">
      <c r="A1352">
        <v>402672429</v>
      </c>
      <c r="B1352" t="s">
        <v>207</v>
      </c>
      <c r="C1352">
        <v>8960</v>
      </c>
      <c r="D1352" s="2" t="s">
        <v>3876</v>
      </c>
      <c r="E1352" t="s">
        <v>56</v>
      </c>
      <c r="F1352" t="s">
        <v>3877</v>
      </c>
      <c r="G1352" t="s">
        <v>1233</v>
      </c>
      <c r="H1352" t="s">
        <v>2650</v>
      </c>
      <c r="K1352" t="s">
        <v>79</v>
      </c>
      <c r="L1352" t="s">
        <v>2075</v>
      </c>
      <c r="M1352">
        <v>40.347588000000002</v>
      </c>
      <c r="N1352">
        <v>-104.379745</v>
      </c>
      <c r="AC1352" t="s">
        <v>3737</v>
      </c>
      <c r="AF1352" t="s">
        <v>1783</v>
      </c>
      <c r="AG1352" t="s">
        <v>1784</v>
      </c>
      <c r="AI1352">
        <v>429651</v>
      </c>
    </row>
    <row r="1353" spans="1:35" x14ac:dyDescent="0.25">
      <c r="A1353">
        <v>402675237</v>
      </c>
      <c r="B1353" t="s">
        <v>610</v>
      </c>
      <c r="C1353">
        <v>10403</v>
      </c>
      <c r="D1353" s="2" t="s">
        <v>3879</v>
      </c>
      <c r="E1353" t="s">
        <v>1879</v>
      </c>
      <c r="F1353" t="s">
        <v>3880</v>
      </c>
      <c r="G1353" t="s">
        <v>1363</v>
      </c>
      <c r="H1353" t="s">
        <v>2650</v>
      </c>
      <c r="K1353" t="s">
        <v>115</v>
      </c>
      <c r="L1353" t="s">
        <v>3733</v>
      </c>
      <c r="M1353">
        <v>39.481039000000003</v>
      </c>
      <c r="N1353">
        <v>-107.696462</v>
      </c>
      <c r="AC1353" t="s">
        <v>3734</v>
      </c>
      <c r="AD1353" t="s">
        <v>2065</v>
      </c>
      <c r="AF1353" t="s">
        <v>1783</v>
      </c>
      <c r="AG1353" t="s">
        <v>1784</v>
      </c>
    </row>
    <row r="1354" spans="1:35" x14ac:dyDescent="0.25">
      <c r="A1354">
        <v>402677168</v>
      </c>
      <c r="B1354" t="s">
        <v>2624</v>
      </c>
      <c r="C1354">
        <v>46290</v>
      </c>
      <c r="D1354" s="2" t="s">
        <v>3878</v>
      </c>
      <c r="E1354" t="s">
        <v>1891</v>
      </c>
      <c r="F1354" t="s">
        <v>3882</v>
      </c>
      <c r="G1354" t="s">
        <v>1233</v>
      </c>
      <c r="H1354" t="s">
        <v>2650</v>
      </c>
      <c r="K1354" t="s">
        <v>115</v>
      </c>
      <c r="L1354" t="s">
        <v>3733</v>
      </c>
      <c r="M1354">
        <v>40.043646000000003</v>
      </c>
      <c r="N1354">
        <v>-104.83719000000001</v>
      </c>
      <c r="AC1354" t="s">
        <v>3737</v>
      </c>
      <c r="AF1354" t="s">
        <v>1783</v>
      </c>
      <c r="AG1354" t="s">
        <v>1784</v>
      </c>
    </row>
    <row r="1355" spans="1:35" x14ac:dyDescent="0.25">
      <c r="A1355">
        <v>402677267</v>
      </c>
      <c r="B1355" t="s">
        <v>610</v>
      </c>
      <c r="C1355">
        <v>10403</v>
      </c>
      <c r="D1355" s="2" t="s">
        <v>3881</v>
      </c>
      <c r="E1355" t="s">
        <v>1879</v>
      </c>
      <c r="F1355" t="s">
        <v>3884</v>
      </c>
      <c r="G1355" t="s">
        <v>1363</v>
      </c>
      <c r="H1355" t="s">
        <v>2650</v>
      </c>
      <c r="K1355" t="s">
        <v>115</v>
      </c>
      <c r="L1355" t="s">
        <v>3733</v>
      </c>
      <c r="M1355">
        <v>39.451479999999997</v>
      </c>
      <c r="N1355">
        <v>-107.703746</v>
      </c>
      <c r="AC1355" t="s">
        <v>3734</v>
      </c>
      <c r="AD1355" t="s">
        <v>2065</v>
      </c>
      <c r="AF1355" t="s">
        <v>1783</v>
      </c>
      <c r="AG1355" t="s">
        <v>1784</v>
      </c>
    </row>
    <row r="1356" spans="1:35" x14ac:dyDescent="0.25">
      <c r="A1356">
        <v>402677306</v>
      </c>
      <c r="B1356" t="s">
        <v>2647</v>
      </c>
      <c r="C1356">
        <v>100323</v>
      </c>
      <c r="D1356" s="2" t="s">
        <v>3883</v>
      </c>
      <c r="E1356" t="s">
        <v>2092</v>
      </c>
      <c r="F1356" t="s">
        <v>3885</v>
      </c>
      <c r="G1356" t="s">
        <v>1233</v>
      </c>
      <c r="H1356" t="s">
        <v>2650</v>
      </c>
      <c r="K1356" t="s">
        <v>72</v>
      </c>
      <c r="M1356">
        <v>40.373606000000002</v>
      </c>
      <c r="N1356">
        <v>-104.543761</v>
      </c>
      <c r="AC1356" t="s">
        <v>3737</v>
      </c>
      <c r="AD1356" t="s">
        <v>2065</v>
      </c>
      <c r="AF1356" t="s">
        <v>1783</v>
      </c>
      <c r="AG1356" t="s">
        <v>1784</v>
      </c>
      <c r="AI1356">
        <v>412314</v>
      </c>
    </row>
    <row r="1357" spans="1:35" x14ac:dyDescent="0.25">
      <c r="A1357">
        <v>402677457</v>
      </c>
      <c r="B1357" t="s">
        <v>141</v>
      </c>
      <c r="C1357">
        <v>47120</v>
      </c>
      <c r="D1357" s="2" t="s">
        <v>3881</v>
      </c>
      <c r="E1357" t="s">
        <v>56</v>
      </c>
      <c r="F1357" t="s">
        <v>3887</v>
      </c>
      <c r="G1357" t="s">
        <v>1233</v>
      </c>
      <c r="H1357" t="s">
        <v>2650</v>
      </c>
      <c r="K1357" t="s">
        <v>115</v>
      </c>
      <c r="L1357" t="s">
        <v>226</v>
      </c>
      <c r="M1357">
        <v>40.088028999999999</v>
      </c>
      <c r="N1357">
        <v>-104.892912</v>
      </c>
      <c r="AC1357" t="s">
        <v>3737</v>
      </c>
      <c r="AF1357" t="s">
        <v>1783</v>
      </c>
      <c r="AG1357" t="s">
        <v>1784</v>
      </c>
      <c r="AI1357">
        <v>317654</v>
      </c>
    </row>
    <row r="1358" spans="1:35" x14ac:dyDescent="0.25">
      <c r="A1358">
        <v>402677598</v>
      </c>
      <c r="B1358" t="s">
        <v>1646</v>
      </c>
      <c r="C1358">
        <v>10091</v>
      </c>
      <c r="D1358" s="2" t="s">
        <v>3881</v>
      </c>
      <c r="E1358" t="s">
        <v>3210</v>
      </c>
      <c r="F1358" t="s">
        <v>3888</v>
      </c>
      <c r="G1358" t="s">
        <v>1363</v>
      </c>
      <c r="H1358" t="s">
        <v>2650</v>
      </c>
      <c r="K1358" t="s">
        <v>115</v>
      </c>
      <c r="L1358" t="s">
        <v>329</v>
      </c>
      <c r="M1358">
        <v>39.609439999999999</v>
      </c>
      <c r="N1358">
        <v>-108.04040000000001</v>
      </c>
      <c r="AC1358" t="s">
        <v>3734</v>
      </c>
      <c r="AF1358" t="s">
        <v>1783</v>
      </c>
      <c r="AG1358" t="s">
        <v>1784</v>
      </c>
    </row>
    <row r="1359" spans="1:35" x14ac:dyDescent="0.25">
      <c r="A1359">
        <v>402677690</v>
      </c>
      <c r="B1359" t="s">
        <v>82</v>
      </c>
      <c r="C1359">
        <v>100322</v>
      </c>
      <c r="D1359" s="2" t="s">
        <v>3883</v>
      </c>
      <c r="E1359" t="s">
        <v>56</v>
      </c>
      <c r="F1359" t="s">
        <v>3889</v>
      </c>
      <c r="G1359" t="s">
        <v>1233</v>
      </c>
      <c r="H1359" t="s">
        <v>2650</v>
      </c>
      <c r="K1359" t="s">
        <v>46</v>
      </c>
      <c r="L1359" t="s">
        <v>3167</v>
      </c>
      <c r="M1359">
        <v>40.216500000000003</v>
      </c>
      <c r="N1359">
        <v>-104.59061199999999</v>
      </c>
      <c r="O1359">
        <v>0</v>
      </c>
      <c r="P1359">
        <v>0</v>
      </c>
      <c r="Q1359">
        <v>0</v>
      </c>
      <c r="R1359">
        <v>0</v>
      </c>
      <c r="S1359">
        <v>0</v>
      </c>
      <c r="T1359">
        <v>0</v>
      </c>
      <c r="U1359">
        <v>0</v>
      </c>
      <c r="V1359">
        <v>0</v>
      </c>
      <c r="W1359">
        <v>0</v>
      </c>
      <c r="X1359">
        <v>0</v>
      </c>
      <c r="Y1359">
        <v>0</v>
      </c>
      <c r="Z1359">
        <v>0</v>
      </c>
      <c r="AC1359" t="s">
        <v>3737</v>
      </c>
      <c r="AF1359" t="s">
        <v>1783</v>
      </c>
      <c r="AG1359" t="s">
        <v>1784</v>
      </c>
      <c r="AI1359">
        <v>456625</v>
      </c>
    </row>
    <row r="1360" spans="1:35" x14ac:dyDescent="0.25">
      <c r="A1360">
        <v>402678908</v>
      </c>
      <c r="B1360" t="s">
        <v>1460</v>
      </c>
      <c r="C1360">
        <v>10633</v>
      </c>
      <c r="D1360" s="2" t="s">
        <v>3886</v>
      </c>
      <c r="E1360" t="s">
        <v>56</v>
      </c>
      <c r="F1360" t="s">
        <v>3891</v>
      </c>
      <c r="G1360" t="s">
        <v>1233</v>
      </c>
      <c r="H1360" t="s">
        <v>2650</v>
      </c>
      <c r="K1360" t="s">
        <v>115</v>
      </c>
      <c r="L1360" t="s">
        <v>226</v>
      </c>
      <c r="M1360">
        <v>40.176794000000001</v>
      </c>
      <c r="N1360">
        <v>-104.853324</v>
      </c>
      <c r="AC1360" t="s">
        <v>3737</v>
      </c>
      <c r="AF1360" t="s">
        <v>1783</v>
      </c>
      <c r="AG1360" t="s">
        <v>1784</v>
      </c>
      <c r="AI1360">
        <v>438722</v>
      </c>
    </row>
    <row r="1361" spans="1:35" x14ac:dyDescent="0.25">
      <c r="A1361">
        <v>402679961</v>
      </c>
      <c r="B1361" t="s">
        <v>73</v>
      </c>
      <c r="C1361">
        <v>16700</v>
      </c>
      <c r="D1361" s="2" t="s">
        <v>3890</v>
      </c>
      <c r="E1361" t="s">
        <v>3210</v>
      </c>
      <c r="F1361" t="s">
        <v>3892</v>
      </c>
      <c r="G1361" t="s">
        <v>1294</v>
      </c>
      <c r="H1361" t="s">
        <v>2650</v>
      </c>
      <c r="K1361" t="s">
        <v>115</v>
      </c>
      <c r="L1361" t="s">
        <v>226</v>
      </c>
      <c r="M1361">
        <v>40.139892000000003</v>
      </c>
      <c r="N1361">
        <v>-108.917794</v>
      </c>
      <c r="AC1361" t="s">
        <v>3734</v>
      </c>
      <c r="AF1361" t="s">
        <v>1783</v>
      </c>
      <c r="AG1361" t="s">
        <v>1784</v>
      </c>
    </row>
    <row r="1362" spans="1:35" x14ac:dyDescent="0.25">
      <c r="A1362">
        <v>402679990</v>
      </c>
      <c r="B1362" t="s">
        <v>2048</v>
      </c>
      <c r="C1362">
        <v>4680</v>
      </c>
      <c r="D1362" s="2" t="s">
        <v>3879</v>
      </c>
      <c r="E1362" t="s">
        <v>481</v>
      </c>
      <c r="F1362" t="s">
        <v>3893</v>
      </c>
      <c r="G1362" t="s">
        <v>1523</v>
      </c>
      <c r="H1362" t="s">
        <v>2650</v>
      </c>
      <c r="I1362" t="s">
        <v>3894</v>
      </c>
      <c r="J1362" t="s">
        <v>3896</v>
      </c>
      <c r="K1362" t="s">
        <v>92</v>
      </c>
      <c r="L1362" t="s">
        <v>3895</v>
      </c>
      <c r="M1362">
        <v>40.422111000000001</v>
      </c>
      <c r="N1362">
        <v>-103.933981</v>
      </c>
      <c r="O1362">
        <v>0</v>
      </c>
      <c r="Q1362">
        <v>0</v>
      </c>
      <c r="S1362">
        <v>0</v>
      </c>
      <c r="U1362">
        <v>0</v>
      </c>
      <c r="W1362">
        <v>0</v>
      </c>
      <c r="Y1362">
        <v>0</v>
      </c>
      <c r="AC1362" t="s">
        <v>3737</v>
      </c>
      <c r="AD1362" t="s">
        <v>2065</v>
      </c>
      <c r="AF1362" t="s">
        <v>1783</v>
      </c>
      <c r="AG1362" t="s">
        <v>1784</v>
      </c>
    </row>
    <row r="1363" spans="1:35" x14ac:dyDescent="0.25">
      <c r="A1363">
        <v>402682604</v>
      </c>
      <c r="B1363" t="s">
        <v>2644</v>
      </c>
      <c r="C1363">
        <v>10619</v>
      </c>
      <c r="D1363" s="2" t="s">
        <v>3897</v>
      </c>
      <c r="E1363" t="s">
        <v>33</v>
      </c>
      <c r="F1363" t="s">
        <v>3899</v>
      </c>
      <c r="G1363" t="s">
        <v>1387</v>
      </c>
      <c r="H1363" t="s">
        <v>2650</v>
      </c>
      <c r="K1363" t="s">
        <v>133</v>
      </c>
      <c r="L1363" t="s">
        <v>1985</v>
      </c>
      <c r="M1363">
        <v>40.618049999999997</v>
      </c>
      <c r="N1363">
        <v>-106.10596200000001</v>
      </c>
      <c r="AC1363" t="s">
        <v>3900</v>
      </c>
      <c r="AF1363" t="s">
        <v>2661</v>
      </c>
      <c r="AG1363" t="s">
        <v>3898</v>
      </c>
    </row>
    <row r="1364" spans="1:35" x14ac:dyDescent="0.25">
      <c r="A1364">
        <v>402687667</v>
      </c>
      <c r="B1364" t="s">
        <v>197</v>
      </c>
      <c r="C1364">
        <v>10456</v>
      </c>
      <c r="D1364" s="2" t="s">
        <v>3901</v>
      </c>
      <c r="E1364" t="s">
        <v>3210</v>
      </c>
      <c r="F1364" t="s">
        <v>3902</v>
      </c>
      <c r="G1364" t="s">
        <v>1363</v>
      </c>
      <c r="H1364" t="s">
        <v>2650</v>
      </c>
      <c r="K1364" t="s">
        <v>115</v>
      </c>
      <c r="L1364" t="s">
        <v>226</v>
      </c>
      <c r="M1364">
        <v>39.450876999999998</v>
      </c>
      <c r="N1364">
        <v>-107.96758800000001</v>
      </c>
      <c r="AC1364" t="s">
        <v>3734</v>
      </c>
      <c r="AF1364" t="s">
        <v>1783</v>
      </c>
      <c r="AG1364" t="s">
        <v>1784</v>
      </c>
      <c r="AI1364">
        <v>334733</v>
      </c>
    </row>
    <row r="1365" spans="1:35" x14ac:dyDescent="0.25">
      <c r="A1365">
        <v>402687780</v>
      </c>
      <c r="B1365" t="s">
        <v>2043</v>
      </c>
      <c r="C1365">
        <v>10071</v>
      </c>
      <c r="D1365" s="2" t="s">
        <v>3901</v>
      </c>
      <c r="E1365" t="s">
        <v>56</v>
      </c>
      <c r="F1365" t="s">
        <v>3903</v>
      </c>
      <c r="G1365" t="s">
        <v>1233</v>
      </c>
      <c r="H1365" t="s">
        <v>2650</v>
      </c>
      <c r="I1365" t="s">
        <v>3904</v>
      </c>
      <c r="J1365" t="s">
        <v>3905</v>
      </c>
      <c r="K1365" t="s">
        <v>115</v>
      </c>
      <c r="L1365" t="s">
        <v>226</v>
      </c>
      <c r="M1365">
        <v>40.974094000000001</v>
      </c>
      <c r="N1365">
        <v>-104.430713</v>
      </c>
      <c r="O1365">
        <v>10</v>
      </c>
      <c r="P1365">
        <v>10</v>
      </c>
      <c r="Q1365">
        <v>0</v>
      </c>
      <c r="R1365">
        <v>0</v>
      </c>
      <c r="S1365">
        <v>0</v>
      </c>
      <c r="T1365">
        <v>0</v>
      </c>
      <c r="U1365">
        <v>0</v>
      </c>
      <c r="V1365">
        <v>0</v>
      </c>
      <c r="W1365">
        <v>0</v>
      </c>
      <c r="X1365">
        <v>0</v>
      </c>
      <c r="Y1365">
        <v>0</v>
      </c>
      <c r="Z1365">
        <v>0</v>
      </c>
      <c r="AC1365" t="s">
        <v>3737</v>
      </c>
      <c r="AF1365" t="s">
        <v>1783</v>
      </c>
      <c r="AG1365" t="s">
        <v>1784</v>
      </c>
      <c r="AI1365">
        <v>415857</v>
      </c>
    </row>
    <row r="1366" spans="1:35" x14ac:dyDescent="0.25">
      <c r="A1366">
        <v>402696901</v>
      </c>
      <c r="B1366" t="s">
        <v>2043</v>
      </c>
      <c r="C1366">
        <v>10071</v>
      </c>
      <c r="D1366" s="2" t="s">
        <v>3906</v>
      </c>
      <c r="E1366" t="s">
        <v>49</v>
      </c>
      <c r="F1366" t="s">
        <v>3907</v>
      </c>
      <c r="G1366" t="s">
        <v>1233</v>
      </c>
      <c r="H1366" t="s">
        <v>2650</v>
      </c>
      <c r="K1366" t="s">
        <v>115</v>
      </c>
      <c r="L1366" t="s">
        <v>226</v>
      </c>
      <c r="M1366">
        <v>40.323751000000001</v>
      </c>
      <c r="N1366">
        <v>-104.302252</v>
      </c>
      <c r="AC1366" t="s">
        <v>3737</v>
      </c>
      <c r="AF1366" t="s">
        <v>1783</v>
      </c>
      <c r="AG1366" t="s">
        <v>1784</v>
      </c>
      <c r="AI1366">
        <v>454976</v>
      </c>
    </row>
    <row r="1367" spans="1:35" x14ac:dyDescent="0.25">
      <c r="A1367">
        <v>402696970</v>
      </c>
      <c r="B1367" t="s">
        <v>73</v>
      </c>
      <c r="C1367">
        <v>16700</v>
      </c>
      <c r="D1367" s="2" t="s">
        <v>3906</v>
      </c>
      <c r="E1367" t="s">
        <v>3210</v>
      </c>
      <c r="F1367" t="s">
        <v>3909</v>
      </c>
      <c r="G1367" t="s">
        <v>1294</v>
      </c>
      <c r="H1367" t="s">
        <v>2650</v>
      </c>
      <c r="I1367" t="s">
        <v>3910</v>
      </c>
      <c r="J1367" t="s">
        <v>3911</v>
      </c>
      <c r="K1367" t="s">
        <v>2080</v>
      </c>
      <c r="M1367">
        <v>40.088729999999998</v>
      </c>
      <c r="N1367">
        <v>-108.788533</v>
      </c>
      <c r="O1367">
        <v>4</v>
      </c>
      <c r="P1367">
        <v>4</v>
      </c>
      <c r="Q1367">
        <v>0</v>
      </c>
      <c r="R1367">
        <v>0</v>
      </c>
      <c r="S1367">
        <v>13</v>
      </c>
      <c r="T1367">
        <v>13</v>
      </c>
      <c r="U1367">
        <v>0</v>
      </c>
      <c r="V1367">
        <v>0</v>
      </c>
      <c r="W1367">
        <v>0</v>
      </c>
      <c r="X1367">
        <v>0</v>
      </c>
      <c r="Y1367">
        <v>0</v>
      </c>
      <c r="Z1367">
        <v>0</v>
      </c>
      <c r="AC1367" t="s">
        <v>3734</v>
      </c>
      <c r="AF1367" t="s">
        <v>1783</v>
      </c>
      <c r="AG1367" t="s">
        <v>1784</v>
      </c>
    </row>
    <row r="1368" spans="1:35" x14ac:dyDescent="0.25">
      <c r="A1368">
        <v>402697047</v>
      </c>
      <c r="B1368" t="s">
        <v>3721</v>
      </c>
      <c r="C1368">
        <v>10749</v>
      </c>
      <c r="D1368" s="2" t="s">
        <v>3912</v>
      </c>
      <c r="E1368" t="s">
        <v>3210</v>
      </c>
      <c r="F1368" t="s">
        <v>3913</v>
      </c>
      <c r="G1368" t="s">
        <v>1392</v>
      </c>
      <c r="H1368" t="s">
        <v>2650</v>
      </c>
      <c r="K1368" t="s">
        <v>115</v>
      </c>
      <c r="L1368" t="s">
        <v>226</v>
      </c>
      <c r="M1368">
        <v>37.24738</v>
      </c>
      <c r="N1368">
        <v>-107.518564</v>
      </c>
      <c r="AC1368" t="s">
        <v>3801</v>
      </c>
      <c r="AF1368" t="s">
        <v>1783</v>
      </c>
      <c r="AG1368" t="s">
        <v>1784</v>
      </c>
      <c r="AI1368">
        <v>215451</v>
      </c>
    </row>
    <row r="1369" spans="1:35" x14ac:dyDescent="0.25">
      <c r="A1369">
        <v>402697695</v>
      </c>
      <c r="B1369" t="s">
        <v>73</v>
      </c>
      <c r="C1369">
        <v>16700</v>
      </c>
      <c r="D1369" s="2" t="s">
        <v>3908</v>
      </c>
      <c r="E1369" t="s">
        <v>3745</v>
      </c>
      <c r="F1369" t="s">
        <v>3914</v>
      </c>
      <c r="G1369" t="s">
        <v>1294</v>
      </c>
      <c r="H1369" t="s">
        <v>2650</v>
      </c>
      <c r="K1369" t="s">
        <v>72</v>
      </c>
      <c r="M1369">
        <v>40.100160000000002</v>
      </c>
      <c r="N1369">
        <v>-108.87772200000001</v>
      </c>
      <c r="AC1369" t="s">
        <v>3734</v>
      </c>
      <c r="AF1369" t="s">
        <v>1783</v>
      </c>
      <c r="AG1369" t="s">
        <v>1784</v>
      </c>
    </row>
    <row r="1370" spans="1:35" x14ac:dyDescent="0.25">
      <c r="A1370">
        <v>402697889</v>
      </c>
      <c r="B1370" t="s">
        <v>2043</v>
      </c>
      <c r="C1370">
        <v>10071</v>
      </c>
      <c r="D1370" s="2" t="s">
        <v>3908</v>
      </c>
      <c r="E1370" t="s">
        <v>49</v>
      </c>
      <c r="F1370" t="s">
        <v>3915</v>
      </c>
      <c r="G1370" t="s">
        <v>1233</v>
      </c>
      <c r="H1370" t="s">
        <v>2650</v>
      </c>
      <c r="K1370" t="s">
        <v>115</v>
      </c>
      <c r="L1370" t="s">
        <v>226</v>
      </c>
      <c r="M1370">
        <v>40.916156999999998</v>
      </c>
      <c r="N1370">
        <v>-104.455348</v>
      </c>
      <c r="AC1370" t="s">
        <v>3737</v>
      </c>
      <c r="AF1370" t="s">
        <v>1783</v>
      </c>
      <c r="AG1370" t="s">
        <v>1784</v>
      </c>
      <c r="AI1370">
        <v>457085</v>
      </c>
    </row>
    <row r="1371" spans="1:35" x14ac:dyDescent="0.25">
      <c r="A1371">
        <v>402699038</v>
      </c>
      <c r="B1371" t="s">
        <v>110</v>
      </c>
      <c r="C1371">
        <v>47121</v>
      </c>
      <c r="D1371" s="2" t="s">
        <v>3916</v>
      </c>
      <c r="E1371" t="s">
        <v>49</v>
      </c>
      <c r="F1371" t="s">
        <v>3917</v>
      </c>
      <c r="G1371" t="s">
        <v>1233</v>
      </c>
      <c r="H1371" t="s">
        <v>2650</v>
      </c>
      <c r="K1371" t="s">
        <v>133</v>
      </c>
      <c r="L1371" t="s">
        <v>3760</v>
      </c>
      <c r="M1371">
        <v>40.146225999999999</v>
      </c>
      <c r="N1371">
        <v>-104.669898</v>
      </c>
      <c r="AC1371" t="s">
        <v>3737</v>
      </c>
      <c r="AD1371" t="s">
        <v>2065</v>
      </c>
      <c r="AF1371" t="s">
        <v>1783</v>
      </c>
      <c r="AG1371" t="s">
        <v>1784</v>
      </c>
    </row>
    <row r="1372" spans="1:35" x14ac:dyDescent="0.25">
      <c r="A1372">
        <v>402702571</v>
      </c>
      <c r="B1372" t="s">
        <v>336</v>
      </c>
      <c r="C1372">
        <v>10433</v>
      </c>
      <c r="D1372" s="2" t="s">
        <v>3919</v>
      </c>
      <c r="E1372" t="s">
        <v>49</v>
      </c>
      <c r="F1372" t="s">
        <v>3920</v>
      </c>
      <c r="G1372" t="s">
        <v>1414</v>
      </c>
      <c r="H1372" t="s">
        <v>2650</v>
      </c>
      <c r="K1372" t="s">
        <v>115</v>
      </c>
      <c r="L1372" t="s">
        <v>3733</v>
      </c>
      <c r="M1372">
        <v>39.281421999999999</v>
      </c>
      <c r="N1372">
        <v>-107.85425600000001</v>
      </c>
      <c r="AC1372" t="s">
        <v>3734</v>
      </c>
      <c r="AF1372" t="s">
        <v>1783</v>
      </c>
      <c r="AG1372" t="s">
        <v>1784</v>
      </c>
      <c r="AI1372">
        <v>334198</v>
      </c>
    </row>
    <row r="1373" spans="1:35" x14ac:dyDescent="0.25">
      <c r="A1373">
        <v>402702975</v>
      </c>
      <c r="B1373" t="s">
        <v>610</v>
      </c>
      <c r="C1373">
        <v>10403</v>
      </c>
      <c r="D1373" s="2" t="s">
        <v>3919</v>
      </c>
      <c r="E1373" t="s">
        <v>1879</v>
      </c>
      <c r="F1373" t="s">
        <v>3921</v>
      </c>
      <c r="G1373" t="s">
        <v>1363</v>
      </c>
      <c r="H1373" t="s">
        <v>2650</v>
      </c>
      <c r="K1373" t="s">
        <v>115</v>
      </c>
      <c r="L1373" t="s">
        <v>3733</v>
      </c>
      <c r="M1373">
        <v>39.380417000000001</v>
      </c>
      <c r="N1373">
        <v>-108.115807</v>
      </c>
      <c r="AC1373" t="s">
        <v>3734</v>
      </c>
      <c r="AD1373" t="s">
        <v>2065</v>
      </c>
      <c r="AF1373" t="s">
        <v>1783</v>
      </c>
      <c r="AG1373" t="s">
        <v>1784</v>
      </c>
    </row>
    <row r="1374" spans="1:35" x14ac:dyDescent="0.25">
      <c r="A1374">
        <v>402704445</v>
      </c>
      <c r="B1374" t="s">
        <v>1460</v>
      </c>
      <c r="C1374">
        <v>10633</v>
      </c>
      <c r="D1374" s="2" t="s">
        <v>3922</v>
      </c>
      <c r="E1374" t="s">
        <v>56</v>
      </c>
      <c r="F1374" t="s">
        <v>3923</v>
      </c>
      <c r="G1374" t="s">
        <v>1458</v>
      </c>
      <c r="H1374" t="s">
        <v>2650</v>
      </c>
      <c r="K1374" t="s">
        <v>92</v>
      </c>
      <c r="L1374" t="s">
        <v>3924</v>
      </c>
      <c r="M1374">
        <v>39.675550999999999</v>
      </c>
      <c r="N1374">
        <v>-104.602253</v>
      </c>
      <c r="AC1374" t="s">
        <v>3737</v>
      </c>
      <c r="AF1374" t="s">
        <v>1783</v>
      </c>
      <c r="AG1374" t="s">
        <v>1784</v>
      </c>
      <c r="AI1374">
        <v>429810</v>
      </c>
    </row>
    <row r="1375" spans="1:35" x14ac:dyDescent="0.25">
      <c r="A1375">
        <v>402706864</v>
      </c>
      <c r="B1375" t="s">
        <v>336</v>
      </c>
      <c r="C1375">
        <v>10433</v>
      </c>
      <c r="D1375" s="2" t="s">
        <v>3918</v>
      </c>
      <c r="E1375" t="s">
        <v>56</v>
      </c>
      <c r="F1375" t="s">
        <v>3926</v>
      </c>
      <c r="G1375" t="s">
        <v>1363</v>
      </c>
      <c r="H1375" t="s">
        <v>2650</v>
      </c>
      <c r="I1375" t="s">
        <v>3927</v>
      </c>
      <c r="K1375" t="s">
        <v>115</v>
      </c>
      <c r="L1375" t="s">
        <v>3733</v>
      </c>
      <c r="M1375">
        <v>39.526662000000002</v>
      </c>
      <c r="N1375">
        <v>-108.228229</v>
      </c>
      <c r="AC1375" t="s">
        <v>3734</v>
      </c>
      <c r="AF1375" t="s">
        <v>1783</v>
      </c>
      <c r="AG1375" t="s">
        <v>1784</v>
      </c>
      <c r="AI1375">
        <v>437578</v>
      </c>
    </row>
    <row r="1376" spans="1:35" x14ac:dyDescent="0.25">
      <c r="A1376">
        <v>402706934</v>
      </c>
      <c r="B1376" t="s">
        <v>197</v>
      </c>
      <c r="C1376">
        <v>10456</v>
      </c>
      <c r="D1376" s="2" t="s">
        <v>3925</v>
      </c>
      <c r="E1376" t="s">
        <v>3928</v>
      </c>
      <c r="F1376" t="s">
        <v>3929</v>
      </c>
      <c r="G1376" t="s">
        <v>1363</v>
      </c>
      <c r="H1376" t="s">
        <v>2650</v>
      </c>
      <c r="K1376" t="s">
        <v>115</v>
      </c>
      <c r="L1376" t="s">
        <v>3733</v>
      </c>
      <c r="M1376">
        <v>39.407915000000003</v>
      </c>
      <c r="N1376">
        <v>-107.723732</v>
      </c>
      <c r="AC1376" t="s">
        <v>3734</v>
      </c>
      <c r="AF1376" t="s">
        <v>1783</v>
      </c>
      <c r="AG1376" t="s">
        <v>1784</v>
      </c>
      <c r="AI1376">
        <v>334336</v>
      </c>
    </row>
    <row r="1377" spans="1:35" x14ac:dyDescent="0.25">
      <c r="A1377">
        <v>402707700</v>
      </c>
      <c r="B1377" t="s">
        <v>2624</v>
      </c>
      <c r="C1377">
        <v>46290</v>
      </c>
      <c r="D1377" s="2" t="s">
        <v>3925</v>
      </c>
      <c r="E1377" t="s">
        <v>1891</v>
      </c>
      <c r="F1377" t="s">
        <v>3930</v>
      </c>
      <c r="G1377" t="s">
        <v>1233</v>
      </c>
      <c r="H1377" t="s">
        <v>2650</v>
      </c>
      <c r="K1377" t="s">
        <v>115</v>
      </c>
      <c r="L1377" t="s">
        <v>3733</v>
      </c>
      <c r="M1377">
        <v>40.035029999999999</v>
      </c>
      <c r="N1377">
        <v>-104.91775</v>
      </c>
      <c r="AC1377" t="s">
        <v>3737</v>
      </c>
      <c r="AF1377" t="s">
        <v>1783</v>
      </c>
      <c r="AG1377" t="s">
        <v>1784</v>
      </c>
    </row>
    <row r="1378" spans="1:35" x14ac:dyDescent="0.25">
      <c r="A1378">
        <v>402710821</v>
      </c>
      <c r="B1378" t="s">
        <v>197</v>
      </c>
      <c r="C1378">
        <v>10456</v>
      </c>
      <c r="D1378" s="2" t="s">
        <v>3931</v>
      </c>
      <c r="E1378" t="s">
        <v>56</v>
      </c>
      <c r="F1378" t="s">
        <v>3932</v>
      </c>
      <c r="G1378" t="s">
        <v>1294</v>
      </c>
      <c r="H1378" t="s">
        <v>2650</v>
      </c>
      <c r="K1378" t="s">
        <v>115</v>
      </c>
      <c r="L1378" t="s">
        <v>226</v>
      </c>
      <c r="M1378">
        <v>39.791933</v>
      </c>
      <c r="N1378">
        <v>-108.25019399999999</v>
      </c>
      <c r="AC1378" t="s">
        <v>3734</v>
      </c>
      <c r="AF1378" t="s">
        <v>1783</v>
      </c>
      <c r="AG1378" t="s">
        <v>1784</v>
      </c>
      <c r="AI1378">
        <v>480144</v>
      </c>
    </row>
    <row r="1379" spans="1:35" x14ac:dyDescent="0.25">
      <c r="A1379">
        <v>402711705</v>
      </c>
      <c r="B1379" t="s">
        <v>3933</v>
      </c>
      <c r="C1379">
        <v>10718</v>
      </c>
      <c r="D1379" s="2" t="s">
        <v>3931</v>
      </c>
      <c r="E1379" t="s">
        <v>1874</v>
      </c>
      <c r="F1379" t="s">
        <v>3934</v>
      </c>
      <c r="G1379" t="s">
        <v>1233</v>
      </c>
      <c r="H1379" t="s">
        <v>2650</v>
      </c>
      <c r="K1379" t="s">
        <v>3743</v>
      </c>
      <c r="L1379" t="s">
        <v>1985</v>
      </c>
      <c r="M1379">
        <v>40.651673000000002</v>
      </c>
      <c r="N1379">
        <v>-104.085584</v>
      </c>
      <c r="AC1379" t="s">
        <v>3737</v>
      </c>
      <c r="AF1379" t="s">
        <v>1783</v>
      </c>
      <c r="AG1379" t="s">
        <v>1784</v>
      </c>
      <c r="AI1379">
        <v>467382</v>
      </c>
    </row>
    <row r="1380" spans="1:35" x14ac:dyDescent="0.25">
      <c r="A1380">
        <v>402714013</v>
      </c>
      <c r="B1380" t="s">
        <v>197</v>
      </c>
      <c r="C1380">
        <v>10456</v>
      </c>
      <c r="D1380" s="2" t="s">
        <v>3936</v>
      </c>
      <c r="E1380" t="s">
        <v>3928</v>
      </c>
      <c r="F1380" t="s">
        <v>3937</v>
      </c>
      <c r="G1380" t="s">
        <v>1363</v>
      </c>
      <c r="H1380" t="s">
        <v>2650</v>
      </c>
      <c r="K1380" t="s">
        <v>115</v>
      </c>
      <c r="L1380" t="s">
        <v>329</v>
      </c>
      <c r="M1380">
        <v>39.501083999999999</v>
      </c>
      <c r="N1380">
        <v>-108.11733700000001</v>
      </c>
      <c r="AC1380" t="s">
        <v>3734</v>
      </c>
      <c r="AF1380" t="s">
        <v>1783</v>
      </c>
      <c r="AG1380" t="s">
        <v>1784</v>
      </c>
      <c r="AI1380">
        <v>335200</v>
      </c>
    </row>
    <row r="1381" spans="1:35" x14ac:dyDescent="0.25">
      <c r="A1381">
        <v>402714749</v>
      </c>
      <c r="B1381" t="s">
        <v>197</v>
      </c>
      <c r="C1381">
        <v>10456</v>
      </c>
      <c r="D1381" s="2" t="s">
        <v>3935</v>
      </c>
      <c r="E1381" t="s">
        <v>3928</v>
      </c>
      <c r="F1381" t="s">
        <v>3938</v>
      </c>
      <c r="G1381" t="s">
        <v>1363</v>
      </c>
      <c r="H1381" t="s">
        <v>2650</v>
      </c>
      <c r="K1381" t="s">
        <v>115</v>
      </c>
      <c r="L1381" t="s">
        <v>226</v>
      </c>
      <c r="M1381">
        <v>39.584124000000003</v>
      </c>
      <c r="N1381">
        <v>-108.11896</v>
      </c>
      <c r="AC1381" t="s">
        <v>3734</v>
      </c>
      <c r="AF1381" t="s">
        <v>1783</v>
      </c>
      <c r="AG1381" t="s">
        <v>1784</v>
      </c>
      <c r="AI1381">
        <v>311649</v>
      </c>
    </row>
    <row r="1382" spans="1:35" x14ac:dyDescent="0.25">
      <c r="A1382">
        <v>402715057</v>
      </c>
      <c r="B1382" t="s">
        <v>197</v>
      </c>
      <c r="C1382">
        <v>10456</v>
      </c>
      <c r="D1382" s="2" t="s">
        <v>3935</v>
      </c>
      <c r="E1382" t="s">
        <v>3928</v>
      </c>
      <c r="F1382" t="s">
        <v>3939</v>
      </c>
      <c r="G1382" t="s">
        <v>1363</v>
      </c>
      <c r="H1382" t="s">
        <v>2650</v>
      </c>
      <c r="K1382" t="s">
        <v>115</v>
      </c>
      <c r="L1382" t="s">
        <v>226</v>
      </c>
      <c r="M1382">
        <v>39.382027999999998</v>
      </c>
      <c r="N1382">
        <v>-108.061562</v>
      </c>
      <c r="AC1382" t="s">
        <v>3734</v>
      </c>
      <c r="AF1382" t="s">
        <v>1783</v>
      </c>
      <c r="AG1382" t="s">
        <v>1784</v>
      </c>
      <c r="AI1382">
        <v>334367</v>
      </c>
    </row>
    <row r="1383" spans="1:35" x14ac:dyDescent="0.25">
      <c r="A1383">
        <v>402715518</v>
      </c>
      <c r="B1383" t="s">
        <v>1617</v>
      </c>
      <c r="C1383">
        <v>10459</v>
      </c>
      <c r="D1383" s="2" t="s">
        <v>3931</v>
      </c>
      <c r="E1383" t="s">
        <v>3928</v>
      </c>
      <c r="F1383" t="s">
        <v>3941</v>
      </c>
      <c r="G1383" t="s">
        <v>1233</v>
      </c>
      <c r="H1383" t="s">
        <v>2650</v>
      </c>
      <c r="K1383" t="s">
        <v>79</v>
      </c>
      <c r="L1383" t="s">
        <v>3810</v>
      </c>
      <c r="M1383">
        <v>40.552123999999999</v>
      </c>
      <c r="N1383">
        <v>-104.910449</v>
      </c>
      <c r="AC1383" t="s">
        <v>3737</v>
      </c>
      <c r="AF1383" t="s">
        <v>2652</v>
      </c>
      <c r="AG1383" t="s">
        <v>3940</v>
      </c>
    </row>
    <row r="1384" spans="1:35" x14ac:dyDescent="0.25">
      <c r="A1384">
        <v>402720801</v>
      </c>
      <c r="B1384" t="s">
        <v>197</v>
      </c>
      <c r="C1384">
        <v>10456</v>
      </c>
      <c r="D1384" s="2" t="s">
        <v>3943</v>
      </c>
      <c r="E1384" t="s">
        <v>3928</v>
      </c>
      <c r="F1384" t="s">
        <v>3944</v>
      </c>
      <c r="G1384" t="s">
        <v>1363</v>
      </c>
      <c r="H1384" t="s">
        <v>2650</v>
      </c>
      <c r="K1384" t="s">
        <v>115</v>
      </c>
      <c r="L1384" t="s">
        <v>226</v>
      </c>
      <c r="M1384">
        <v>39.589965999999997</v>
      </c>
      <c r="N1384">
        <v>-108.079853</v>
      </c>
      <c r="AC1384" t="s">
        <v>3734</v>
      </c>
      <c r="AF1384" t="s">
        <v>1783</v>
      </c>
      <c r="AG1384" t="s">
        <v>1784</v>
      </c>
      <c r="AI1384">
        <v>335692</v>
      </c>
    </row>
    <row r="1385" spans="1:35" x14ac:dyDescent="0.25">
      <c r="A1385">
        <v>402721701</v>
      </c>
      <c r="B1385" t="s">
        <v>110</v>
      </c>
      <c r="C1385">
        <v>47121</v>
      </c>
      <c r="D1385" s="2" t="s">
        <v>3943</v>
      </c>
      <c r="E1385" t="s">
        <v>49</v>
      </c>
      <c r="F1385" t="s">
        <v>3946</v>
      </c>
      <c r="G1385" t="s">
        <v>1380</v>
      </c>
      <c r="H1385" t="s">
        <v>2650</v>
      </c>
      <c r="K1385" t="s">
        <v>2080</v>
      </c>
      <c r="M1385">
        <v>39.813630000000003</v>
      </c>
      <c r="N1385">
        <v>-104.50922</v>
      </c>
      <c r="AC1385" t="s">
        <v>3737</v>
      </c>
      <c r="AD1385" t="s">
        <v>2065</v>
      </c>
      <c r="AF1385" t="s">
        <v>1783</v>
      </c>
      <c r="AG1385" t="s">
        <v>1784</v>
      </c>
    </row>
    <row r="1386" spans="1:35" x14ac:dyDescent="0.25">
      <c r="A1386">
        <v>402722035</v>
      </c>
      <c r="B1386" t="s">
        <v>82</v>
      </c>
      <c r="C1386">
        <v>100322</v>
      </c>
      <c r="D1386" s="2" t="s">
        <v>3942</v>
      </c>
      <c r="E1386" t="s">
        <v>3210</v>
      </c>
      <c r="F1386" t="s">
        <v>3947</v>
      </c>
      <c r="G1386" t="s">
        <v>1233</v>
      </c>
      <c r="H1386" t="s">
        <v>2650</v>
      </c>
      <c r="K1386" t="s">
        <v>79</v>
      </c>
      <c r="L1386" t="s">
        <v>3810</v>
      </c>
      <c r="M1386">
        <v>40.247501999999997</v>
      </c>
      <c r="N1386">
        <v>-104.621134</v>
      </c>
      <c r="O1386">
        <v>0</v>
      </c>
      <c r="P1386">
        <v>0</v>
      </c>
      <c r="Q1386">
        <v>0</v>
      </c>
      <c r="R1386">
        <v>0</v>
      </c>
      <c r="U1386">
        <v>0</v>
      </c>
      <c r="V1386">
        <v>0</v>
      </c>
      <c r="W1386">
        <v>0</v>
      </c>
      <c r="X1386">
        <v>0</v>
      </c>
      <c r="Y1386">
        <v>0</v>
      </c>
      <c r="Z1386">
        <v>0</v>
      </c>
      <c r="AC1386" t="s">
        <v>3737</v>
      </c>
      <c r="AF1386" t="s">
        <v>1783</v>
      </c>
      <c r="AG1386" t="s">
        <v>1784</v>
      </c>
      <c r="AI1386">
        <v>419654</v>
      </c>
    </row>
    <row r="1387" spans="1:35" x14ac:dyDescent="0.25">
      <c r="A1387">
        <v>402722270</v>
      </c>
      <c r="B1387" t="s">
        <v>73</v>
      </c>
      <c r="C1387">
        <v>16700</v>
      </c>
      <c r="D1387" s="2" t="s">
        <v>3945</v>
      </c>
      <c r="E1387" t="s">
        <v>3210</v>
      </c>
      <c r="F1387" t="s">
        <v>3948</v>
      </c>
      <c r="G1387" t="s">
        <v>1294</v>
      </c>
      <c r="H1387" t="s">
        <v>2650</v>
      </c>
      <c r="K1387" t="s">
        <v>115</v>
      </c>
      <c r="L1387" t="s">
        <v>226</v>
      </c>
      <c r="M1387">
        <v>40.151927999999998</v>
      </c>
      <c r="N1387">
        <v>-108.9543</v>
      </c>
      <c r="AC1387" t="s">
        <v>3734</v>
      </c>
      <c r="AF1387" t="s">
        <v>1783</v>
      </c>
      <c r="AG1387" t="s">
        <v>1784</v>
      </c>
    </row>
    <row r="1388" spans="1:35" x14ac:dyDescent="0.25">
      <c r="A1388">
        <v>402724778</v>
      </c>
      <c r="B1388" t="s">
        <v>2622</v>
      </c>
      <c r="C1388">
        <v>10705</v>
      </c>
      <c r="D1388" s="2" t="s">
        <v>3945</v>
      </c>
      <c r="E1388" t="s">
        <v>2654</v>
      </c>
      <c r="F1388" t="s">
        <v>3950</v>
      </c>
      <c r="G1388" t="s">
        <v>1508</v>
      </c>
      <c r="H1388" t="s">
        <v>2650</v>
      </c>
      <c r="K1388" t="s">
        <v>79</v>
      </c>
      <c r="L1388" t="s">
        <v>2075</v>
      </c>
      <c r="M1388">
        <v>37.221311999999998</v>
      </c>
      <c r="N1388">
        <v>-104.695807</v>
      </c>
      <c r="AC1388" t="s">
        <v>3804</v>
      </c>
      <c r="AD1388" t="s">
        <v>2065</v>
      </c>
      <c r="AF1388" t="s">
        <v>1783</v>
      </c>
      <c r="AG1388" t="s">
        <v>1784</v>
      </c>
      <c r="AI1388">
        <v>112908</v>
      </c>
    </row>
    <row r="1389" spans="1:35" x14ac:dyDescent="0.25">
      <c r="A1389">
        <v>402725084</v>
      </c>
      <c r="B1389" t="s">
        <v>197</v>
      </c>
      <c r="C1389">
        <v>10456</v>
      </c>
      <c r="D1389" s="2" t="s">
        <v>3949</v>
      </c>
      <c r="E1389" t="s">
        <v>3210</v>
      </c>
      <c r="F1389" t="s">
        <v>3951</v>
      </c>
      <c r="G1389" t="s">
        <v>1363</v>
      </c>
      <c r="H1389" t="s">
        <v>2650</v>
      </c>
      <c r="K1389" t="s">
        <v>115</v>
      </c>
      <c r="L1389" t="s">
        <v>329</v>
      </c>
      <c r="M1389">
        <v>39.499695000000003</v>
      </c>
      <c r="N1389">
        <v>-107.755376</v>
      </c>
      <c r="AC1389" t="s">
        <v>3734</v>
      </c>
      <c r="AF1389" t="s">
        <v>1783</v>
      </c>
      <c r="AG1389" t="s">
        <v>1784</v>
      </c>
      <c r="AI1389">
        <v>335410</v>
      </c>
    </row>
    <row r="1390" spans="1:35" x14ac:dyDescent="0.25">
      <c r="A1390">
        <v>402725525</v>
      </c>
      <c r="B1390" t="s">
        <v>336</v>
      </c>
      <c r="C1390">
        <v>10433</v>
      </c>
      <c r="D1390" s="2" t="s">
        <v>3949</v>
      </c>
      <c r="E1390" t="s">
        <v>1891</v>
      </c>
      <c r="F1390" t="s">
        <v>3952</v>
      </c>
      <c r="G1390" t="s">
        <v>1414</v>
      </c>
      <c r="H1390" t="s">
        <v>2650</v>
      </c>
      <c r="K1390" t="s">
        <v>115</v>
      </c>
      <c r="L1390" t="s">
        <v>329</v>
      </c>
      <c r="M1390">
        <v>39.205723999999996</v>
      </c>
      <c r="N1390">
        <v>-107.910698</v>
      </c>
      <c r="AC1390" t="s">
        <v>3734</v>
      </c>
      <c r="AF1390" t="s">
        <v>1783</v>
      </c>
      <c r="AG1390" t="s">
        <v>1784</v>
      </c>
      <c r="AI1390">
        <v>334511</v>
      </c>
    </row>
    <row r="1391" spans="1:35" x14ac:dyDescent="0.25">
      <c r="A1391">
        <v>402731424</v>
      </c>
      <c r="B1391" t="s">
        <v>2048</v>
      </c>
      <c r="C1391">
        <v>4680</v>
      </c>
      <c r="D1391" s="2" t="s">
        <v>3954</v>
      </c>
      <c r="E1391" t="s">
        <v>1879</v>
      </c>
      <c r="F1391" t="s">
        <v>3955</v>
      </c>
      <c r="G1391" t="s">
        <v>1233</v>
      </c>
      <c r="H1391" t="s">
        <v>2650</v>
      </c>
      <c r="K1391" t="s">
        <v>2080</v>
      </c>
      <c r="M1391">
        <v>40.521999000000001</v>
      </c>
      <c r="N1391">
        <v>-104.677649</v>
      </c>
      <c r="AC1391" t="s">
        <v>3737</v>
      </c>
      <c r="AD1391" t="s">
        <v>2065</v>
      </c>
      <c r="AF1391" t="s">
        <v>1783</v>
      </c>
      <c r="AG1391" t="s">
        <v>1784</v>
      </c>
    </row>
    <row r="1392" spans="1:35" x14ac:dyDescent="0.25">
      <c r="A1392">
        <v>402732214</v>
      </c>
      <c r="B1392" t="s">
        <v>141</v>
      </c>
      <c r="C1392">
        <v>47120</v>
      </c>
      <c r="D1392" s="2" t="s">
        <v>3953</v>
      </c>
      <c r="E1392" t="s">
        <v>56</v>
      </c>
      <c r="F1392" t="s">
        <v>3956</v>
      </c>
      <c r="G1392" t="s">
        <v>1233</v>
      </c>
      <c r="H1392" t="s">
        <v>2650</v>
      </c>
      <c r="K1392" t="s">
        <v>72</v>
      </c>
      <c r="M1392">
        <v>40.269641</v>
      </c>
      <c r="N1392">
        <v>-104.73763</v>
      </c>
      <c r="AC1392" t="s">
        <v>3737</v>
      </c>
      <c r="AF1392" t="s">
        <v>1783</v>
      </c>
      <c r="AG1392" t="s">
        <v>1784</v>
      </c>
      <c r="AI1392">
        <v>274794</v>
      </c>
    </row>
    <row r="1393" spans="1:35" x14ac:dyDescent="0.25">
      <c r="A1393">
        <v>402737630</v>
      </c>
      <c r="B1393" t="s">
        <v>2624</v>
      </c>
      <c r="C1393">
        <v>46290</v>
      </c>
      <c r="D1393" s="2" t="s">
        <v>3957</v>
      </c>
      <c r="E1393" t="s">
        <v>1891</v>
      </c>
      <c r="F1393" t="s">
        <v>3958</v>
      </c>
      <c r="G1393" t="s">
        <v>1233</v>
      </c>
      <c r="H1393" t="s">
        <v>2650</v>
      </c>
      <c r="K1393" t="s">
        <v>115</v>
      </c>
      <c r="L1393" t="s">
        <v>329</v>
      </c>
      <c r="M1393">
        <v>40.092035000000003</v>
      </c>
      <c r="N1393">
        <v>-104.92464099999999</v>
      </c>
      <c r="AC1393" t="s">
        <v>3737</v>
      </c>
      <c r="AF1393" t="s">
        <v>1783</v>
      </c>
      <c r="AG1393" t="s">
        <v>1784</v>
      </c>
    </row>
    <row r="1394" spans="1:35" x14ac:dyDescent="0.25">
      <c r="A1394">
        <v>402737752</v>
      </c>
      <c r="B1394" t="s">
        <v>221</v>
      </c>
      <c r="C1394">
        <v>96155</v>
      </c>
      <c r="D1394" s="2" t="s">
        <v>3959</v>
      </c>
      <c r="E1394" t="s">
        <v>1891</v>
      </c>
      <c r="F1394" t="s">
        <v>3960</v>
      </c>
      <c r="G1394" t="s">
        <v>1233</v>
      </c>
      <c r="H1394" t="s">
        <v>2650</v>
      </c>
      <c r="K1394" t="s">
        <v>115</v>
      </c>
      <c r="L1394" t="s">
        <v>3733</v>
      </c>
      <c r="M1394">
        <v>40.804200999999999</v>
      </c>
      <c r="N1394">
        <v>-103.80522000000001</v>
      </c>
      <c r="AC1394" t="s">
        <v>3737</v>
      </c>
      <c r="AF1394" t="s">
        <v>1783</v>
      </c>
      <c r="AG1394" t="s">
        <v>1784</v>
      </c>
      <c r="AI1394">
        <v>444471</v>
      </c>
    </row>
    <row r="1395" spans="1:35" x14ac:dyDescent="0.25">
      <c r="A1395">
        <v>402740890</v>
      </c>
      <c r="B1395" t="s">
        <v>2624</v>
      </c>
      <c r="C1395">
        <v>46290</v>
      </c>
      <c r="D1395" s="2" t="s">
        <v>3961</v>
      </c>
      <c r="E1395" t="s">
        <v>1891</v>
      </c>
      <c r="F1395" t="s">
        <v>3962</v>
      </c>
      <c r="G1395" t="s">
        <v>1233</v>
      </c>
      <c r="H1395" t="s">
        <v>2650</v>
      </c>
      <c r="K1395" t="s">
        <v>115</v>
      </c>
      <c r="L1395" t="s">
        <v>3733</v>
      </c>
      <c r="M1395">
        <v>40.043546999999997</v>
      </c>
      <c r="N1395">
        <v>-104.85769999999999</v>
      </c>
      <c r="AC1395" t="s">
        <v>3737</v>
      </c>
      <c r="AF1395" t="s">
        <v>1783</v>
      </c>
      <c r="AG1395" t="s">
        <v>1784</v>
      </c>
    </row>
    <row r="1396" spans="1:35" x14ac:dyDescent="0.25">
      <c r="A1396">
        <v>402744216</v>
      </c>
      <c r="B1396" t="s">
        <v>848</v>
      </c>
      <c r="C1396">
        <v>17180</v>
      </c>
      <c r="D1396" s="2" t="s">
        <v>3964</v>
      </c>
      <c r="E1396" t="s">
        <v>56</v>
      </c>
      <c r="F1396" t="s">
        <v>3965</v>
      </c>
      <c r="G1396" t="s">
        <v>1576</v>
      </c>
      <c r="H1396" t="s">
        <v>2650</v>
      </c>
      <c r="K1396" t="s">
        <v>46</v>
      </c>
      <c r="L1396" t="s">
        <v>3966</v>
      </c>
      <c r="M1396">
        <v>38.799194999999997</v>
      </c>
      <c r="N1396">
        <v>-102.05345</v>
      </c>
      <c r="AC1396" t="e">
        <v>#N/A</v>
      </c>
      <c r="AF1396" t="s">
        <v>1783</v>
      </c>
      <c r="AG1396" t="s">
        <v>1784</v>
      </c>
      <c r="AI1396">
        <v>480283</v>
      </c>
    </row>
    <row r="1397" spans="1:35" x14ac:dyDescent="0.25">
      <c r="A1397">
        <v>402744539</v>
      </c>
      <c r="B1397" t="s">
        <v>352</v>
      </c>
      <c r="C1397">
        <v>95960</v>
      </c>
      <c r="D1397" s="2" t="s">
        <v>3967</v>
      </c>
      <c r="E1397" t="s">
        <v>2092</v>
      </c>
      <c r="F1397" t="s">
        <v>3968</v>
      </c>
      <c r="G1397" t="s">
        <v>1518</v>
      </c>
      <c r="H1397" t="s">
        <v>2650</v>
      </c>
      <c r="K1397" t="s">
        <v>115</v>
      </c>
      <c r="L1397" t="s">
        <v>3733</v>
      </c>
      <c r="M1397">
        <v>40.999811000000001</v>
      </c>
      <c r="N1397">
        <v>-108.612606</v>
      </c>
      <c r="AC1397" t="s">
        <v>3807</v>
      </c>
      <c r="AD1397" t="s">
        <v>2065</v>
      </c>
      <c r="AF1397" t="s">
        <v>1783</v>
      </c>
      <c r="AG1397" t="s">
        <v>1784</v>
      </c>
      <c r="AI1397">
        <v>120693</v>
      </c>
    </row>
    <row r="1398" spans="1:35" x14ac:dyDescent="0.25">
      <c r="A1398">
        <v>402744985</v>
      </c>
      <c r="B1398" t="s">
        <v>848</v>
      </c>
      <c r="C1398">
        <v>17180</v>
      </c>
      <c r="D1398" s="2" t="s">
        <v>3963</v>
      </c>
      <c r="E1398" t="s">
        <v>1891</v>
      </c>
      <c r="F1398" t="s">
        <v>3969</v>
      </c>
      <c r="G1398" t="s">
        <v>1576</v>
      </c>
      <c r="H1398" t="s">
        <v>2650</v>
      </c>
      <c r="K1398" t="s">
        <v>79</v>
      </c>
      <c r="L1398" t="s">
        <v>3810</v>
      </c>
      <c r="M1398">
        <v>38.939413000000002</v>
      </c>
      <c r="N1398">
        <v>-103.064643</v>
      </c>
      <c r="AC1398" t="e">
        <v>#N/A</v>
      </c>
      <c r="AF1398" t="s">
        <v>1783</v>
      </c>
      <c r="AG1398" t="s">
        <v>1784</v>
      </c>
    </row>
    <row r="1399" spans="1:35" x14ac:dyDescent="0.25">
      <c r="A1399">
        <v>402750184</v>
      </c>
      <c r="B1399" t="s">
        <v>2633</v>
      </c>
      <c r="C1399">
        <v>10396</v>
      </c>
      <c r="D1399" s="2" t="s">
        <v>3970</v>
      </c>
      <c r="E1399" t="s">
        <v>2118</v>
      </c>
      <c r="F1399" t="s">
        <v>3971</v>
      </c>
      <c r="G1399" t="s">
        <v>1518</v>
      </c>
      <c r="H1399" t="s">
        <v>2650</v>
      </c>
      <c r="K1399" t="s">
        <v>72</v>
      </c>
      <c r="M1399">
        <v>40.534317000000001</v>
      </c>
      <c r="N1399">
        <v>-107.693108</v>
      </c>
      <c r="AC1399" t="s">
        <v>3807</v>
      </c>
      <c r="AF1399" t="s">
        <v>2657</v>
      </c>
      <c r="AG1399" t="s">
        <v>2665</v>
      </c>
    </row>
    <row r="1400" spans="1:35" x14ac:dyDescent="0.25">
      <c r="A1400">
        <v>402753471</v>
      </c>
      <c r="B1400" t="s">
        <v>3721</v>
      </c>
      <c r="C1400">
        <v>10749</v>
      </c>
      <c r="D1400" s="2" t="s">
        <v>3973</v>
      </c>
      <c r="E1400" t="s">
        <v>1874</v>
      </c>
      <c r="F1400" t="s">
        <v>3974</v>
      </c>
      <c r="G1400" t="s">
        <v>1367</v>
      </c>
      <c r="H1400" t="s">
        <v>2650</v>
      </c>
      <c r="K1400" t="s">
        <v>72</v>
      </c>
      <c r="M1400">
        <v>37.015059000000001</v>
      </c>
      <c r="N1400">
        <v>-107.449585</v>
      </c>
      <c r="AC1400" t="s">
        <v>3801</v>
      </c>
      <c r="AF1400" t="s">
        <v>1783</v>
      </c>
      <c r="AG1400" t="s">
        <v>1784</v>
      </c>
      <c r="AI1400">
        <v>419311</v>
      </c>
    </row>
    <row r="1401" spans="1:35" x14ac:dyDescent="0.25">
      <c r="A1401">
        <v>402753941</v>
      </c>
      <c r="B1401" t="s">
        <v>141</v>
      </c>
      <c r="C1401">
        <v>47120</v>
      </c>
      <c r="D1401" s="2" t="s">
        <v>3972</v>
      </c>
      <c r="E1401" t="s">
        <v>49</v>
      </c>
      <c r="F1401" t="s">
        <v>3975</v>
      </c>
      <c r="G1401" t="s">
        <v>1233</v>
      </c>
      <c r="H1401" t="s">
        <v>2650</v>
      </c>
      <c r="K1401" t="s">
        <v>72</v>
      </c>
      <c r="M1401">
        <v>40.088152000000001</v>
      </c>
      <c r="N1401">
        <v>-104.892867</v>
      </c>
      <c r="AC1401" t="s">
        <v>3737</v>
      </c>
      <c r="AF1401" t="s">
        <v>1783</v>
      </c>
      <c r="AG1401" t="s">
        <v>1784</v>
      </c>
      <c r="AI1401">
        <v>436829</v>
      </c>
    </row>
    <row r="1402" spans="1:35" x14ac:dyDescent="0.25">
      <c r="A1402">
        <v>402756228</v>
      </c>
      <c r="B1402" t="s">
        <v>73</v>
      </c>
      <c r="C1402">
        <v>16700</v>
      </c>
      <c r="D1402" s="2" t="s">
        <v>3977</v>
      </c>
      <c r="E1402" t="s">
        <v>3210</v>
      </c>
      <c r="F1402" t="s">
        <v>3978</v>
      </c>
      <c r="G1402" t="s">
        <v>1294</v>
      </c>
      <c r="H1402" t="s">
        <v>2650</v>
      </c>
      <c r="K1402" t="s">
        <v>115</v>
      </c>
      <c r="L1402" t="s">
        <v>329</v>
      </c>
      <c r="M1402">
        <v>40.104616</v>
      </c>
      <c r="N1402">
        <v>-108.89769200000001</v>
      </c>
      <c r="AC1402" t="s">
        <v>3734</v>
      </c>
      <c r="AF1402" t="s">
        <v>1783</v>
      </c>
      <c r="AG1402" t="s">
        <v>1784</v>
      </c>
    </row>
    <row r="1403" spans="1:35" x14ac:dyDescent="0.25">
      <c r="A1403">
        <v>402757119</v>
      </c>
      <c r="B1403" t="s">
        <v>3979</v>
      </c>
      <c r="C1403">
        <v>10753</v>
      </c>
      <c r="D1403" s="2" t="s">
        <v>3973</v>
      </c>
      <c r="E1403" t="s">
        <v>1879</v>
      </c>
      <c r="F1403" t="s">
        <v>3980</v>
      </c>
      <c r="G1403" t="s">
        <v>1367</v>
      </c>
      <c r="H1403" t="s">
        <v>2650</v>
      </c>
      <c r="K1403" t="s">
        <v>72</v>
      </c>
      <c r="M1403">
        <v>37.042554000000003</v>
      </c>
      <c r="N1403">
        <v>-107.41949099999999</v>
      </c>
      <c r="AC1403" t="s">
        <v>3801</v>
      </c>
      <c r="AD1403" t="s">
        <v>2065</v>
      </c>
      <c r="AF1403" t="s">
        <v>1783</v>
      </c>
      <c r="AG1403" t="s">
        <v>1784</v>
      </c>
      <c r="AI1403">
        <v>479548</v>
      </c>
    </row>
    <row r="1404" spans="1:35" x14ac:dyDescent="0.25">
      <c r="A1404">
        <v>402760316</v>
      </c>
      <c r="B1404" t="s">
        <v>3933</v>
      </c>
      <c r="C1404">
        <v>10718</v>
      </c>
      <c r="D1404" s="2" t="s">
        <v>3981</v>
      </c>
      <c r="E1404" t="s">
        <v>1874</v>
      </c>
      <c r="F1404" t="s">
        <v>3982</v>
      </c>
      <c r="G1404" t="s">
        <v>1233</v>
      </c>
      <c r="H1404" t="s">
        <v>2650</v>
      </c>
      <c r="K1404" t="s">
        <v>133</v>
      </c>
      <c r="L1404" t="s">
        <v>1985</v>
      </c>
      <c r="M1404">
        <v>40.661199000000003</v>
      </c>
      <c r="N1404">
        <v>-103.989859</v>
      </c>
      <c r="AC1404" t="s">
        <v>3737</v>
      </c>
      <c r="AF1404" t="s">
        <v>1783</v>
      </c>
      <c r="AG1404" t="s">
        <v>1784</v>
      </c>
      <c r="AI1404">
        <v>467382</v>
      </c>
    </row>
    <row r="1405" spans="1:35" x14ac:dyDescent="0.25">
      <c r="A1405">
        <v>402762640</v>
      </c>
      <c r="B1405" t="s">
        <v>197</v>
      </c>
      <c r="C1405">
        <v>10456</v>
      </c>
      <c r="D1405" s="2" t="s">
        <v>3983</v>
      </c>
      <c r="E1405" t="s">
        <v>3928</v>
      </c>
      <c r="F1405" t="s">
        <v>3984</v>
      </c>
      <c r="G1405" t="s">
        <v>1363</v>
      </c>
      <c r="H1405" t="s">
        <v>2650</v>
      </c>
      <c r="K1405" t="s">
        <v>115</v>
      </c>
      <c r="L1405" t="s">
        <v>329</v>
      </c>
      <c r="M1405">
        <v>39.434772000000002</v>
      </c>
      <c r="N1405">
        <v>-108.001368</v>
      </c>
      <c r="AC1405" t="s">
        <v>3734</v>
      </c>
      <c r="AF1405" t="s">
        <v>1783</v>
      </c>
      <c r="AG1405" t="s">
        <v>1784</v>
      </c>
      <c r="AI1405">
        <v>334656</v>
      </c>
    </row>
    <row r="1406" spans="1:35" x14ac:dyDescent="0.25">
      <c r="A1406">
        <v>402764454</v>
      </c>
      <c r="B1406" t="s">
        <v>336</v>
      </c>
      <c r="C1406">
        <v>10433</v>
      </c>
      <c r="D1406" s="2" t="s">
        <v>3985</v>
      </c>
      <c r="E1406" t="s">
        <v>1891</v>
      </c>
      <c r="F1406" t="s">
        <v>3986</v>
      </c>
      <c r="G1406" t="s">
        <v>1414</v>
      </c>
      <c r="H1406" t="s">
        <v>2650</v>
      </c>
      <c r="K1406" t="s">
        <v>115</v>
      </c>
      <c r="L1406" t="s">
        <v>3733</v>
      </c>
      <c r="M1406">
        <v>39.237074</v>
      </c>
      <c r="N1406">
        <v>-108.22801</v>
      </c>
      <c r="AC1406" t="s">
        <v>3734</v>
      </c>
      <c r="AD1406" t="s">
        <v>2065</v>
      </c>
      <c r="AF1406" t="s">
        <v>1783</v>
      </c>
      <c r="AG1406" t="s">
        <v>1784</v>
      </c>
      <c r="AI1406">
        <v>312446</v>
      </c>
    </row>
    <row r="1407" spans="1:35" x14ac:dyDescent="0.25">
      <c r="A1407">
        <v>402765874</v>
      </c>
      <c r="B1407" t="s">
        <v>2624</v>
      </c>
      <c r="C1407">
        <v>46290</v>
      </c>
      <c r="D1407" s="2" t="s">
        <v>3985</v>
      </c>
      <c r="E1407" t="s">
        <v>1891</v>
      </c>
      <c r="F1407" t="s">
        <v>3987</v>
      </c>
      <c r="G1407" t="s">
        <v>1233</v>
      </c>
      <c r="H1407" t="s">
        <v>2650</v>
      </c>
      <c r="K1407" t="s">
        <v>115</v>
      </c>
      <c r="L1407" t="s">
        <v>226</v>
      </c>
      <c r="M1407">
        <v>40.067852000000002</v>
      </c>
      <c r="N1407">
        <v>-104.86708</v>
      </c>
      <c r="AC1407" t="s">
        <v>3737</v>
      </c>
      <c r="AF1407" t="s">
        <v>1783</v>
      </c>
      <c r="AG1407" t="s">
        <v>1784</v>
      </c>
    </row>
    <row r="1408" spans="1:35" x14ac:dyDescent="0.25">
      <c r="A1408">
        <v>402767432</v>
      </c>
      <c r="B1408" t="s">
        <v>2048</v>
      </c>
      <c r="C1408">
        <v>4680</v>
      </c>
      <c r="D1408" s="2" t="s">
        <v>3988</v>
      </c>
      <c r="E1408" t="s">
        <v>1879</v>
      </c>
      <c r="F1408" t="s">
        <v>3989</v>
      </c>
      <c r="G1408" t="s">
        <v>1233</v>
      </c>
      <c r="H1408" t="s">
        <v>2650</v>
      </c>
      <c r="K1408" t="s">
        <v>133</v>
      </c>
      <c r="L1408" t="s">
        <v>1985</v>
      </c>
      <c r="M1408">
        <v>40.263055999999999</v>
      </c>
      <c r="N1408">
        <v>-104.888694</v>
      </c>
      <c r="AC1408" t="s">
        <v>3737</v>
      </c>
      <c r="AD1408" t="s">
        <v>2065</v>
      </c>
      <c r="AF1408" t="s">
        <v>1783</v>
      </c>
      <c r="AG1408" t="s">
        <v>1784</v>
      </c>
    </row>
    <row r="1409" spans="1:35" x14ac:dyDescent="0.25">
      <c r="A1409">
        <v>402771523</v>
      </c>
      <c r="B1409" t="s">
        <v>2043</v>
      </c>
      <c r="C1409">
        <v>10071</v>
      </c>
      <c r="D1409" s="2" t="s">
        <v>3990</v>
      </c>
      <c r="E1409" t="s">
        <v>56</v>
      </c>
      <c r="F1409" t="s">
        <v>3991</v>
      </c>
      <c r="G1409" t="s">
        <v>1233</v>
      </c>
      <c r="H1409" t="s">
        <v>2650</v>
      </c>
      <c r="K1409" t="s">
        <v>115</v>
      </c>
      <c r="L1409" t="s">
        <v>226</v>
      </c>
      <c r="M1409">
        <v>40.901730000000001</v>
      </c>
      <c r="N1409">
        <v>-104.429993</v>
      </c>
      <c r="AC1409" t="s">
        <v>3737</v>
      </c>
      <c r="AF1409" t="s">
        <v>1783</v>
      </c>
      <c r="AG1409" t="s">
        <v>1784</v>
      </c>
      <c r="AI1409">
        <v>416885</v>
      </c>
    </row>
    <row r="1410" spans="1:35" x14ac:dyDescent="0.25">
      <c r="A1410">
        <v>402777584</v>
      </c>
      <c r="B1410" t="s">
        <v>3992</v>
      </c>
      <c r="C1410">
        <v>200565</v>
      </c>
      <c r="D1410" s="2" t="s">
        <v>3976</v>
      </c>
      <c r="E1410" t="s">
        <v>1879</v>
      </c>
      <c r="F1410" t="s">
        <v>3994</v>
      </c>
      <c r="G1410" t="s">
        <v>1363</v>
      </c>
      <c r="H1410" t="s">
        <v>2650</v>
      </c>
      <c r="K1410" t="s">
        <v>72</v>
      </c>
      <c r="M1410">
        <v>39.417999999999999</v>
      </c>
      <c r="N1410">
        <v>-108.023</v>
      </c>
      <c r="AC1410" t="s">
        <v>3734</v>
      </c>
      <c r="AD1410" t="s">
        <v>2065</v>
      </c>
      <c r="AF1410" t="s">
        <v>1783</v>
      </c>
      <c r="AG1410" t="s">
        <v>1784</v>
      </c>
    </row>
    <row r="1411" spans="1:35" x14ac:dyDescent="0.25">
      <c r="A1411">
        <v>402777665</v>
      </c>
      <c r="B1411" t="s">
        <v>3992</v>
      </c>
      <c r="C1411">
        <v>200565</v>
      </c>
      <c r="D1411" s="2" t="s">
        <v>3995</v>
      </c>
      <c r="E1411" t="s">
        <v>1879</v>
      </c>
      <c r="F1411" t="s">
        <v>3996</v>
      </c>
      <c r="G1411" t="s">
        <v>1363</v>
      </c>
      <c r="H1411" t="s">
        <v>2650</v>
      </c>
      <c r="K1411" t="s">
        <v>72</v>
      </c>
      <c r="M1411">
        <v>39.460999999999999</v>
      </c>
      <c r="N1411">
        <v>-107.70699999999999</v>
      </c>
      <c r="AC1411" t="s">
        <v>3734</v>
      </c>
      <c r="AD1411" t="s">
        <v>2065</v>
      </c>
      <c r="AF1411" t="s">
        <v>1783</v>
      </c>
      <c r="AG1411" t="s">
        <v>1784</v>
      </c>
    </row>
    <row r="1412" spans="1:35" x14ac:dyDescent="0.25">
      <c r="A1412">
        <v>402777965</v>
      </c>
      <c r="B1412" t="s">
        <v>3992</v>
      </c>
      <c r="C1412">
        <v>200565</v>
      </c>
      <c r="D1412" s="2" t="s">
        <v>3997</v>
      </c>
      <c r="E1412" t="s">
        <v>1879</v>
      </c>
      <c r="F1412" t="s">
        <v>3998</v>
      </c>
      <c r="G1412" t="s">
        <v>1363</v>
      </c>
      <c r="H1412" t="s">
        <v>2650</v>
      </c>
      <c r="K1412" t="s">
        <v>72</v>
      </c>
      <c r="M1412">
        <v>39.456000000000003</v>
      </c>
      <c r="N1412">
        <v>-107.687</v>
      </c>
      <c r="AC1412" t="s">
        <v>3734</v>
      </c>
      <c r="AD1412" t="s">
        <v>2065</v>
      </c>
      <c r="AF1412" t="s">
        <v>1783</v>
      </c>
      <c r="AG1412" t="s">
        <v>1784</v>
      </c>
    </row>
    <row r="1413" spans="1:35" x14ac:dyDescent="0.25">
      <c r="A1413">
        <v>402778149</v>
      </c>
      <c r="B1413" t="s">
        <v>157</v>
      </c>
      <c r="C1413">
        <v>69175</v>
      </c>
      <c r="D1413" s="2" t="s">
        <v>3999</v>
      </c>
      <c r="E1413" t="s">
        <v>481</v>
      </c>
      <c r="F1413" t="s">
        <v>4000</v>
      </c>
      <c r="G1413" t="s">
        <v>1233</v>
      </c>
      <c r="H1413" t="s">
        <v>2650</v>
      </c>
      <c r="K1413" t="s">
        <v>46</v>
      </c>
      <c r="L1413" t="s">
        <v>2068</v>
      </c>
      <c r="M1413">
        <v>40.451115000000001</v>
      </c>
      <c r="N1413">
        <v>-104.686759</v>
      </c>
      <c r="AC1413" t="s">
        <v>3737</v>
      </c>
      <c r="AF1413" t="s">
        <v>1783</v>
      </c>
      <c r="AG1413" t="s">
        <v>1784</v>
      </c>
      <c r="AI1413">
        <v>322945</v>
      </c>
    </row>
    <row r="1414" spans="1:35" x14ac:dyDescent="0.25">
      <c r="A1414">
        <v>402778246</v>
      </c>
      <c r="B1414" t="s">
        <v>3992</v>
      </c>
      <c r="C1414">
        <v>200565</v>
      </c>
      <c r="D1414" s="2" t="s">
        <v>3993</v>
      </c>
      <c r="E1414" t="s">
        <v>1879</v>
      </c>
      <c r="F1414" t="s">
        <v>4001</v>
      </c>
      <c r="G1414" t="s">
        <v>1363</v>
      </c>
      <c r="H1414" t="s">
        <v>2650</v>
      </c>
      <c r="K1414" t="s">
        <v>72</v>
      </c>
      <c r="M1414">
        <v>39.47</v>
      </c>
      <c r="N1414">
        <v>-107.702</v>
      </c>
      <c r="AC1414" t="s">
        <v>3734</v>
      </c>
      <c r="AD1414" t="s">
        <v>2065</v>
      </c>
      <c r="AF1414" t="s">
        <v>1783</v>
      </c>
      <c r="AG1414" t="s">
        <v>1784</v>
      </c>
    </row>
    <row r="1415" spans="1:35" x14ac:dyDescent="0.25">
      <c r="A1415">
        <v>402780326</v>
      </c>
      <c r="B1415" t="s">
        <v>1460</v>
      </c>
      <c r="C1415">
        <v>10633</v>
      </c>
      <c r="D1415" s="2" t="s">
        <v>4002</v>
      </c>
      <c r="E1415" t="s">
        <v>481</v>
      </c>
      <c r="F1415" t="s">
        <v>4003</v>
      </c>
      <c r="G1415" t="s">
        <v>1233</v>
      </c>
      <c r="H1415" t="s">
        <v>2650</v>
      </c>
      <c r="K1415" t="s">
        <v>79</v>
      </c>
      <c r="L1415" t="s">
        <v>80</v>
      </c>
      <c r="M1415">
        <v>40.123911999999997</v>
      </c>
      <c r="N1415">
        <v>-105.055269</v>
      </c>
      <c r="AC1415" t="s">
        <v>3737</v>
      </c>
      <c r="AF1415" t="s">
        <v>1783</v>
      </c>
      <c r="AG1415" t="s">
        <v>1784</v>
      </c>
    </row>
    <row r="1416" spans="1:35" x14ac:dyDescent="0.25">
      <c r="A1416">
        <v>402780900</v>
      </c>
      <c r="B1416" t="s">
        <v>276</v>
      </c>
      <c r="C1416">
        <v>96850</v>
      </c>
      <c r="D1416" s="2" t="s">
        <v>4002</v>
      </c>
      <c r="E1416" t="s">
        <v>1874</v>
      </c>
      <c r="F1416" t="s">
        <v>4005</v>
      </c>
      <c r="G1416" t="s">
        <v>1363</v>
      </c>
      <c r="H1416" t="s">
        <v>2650</v>
      </c>
      <c r="K1416" t="s">
        <v>3743</v>
      </c>
      <c r="L1416" t="s">
        <v>1985</v>
      </c>
      <c r="M1416">
        <v>39.477879999999999</v>
      </c>
      <c r="N1416">
        <v>-108.00302000000001</v>
      </c>
      <c r="AC1416" t="s">
        <v>3734</v>
      </c>
      <c r="AF1416" t="s">
        <v>1783</v>
      </c>
      <c r="AG1416" t="s">
        <v>1784</v>
      </c>
    </row>
    <row r="1417" spans="1:35" x14ac:dyDescent="0.25">
      <c r="A1417">
        <v>402783404</v>
      </c>
      <c r="B1417" t="s">
        <v>3721</v>
      </c>
      <c r="C1417">
        <v>10749</v>
      </c>
      <c r="D1417" s="2" t="s">
        <v>4006</v>
      </c>
      <c r="E1417" t="s">
        <v>3210</v>
      </c>
      <c r="F1417" t="s">
        <v>4007</v>
      </c>
      <c r="G1417" t="s">
        <v>1392</v>
      </c>
      <c r="H1417" t="s">
        <v>2650</v>
      </c>
      <c r="K1417" t="s">
        <v>72</v>
      </c>
      <c r="M1417">
        <v>37.227573999999997</v>
      </c>
      <c r="N1417">
        <v>-107.68032100000001</v>
      </c>
      <c r="AC1417" t="s">
        <v>3801</v>
      </c>
      <c r="AF1417" t="s">
        <v>1783</v>
      </c>
      <c r="AG1417" t="s">
        <v>1784</v>
      </c>
      <c r="AI1417">
        <v>214753</v>
      </c>
    </row>
    <row r="1418" spans="1:35" x14ac:dyDescent="0.25">
      <c r="A1418">
        <v>402783695</v>
      </c>
      <c r="B1418" t="s">
        <v>2016</v>
      </c>
      <c r="C1418">
        <v>10686</v>
      </c>
      <c r="D1418" s="2" t="s">
        <v>4004</v>
      </c>
      <c r="E1418" t="s">
        <v>49</v>
      </c>
      <c r="F1418" t="s">
        <v>4008</v>
      </c>
      <c r="G1418" t="s">
        <v>1233</v>
      </c>
      <c r="H1418" t="s">
        <v>2650</v>
      </c>
      <c r="K1418" t="s">
        <v>115</v>
      </c>
      <c r="L1418" t="s">
        <v>226</v>
      </c>
      <c r="M1418">
        <v>40.468274000000001</v>
      </c>
      <c r="N1418">
        <v>-104.556754</v>
      </c>
      <c r="AC1418" t="s">
        <v>3737</v>
      </c>
      <c r="AF1418" t="s">
        <v>1783</v>
      </c>
      <c r="AG1418" t="s">
        <v>1784</v>
      </c>
    </row>
    <row r="1419" spans="1:35" x14ac:dyDescent="0.25">
      <c r="A1419">
        <v>402785623</v>
      </c>
      <c r="B1419" t="s">
        <v>3933</v>
      </c>
      <c r="C1419">
        <v>10718</v>
      </c>
      <c r="D1419" s="2" t="s">
        <v>4010</v>
      </c>
      <c r="E1419" t="s">
        <v>1874</v>
      </c>
      <c r="F1419" t="s">
        <v>4011</v>
      </c>
      <c r="G1419" t="s">
        <v>1233</v>
      </c>
      <c r="H1419" t="s">
        <v>2650</v>
      </c>
      <c r="K1419" t="s">
        <v>3743</v>
      </c>
      <c r="L1419" t="s">
        <v>1985</v>
      </c>
      <c r="M1419">
        <v>40.659458000000001</v>
      </c>
      <c r="N1419">
        <v>-104.04969199999999</v>
      </c>
      <c r="AC1419" t="s">
        <v>3737</v>
      </c>
      <c r="AF1419" t="s">
        <v>1783</v>
      </c>
      <c r="AG1419" t="s">
        <v>1784</v>
      </c>
      <c r="AI1419">
        <v>467382</v>
      </c>
    </row>
    <row r="1420" spans="1:35" x14ac:dyDescent="0.25">
      <c r="A1420">
        <v>402785677</v>
      </c>
      <c r="B1420" t="s">
        <v>87</v>
      </c>
      <c r="C1420">
        <v>10112</v>
      </c>
      <c r="D1420" s="2" t="s">
        <v>4009</v>
      </c>
      <c r="E1420" t="s">
        <v>1891</v>
      </c>
      <c r="F1420" t="s">
        <v>4012</v>
      </c>
      <c r="G1420" t="s">
        <v>1264</v>
      </c>
      <c r="H1420" t="s">
        <v>2650</v>
      </c>
      <c r="K1420" t="s">
        <v>79</v>
      </c>
      <c r="L1420" t="s">
        <v>3810</v>
      </c>
      <c r="M1420">
        <v>40.089100000000002</v>
      </c>
      <c r="N1420">
        <v>-102.44329999999999</v>
      </c>
      <c r="AC1420" t="s">
        <v>3737</v>
      </c>
      <c r="AF1420" t="s">
        <v>1783</v>
      </c>
      <c r="AG1420" t="s">
        <v>1784</v>
      </c>
    </row>
    <row r="1421" spans="1:35" x14ac:dyDescent="0.25">
      <c r="A1421">
        <v>402785775</v>
      </c>
      <c r="B1421" t="s">
        <v>1617</v>
      </c>
      <c r="C1421">
        <v>10459</v>
      </c>
      <c r="D1421" s="2" t="s">
        <v>4009</v>
      </c>
      <c r="E1421" t="s">
        <v>56</v>
      </c>
      <c r="F1421" t="s">
        <v>4013</v>
      </c>
      <c r="G1421" t="s">
        <v>1233</v>
      </c>
      <c r="H1421" t="s">
        <v>2650</v>
      </c>
      <c r="K1421" t="s">
        <v>115</v>
      </c>
      <c r="L1421" t="s">
        <v>226</v>
      </c>
      <c r="M1421">
        <v>40.438454</v>
      </c>
      <c r="N1421">
        <v>-104.909238</v>
      </c>
      <c r="AC1421" t="s">
        <v>3737</v>
      </c>
      <c r="AF1421" t="s">
        <v>1783</v>
      </c>
      <c r="AG1421" t="s">
        <v>1784</v>
      </c>
      <c r="AI1421">
        <v>427354</v>
      </c>
    </row>
    <row r="1422" spans="1:35" x14ac:dyDescent="0.25">
      <c r="A1422">
        <v>402785810</v>
      </c>
      <c r="B1422" t="s">
        <v>3933</v>
      </c>
      <c r="C1422">
        <v>10718</v>
      </c>
      <c r="D1422" s="2" t="s">
        <v>4010</v>
      </c>
      <c r="E1422" t="s">
        <v>1874</v>
      </c>
      <c r="F1422" t="s">
        <v>4014</v>
      </c>
      <c r="G1422" t="s">
        <v>1233</v>
      </c>
      <c r="H1422" t="s">
        <v>2650</v>
      </c>
      <c r="K1422" t="s">
        <v>3743</v>
      </c>
      <c r="L1422" t="s">
        <v>1985</v>
      </c>
      <c r="M1422">
        <v>40.651668999999998</v>
      </c>
      <c r="N1422">
        <v>-104.085683</v>
      </c>
      <c r="AC1422" t="s">
        <v>3737</v>
      </c>
      <c r="AF1422" t="s">
        <v>1783</v>
      </c>
      <c r="AG1422" t="s">
        <v>1784</v>
      </c>
      <c r="AI1422">
        <v>467382</v>
      </c>
    </row>
    <row r="1423" spans="1:35" x14ac:dyDescent="0.25">
      <c r="A1423">
        <v>402790602</v>
      </c>
      <c r="B1423" t="s">
        <v>2048</v>
      </c>
      <c r="C1423">
        <v>4680</v>
      </c>
      <c r="D1423" s="2" t="s">
        <v>4015</v>
      </c>
      <c r="E1423" t="s">
        <v>1879</v>
      </c>
      <c r="F1423" t="s">
        <v>4016</v>
      </c>
      <c r="G1423" t="s">
        <v>1233</v>
      </c>
      <c r="H1423" t="s">
        <v>2650</v>
      </c>
      <c r="K1423" t="s">
        <v>72</v>
      </c>
      <c r="M1423">
        <v>40.114156999999999</v>
      </c>
      <c r="N1423">
        <v>-104.873088</v>
      </c>
      <c r="AC1423" t="s">
        <v>3737</v>
      </c>
      <c r="AD1423" t="s">
        <v>2065</v>
      </c>
      <c r="AF1423" t="s">
        <v>1783</v>
      </c>
      <c r="AG1423" t="s">
        <v>1784</v>
      </c>
    </row>
    <row r="1424" spans="1:35" x14ac:dyDescent="0.25">
      <c r="A1424">
        <v>402796847</v>
      </c>
      <c r="B1424" t="s">
        <v>2624</v>
      </c>
      <c r="C1424">
        <v>46290</v>
      </c>
      <c r="D1424" s="2" t="s">
        <v>4017</v>
      </c>
      <c r="E1424" t="s">
        <v>1891</v>
      </c>
      <c r="F1424" t="s">
        <v>4018</v>
      </c>
      <c r="G1424" t="s">
        <v>1233</v>
      </c>
      <c r="H1424" t="s">
        <v>2650</v>
      </c>
      <c r="K1424" t="s">
        <v>115</v>
      </c>
      <c r="L1424" t="s">
        <v>226</v>
      </c>
      <c r="M1424">
        <v>40.063312000000003</v>
      </c>
      <c r="N1424">
        <v>-104.85630999999999</v>
      </c>
      <c r="AC1424" t="s">
        <v>3737</v>
      </c>
      <c r="AF1424" t="s">
        <v>1783</v>
      </c>
      <c r="AG1424" t="s">
        <v>1784</v>
      </c>
    </row>
    <row r="1425" spans="1:35" x14ac:dyDescent="0.25">
      <c r="A1425">
        <v>402797802</v>
      </c>
      <c r="B1425" t="s">
        <v>1642</v>
      </c>
      <c r="C1425">
        <v>10261</v>
      </c>
      <c r="D1425" s="2" t="s">
        <v>4017</v>
      </c>
      <c r="E1425" t="s">
        <v>2118</v>
      </c>
      <c r="F1425" t="s">
        <v>4019</v>
      </c>
      <c r="G1425" t="s">
        <v>1233</v>
      </c>
      <c r="H1425" t="s">
        <v>2650</v>
      </c>
      <c r="K1425" t="s">
        <v>115</v>
      </c>
      <c r="L1425" t="s">
        <v>226</v>
      </c>
      <c r="M1425">
        <v>40.554400999999999</v>
      </c>
      <c r="N1425">
        <v>-104.707353</v>
      </c>
      <c r="AC1425" t="s">
        <v>3737</v>
      </c>
      <c r="AF1425" t="s">
        <v>1783</v>
      </c>
      <c r="AG1425" t="s">
        <v>1784</v>
      </c>
      <c r="AI1425">
        <v>439204</v>
      </c>
    </row>
    <row r="1426" spans="1:35" x14ac:dyDescent="0.25">
      <c r="A1426">
        <v>402802845</v>
      </c>
      <c r="B1426" t="s">
        <v>207</v>
      </c>
      <c r="C1426">
        <v>8960</v>
      </c>
      <c r="D1426" s="2" t="s">
        <v>4020</v>
      </c>
      <c r="E1426" t="s">
        <v>3210</v>
      </c>
      <c r="F1426" t="s">
        <v>4021</v>
      </c>
      <c r="G1426" t="s">
        <v>1233</v>
      </c>
      <c r="H1426" t="s">
        <v>2650</v>
      </c>
      <c r="K1426" t="s">
        <v>115</v>
      </c>
      <c r="L1426" t="s">
        <v>226</v>
      </c>
      <c r="M1426">
        <v>40.406402</v>
      </c>
      <c r="N1426">
        <v>-104.316163</v>
      </c>
      <c r="AC1426" t="s">
        <v>3737</v>
      </c>
      <c r="AF1426" t="s">
        <v>1783</v>
      </c>
      <c r="AG1426" t="s">
        <v>1784</v>
      </c>
      <c r="AI1426">
        <v>429977</v>
      </c>
    </row>
    <row r="1427" spans="1:35" x14ac:dyDescent="0.25">
      <c r="A1427">
        <v>402803117</v>
      </c>
      <c r="B1427" t="s">
        <v>2627</v>
      </c>
      <c r="C1427">
        <v>10706</v>
      </c>
      <c r="D1427" s="2" t="s">
        <v>4023</v>
      </c>
      <c r="E1427" t="s">
        <v>1874</v>
      </c>
      <c r="F1427" t="s">
        <v>4024</v>
      </c>
      <c r="G1427" t="s">
        <v>1785</v>
      </c>
      <c r="H1427" t="s">
        <v>2650</v>
      </c>
      <c r="K1427" t="s">
        <v>115</v>
      </c>
      <c r="L1427" t="s">
        <v>226</v>
      </c>
      <c r="M1427">
        <v>39.526640999999998</v>
      </c>
      <c r="N1427">
        <v>-103.416648</v>
      </c>
      <c r="AC1427" t="s">
        <v>3737</v>
      </c>
      <c r="AF1427" t="s">
        <v>1783</v>
      </c>
      <c r="AG1427" t="s">
        <v>1784</v>
      </c>
      <c r="AI1427">
        <v>159996</v>
      </c>
    </row>
    <row r="1428" spans="1:35" x14ac:dyDescent="0.25">
      <c r="A1428">
        <v>402803742</v>
      </c>
      <c r="B1428" t="s">
        <v>221</v>
      </c>
      <c r="C1428">
        <v>96155</v>
      </c>
      <c r="D1428" s="2" t="s">
        <v>4025</v>
      </c>
      <c r="E1428" t="s">
        <v>56</v>
      </c>
      <c r="F1428" t="s">
        <v>4026</v>
      </c>
      <c r="G1428" t="s">
        <v>1233</v>
      </c>
      <c r="H1428" t="s">
        <v>2650</v>
      </c>
      <c r="K1428" t="s">
        <v>115</v>
      </c>
      <c r="L1428" t="s">
        <v>3733</v>
      </c>
      <c r="M1428">
        <v>40.910229999999999</v>
      </c>
      <c r="N1428">
        <v>-103.743253</v>
      </c>
      <c r="AC1428" t="s">
        <v>3737</v>
      </c>
      <c r="AF1428" t="s">
        <v>1783</v>
      </c>
      <c r="AG1428" t="s">
        <v>1784</v>
      </c>
      <c r="AI1428">
        <v>422116</v>
      </c>
    </row>
    <row r="1429" spans="1:35" x14ac:dyDescent="0.25">
      <c r="A1429">
        <v>402803819</v>
      </c>
      <c r="B1429" t="s">
        <v>197</v>
      </c>
      <c r="C1429">
        <v>10456</v>
      </c>
      <c r="D1429" s="2" t="s">
        <v>4022</v>
      </c>
      <c r="E1429" t="s">
        <v>33</v>
      </c>
      <c r="F1429" t="s">
        <v>4028</v>
      </c>
      <c r="G1429" t="s">
        <v>1363</v>
      </c>
      <c r="H1429" t="s">
        <v>2650</v>
      </c>
      <c r="K1429" t="s">
        <v>115</v>
      </c>
      <c r="L1429" t="s">
        <v>329</v>
      </c>
      <c r="M1429">
        <v>39.463068999999997</v>
      </c>
      <c r="N1429">
        <v>-107.702139</v>
      </c>
      <c r="AC1429" t="s">
        <v>3734</v>
      </c>
      <c r="AF1429" t="s">
        <v>2656</v>
      </c>
      <c r="AG1429" t="s">
        <v>4027</v>
      </c>
    </row>
    <row r="1430" spans="1:35" x14ac:dyDescent="0.25">
      <c r="A1430">
        <v>402803859</v>
      </c>
      <c r="B1430" t="s">
        <v>141</v>
      </c>
      <c r="C1430">
        <v>47120</v>
      </c>
      <c r="D1430" s="2" t="s">
        <v>4022</v>
      </c>
      <c r="E1430" t="s">
        <v>56</v>
      </c>
      <c r="F1430" t="s">
        <v>4029</v>
      </c>
      <c r="G1430" t="s">
        <v>1233</v>
      </c>
      <c r="H1430" t="s">
        <v>2650</v>
      </c>
      <c r="K1430" t="s">
        <v>115</v>
      </c>
      <c r="L1430" t="s">
        <v>3733</v>
      </c>
      <c r="M1430">
        <v>40.029941000000001</v>
      </c>
      <c r="N1430">
        <v>-104.845223</v>
      </c>
      <c r="AC1430" t="s">
        <v>3737</v>
      </c>
      <c r="AF1430" t="s">
        <v>1783</v>
      </c>
      <c r="AG1430" t="s">
        <v>1784</v>
      </c>
      <c r="AI1430">
        <v>453711</v>
      </c>
    </row>
    <row r="1431" spans="1:35" x14ac:dyDescent="0.25">
      <c r="A1431">
        <v>402806867</v>
      </c>
      <c r="B1431" t="s">
        <v>141</v>
      </c>
      <c r="C1431">
        <v>47120</v>
      </c>
      <c r="D1431" s="2" t="s">
        <v>4030</v>
      </c>
      <c r="E1431" t="s">
        <v>3210</v>
      </c>
      <c r="F1431" t="s">
        <v>4032</v>
      </c>
      <c r="G1431" t="s">
        <v>1233</v>
      </c>
      <c r="H1431" t="s">
        <v>2650</v>
      </c>
      <c r="I1431" t="s">
        <v>4033</v>
      </c>
      <c r="J1431" t="s">
        <v>4034</v>
      </c>
      <c r="K1431" t="s">
        <v>72</v>
      </c>
      <c r="M1431">
        <v>40.075107000000003</v>
      </c>
      <c r="N1431">
        <v>-104.955815</v>
      </c>
      <c r="U1431">
        <v>0</v>
      </c>
      <c r="V1431">
        <v>0</v>
      </c>
      <c r="W1431">
        <v>0</v>
      </c>
      <c r="X1431">
        <v>0</v>
      </c>
      <c r="Y1431">
        <v>0</v>
      </c>
      <c r="Z1431">
        <v>0</v>
      </c>
      <c r="AC1431" t="s">
        <v>3737</v>
      </c>
      <c r="AF1431" t="s">
        <v>2652</v>
      </c>
      <c r="AG1431" t="s">
        <v>4031</v>
      </c>
    </row>
    <row r="1432" spans="1:35" x14ac:dyDescent="0.25">
      <c r="A1432">
        <v>402806949</v>
      </c>
      <c r="B1432" t="s">
        <v>2624</v>
      </c>
      <c r="C1432">
        <v>46290</v>
      </c>
      <c r="D1432" s="2" t="s">
        <v>4030</v>
      </c>
      <c r="E1432" t="s">
        <v>481</v>
      </c>
      <c r="F1432" t="s">
        <v>4035</v>
      </c>
      <c r="G1432" t="s">
        <v>1233</v>
      </c>
      <c r="H1432" t="s">
        <v>2650</v>
      </c>
      <c r="K1432" t="s">
        <v>79</v>
      </c>
      <c r="L1432" t="s">
        <v>2075</v>
      </c>
      <c r="M1432">
        <v>40.121434999999998</v>
      </c>
      <c r="N1432">
        <v>-104.789888</v>
      </c>
      <c r="AC1432" t="s">
        <v>3737</v>
      </c>
      <c r="AF1432" t="s">
        <v>1783</v>
      </c>
      <c r="AG1432" t="s">
        <v>1784</v>
      </c>
    </row>
    <row r="1433" spans="1:35" x14ac:dyDescent="0.25">
      <c r="A1433">
        <v>402811510</v>
      </c>
      <c r="B1433" t="s">
        <v>2048</v>
      </c>
      <c r="C1433">
        <v>4680</v>
      </c>
      <c r="D1433" s="2" t="s">
        <v>4036</v>
      </c>
      <c r="E1433" t="s">
        <v>1879</v>
      </c>
      <c r="F1433" t="s">
        <v>4037</v>
      </c>
      <c r="G1433" t="s">
        <v>1233</v>
      </c>
      <c r="H1433" t="s">
        <v>2650</v>
      </c>
      <c r="K1433" t="s">
        <v>72</v>
      </c>
      <c r="M1433">
        <v>40.49297</v>
      </c>
      <c r="N1433">
        <v>-104.60623</v>
      </c>
      <c r="AC1433" t="s">
        <v>3737</v>
      </c>
      <c r="AD1433" t="s">
        <v>2065</v>
      </c>
      <c r="AF1433" t="s">
        <v>1783</v>
      </c>
      <c r="AG1433" t="s">
        <v>1784</v>
      </c>
    </row>
    <row r="1434" spans="1:35" x14ac:dyDescent="0.25">
      <c r="A1434">
        <v>402815832</v>
      </c>
      <c r="B1434" t="s">
        <v>207</v>
      </c>
      <c r="C1434">
        <v>8960</v>
      </c>
      <c r="D1434" s="2" t="s">
        <v>4039</v>
      </c>
      <c r="E1434" t="s">
        <v>3210</v>
      </c>
      <c r="F1434" t="s">
        <v>4040</v>
      </c>
      <c r="G1434" t="s">
        <v>1233</v>
      </c>
      <c r="H1434" t="s">
        <v>2650</v>
      </c>
      <c r="K1434" t="s">
        <v>115</v>
      </c>
      <c r="L1434" t="s">
        <v>226</v>
      </c>
      <c r="M1434">
        <v>40.377470000000002</v>
      </c>
      <c r="N1434">
        <v>-104.343999</v>
      </c>
      <c r="AC1434" t="s">
        <v>3737</v>
      </c>
      <c r="AF1434" t="s">
        <v>1783</v>
      </c>
      <c r="AG1434" t="s">
        <v>1784</v>
      </c>
      <c r="AI1434">
        <v>428984</v>
      </c>
    </row>
    <row r="1435" spans="1:35" x14ac:dyDescent="0.25">
      <c r="A1435">
        <v>402817832</v>
      </c>
      <c r="B1435" t="s">
        <v>64</v>
      </c>
      <c r="C1435">
        <v>100264</v>
      </c>
      <c r="D1435" s="2" t="s">
        <v>4038</v>
      </c>
      <c r="E1435" t="s">
        <v>1879</v>
      </c>
      <c r="F1435" t="s">
        <v>4041</v>
      </c>
      <c r="G1435" t="s">
        <v>1294</v>
      </c>
      <c r="H1435" t="s">
        <v>2650</v>
      </c>
      <c r="K1435" t="s">
        <v>79</v>
      </c>
      <c r="L1435" t="s">
        <v>2075</v>
      </c>
      <c r="M1435">
        <v>39.893766999999997</v>
      </c>
      <c r="N1435">
        <v>-108.29480700000001</v>
      </c>
      <c r="AC1435" t="s">
        <v>3734</v>
      </c>
      <c r="AD1435" t="s">
        <v>2065</v>
      </c>
      <c r="AF1435" t="s">
        <v>1783</v>
      </c>
      <c r="AG1435" t="s">
        <v>1784</v>
      </c>
    </row>
    <row r="1436" spans="1:35" x14ac:dyDescent="0.25">
      <c r="A1436">
        <v>402821493</v>
      </c>
      <c r="B1436" t="s">
        <v>336</v>
      </c>
      <c r="C1436">
        <v>10433</v>
      </c>
      <c r="D1436" s="2" t="s">
        <v>4043</v>
      </c>
      <c r="E1436" t="s">
        <v>56</v>
      </c>
      <c r="F1436" t="s">
        <v>4044</v>
      </c>
      <c r="G1436" t="s">
        <v>1414</v>
      </c>
      <c r="H1436" t="s">
        <v>2650</v>
      </c>
      <c r="I1436" t="s">
        <v>4045</v>
      </c>
      <c r="J1436" t="s">
        <v>4046</v>
      </c>
      <c r="K1436" t="s">
        <v>115</v>
      </c>
      <c r="L1436" t="s">
        <v>3733</v>
      </c>
      <c r="M1436">
        <v>39.268585999999999</v>
      </c>
      <c r="N1436">
        <v>-107.815164</v>
      </c>
      <c r="O1436">
        <v>0</v>
      </c>
      <c r="P1436">
        <v>0</v>
      </c>
      <c r="Q1436">
        <v>0</v>
      </c>
      <c r="R1436">
        <v>0</v>
      </c>
      <c r="S1436">
        <v>90</v>
      </c>
      <c r="T1436">
        <v>100</v>
      </c>
      <c r="U1436">
        <v>0</v>
      </c>
      <c r="V1436">
        <v>0</v>
      </c>
      <c r="W1436">
        <v>0</v>
      </c>
      <c r="X1436">
        <v>0</v>
      </c>
      <c r="Y1436">
        <v>0</v>
      </c>
      <c r="Z1436">
        <v>0</v>
      </c>
      <c r="AC1436" t="s">
        <v>3734</v>
      </c>
      <c r="AF1436" t="s">
        <v>1783</v>
      </c>
      <c r="AG1436" t="s">
        <v>1784</v>
      </c>
      <c r="AI1436">
        <v>452120</v>
      </c>
    </row>
    <row r="1437" spans="1:35" x14ac:dyDescent="0.25">
      <c r="A1437">
        <v>402821755</v>
      </c>
      <c r="B1437" t="s">
        <v>197</v>
      </c>
      <c r="C1437">
        <v>10456</v>
      </c>
      <c r="D1437" s="2" t="s">
        <v>4042</v>
      </c>
      <c r="E1437" t="s">
        <v>1874</v>
      </c>
      <c r="F1437" t="s">
        <v>4047</v>
      </c>
      <c r="G1437" t="s">
        <v>1294</v>
      </c>
      <c r="H1437" t="s">
        <v>2650</v>
      </c>
      <c r="K1437" t="s">
        <v>115</v>
      </c>
      <c r="L1437" t="s">
        <v>226</v>
      </c>
      <c r="M1437">
        <v>39.671616</v>
      </c>
      <c r="N1437">
        <v>-108.138451</v>
      </c>
      <c r="AC1437" t="s">
        <v>3734</v>
      </c>
      <c r="AF1437" t="s">
        <v>1783</v>
      </c>
      <c r="AG1437" t="s">
        <v>1784</v>
      </c>
    </row>
    <row r="1438" spans="1:35" x14ac:dyDescent="0.25">
      <c r="A1438">
        <v>402822733</v>
      </c>
      <c r="B1438" t="s">
        <v>137</v>
      </c>
      <c r="C1438">
        <v>10110</v>
      </c>
      <c r="D1438" s="2" t="s">
        <v>4049</v>
      </c>
      <c r="E1438" t="s">
        <v>56</v>
      </c>
      <c r="F1438" t="s">
        <v>4050</v>
      </c>
      <c r="G1438" t="s">
        <v>1233</v>
      </c>
      <c r="H1438" t="s">
        <v>2650</v>
      </c>
      <c r="I1438" t="s">
        <v>4051</v>
      </c>
      <c r="J1438" t="s">
        <v>2660</v>
      </c>
      <c r="K1438" t="s">
        <v>115</v>
      </c>
      <c r="L1438" t="s">
        <v>226</v>
      </c>
      <c r="M1438">
        <v>40.243986</v>
      </c>
      <c r="N1438">
        <v>-104.97765</v>
      </c>
      <c r="U1438">
        <v>0</v>
      </c>
      <c r="V1438">
        <v>0</v>
      </c>
      <c r="W1438">
        <v>0</v>
      </c>
      <c r="X1438">
        <v>0</v>
      </c>
      <c r="Y1438">
        <v>0</v>
      </c>
      <c r="Z1438">
        <v>0</v>
      </c>
      <c r="AC1438" t="s">
        <v>3737</v>
      </c>
      <c r="AF1438" t="s">
        <v>1783</v>
      </c>
      <c r="AG1438" t="s">
        <v>1784</v>
      </c>
      <c r="AI1438">
        <v>433857</v>
      </c>
    </row>
    <row r="1439" spans="1:35" x14ac:dyDescent="0.25">
      <c r="A1439">
        <v>402823169</v>
      </c>
      <c r="B1439" t="s">
        <v>3992</v>
      </c>
      <c r="C1439">
        <v>200565</v>
      </c>
      <c r="D1439" s="2" t="s">
        <v>4048</v>
      </c>
      <c r="E1439" t="s">
        <v>1879</v>
      </c>
      <c r="F1439" t="s">
        <v>4052</v>
      </c>
      <c r="G1439" t="s">
        <v>1363</v>
      </c>
      <c r="H1439" t="s">
        <v>2650</v>
      </c>
      <c r="K1439" t="s">
        <v>115</v>
      </c>
      <c r="L1439" t="s">
        <v>226</v>
      </c>
      <c r="M1439">
        <v>39.457999999999998</v>
      </c>
      <c r="N1439">
        <v>-107.73</v>
      </c>
      <c r="AC1439" t="s">
        <v>3734</v>
      </c>
      <c r="AD1439" t="s">
        <v>2065</v>
      </c>
      <c r="AF1439" t="s">
        <v>1783</v>
      </c>
      <c r="AG1439" t="s">
        <v>1784</v>
      </c>
    </row>
    <row r="1440" spans="1:35" x14ac:dyDescent="0.25">
      <c r="A1440">
        <v>402824182</v>
      </c>
      <c r="B1440" t="s">
        <v>2048</v>
      </c>
      <c r="C1440">
        <v>4680</v>
      </c>
      <c r="D1440" s="2" t="s">
        <v>4048</v>
      </c>
      <c r="E1440" t="s">
        <v>1879</v>
      </c>
      <c r="F1440" t="s">
        <v>4053</v>
      </c>
      <c r="G1440" t="s">
        <v>1233</v>
      </c>
      <c r="H1440" t="s">
        <v>2650</v>
      </c>
      <c r="K1440" t="s">
        <v>115</v>
      </c>
      <c r="L1440" t="s">
        <v>3733</v>
      </c>
      <c r="M1440">
        <v>40.482239</v>
      </c>
      <c r="N1440">
        <v>-104.185569</v>
      </c>
      <c r="AC1440" t="s">
        <v>3737</v>
      </c>
      <c r="AD1440" t="s">
        <v>2065</v>
      </c>
      <c r="AF1440" t="s">
        <v>1783</v>
      </c>
      <c r="AG1440" t="s">
        <v>1784</v>
      </c>
    </row>
    <row r="1441" spans="1:35" x14ac:dyDescent="0.25">
      <c r="A1441">
        <v>402825653</v>
      </c>
      <c r="B1441" t="s">
        <v>1249</v>
      </c>
      <c r="C1441">
        <v>94300</v>
      </c>
      <c r="D1441" s="2" t="s">
        <v>4048</v>
      </c>
      <c r="E1441" t="s">
        <v>56</v>
      </c>
      <c r="F1441" t="s">
        <v>4055</v>
      </c>
      <c r="G1441" t="s">
        <v>1541</v>
      </c>
      <c r="H1441" t="s">
        <v>2650</v>
      </c>
      <c r="K1441" t="s">
        <v>72</v>
      </c>
      <c r="M1441">
        <v>39.814073999999998</v>
      </c>
      <c r="N1441">
        <v>-103.193876</v>
      </c>
      <c r="AC1441" t="s">
        <v>3737</v>
      </c>
      <c r="AF1441" t="s">
        <v>1783</v>
      </c>
      <c r="AG1441" t="s">
        <v>1784</v>
      </c>
      <c r="AI1441">
        <v>317229</v>
      </c>
    </row>
    <row r="1442" spans="1:35" x14ac:dyDescent="0.25">
      <c r="A1442">
        <v>402826240</v>
      </c>
      <c r="B1442" t="s">
        <v>82</v>
      </c>
      <c r="C1442">
        <v>100322</v>
      </c>
      <c r="D1442" s="2" t="s">
        <v>4054</v>
      </c>
      <c r="E1442" t="s">
        <v>3210</v>
      </c>
      <c r="F1442" t="s">
        <v>4056</v>
      </c>
      <c r="G1442" t="s">
        <v>1233</v>
      </c>
      <c r="H1442" t="s">
        <v>2650</v>
      </c>
      <c r="K1442" t="s">
        <v>115</v>
      </c>
      <c r="L1442" t="s">
        <v>329</v>
      </c>
      <c r="M1442">
        <v>40.532940000000004</v>
      </c>
      <c r="N1442">
        <v>-104.68013000000001</v>
      </c>
      <c r="O1442">
        <v>0</v>
      </c>
      <c r="P1442">
        <v>0</v>
      </c>
      <c r="Q1442">
        <v>0</v>
      </c>
      <c r="R1442">
        <v>0</v>
      </c>
      <c r="S1442">
        <v>0</v>
      </c>
      <c r="T1442">
        <v>0</v>
      </c>
      <c r="U1442">
        <v>0</v>
      </c>
      <c r="V1442">
        <v>0</v>
      </c>
      <c r="W1442">
        <v>0</v>
      </c>
      <c r="X1442">
        <v>0</v>
      </c>
      <c r="Y1442">
        <v>0</v>
      </c>
      <c r="Z1442">
        <v>0</v>
      </c>
      <c r="AC1442" t="s">
        <v>3737</v>
      </c>
      <c r="AI1442">
        <v>322676</v>
      </c>
    </row>
    <row r="1443" spans="1:35" x14ac:dyDescent="0.25">
      <c r="A1443">
        <v>402826762</v>
      </c>
      <c r="B1443" t="s">
        <v>197</v>
      </c>
      <c r="C1443">
        <v>10456</v>
      </c>
      <c r="D1443" s="2" t="s">
        <v>4054</v>
      </c>
      <c r="E1443" t="s">
        <v>56</v>
      </c>
      <c r="F1443" t="s">
        <v>4057</v>
      </c>
      <c r="G1443" t="s">
        <v>1363</v>
      </c>
      <c r="H1443" t="s">
        <v>2650</v>
      </c>
      <c r="K1443" t="s">
        <v>4058</v>
      </c>
      <c r="L1443" t="s">
        <v>3810</v>
      </c>
      <c r="M1443">
        <v>39.362017999999999</v>
      </c>
      <c r="N1443">
        <v>-108.11604</v>
      </c>
      <c r="AC1443" t="s">
        <v>3734</v>
      </c>
      <c r="AF1443" t="s">
        <v>1783</v>
      </c>
      <c r="AG1443" t="s">
        <v>1784</v>
      </c>
      <c r="AI1443">
        <v>334063</v>
      </c>
    </row>
    <row r="1444" spans="1:35" x14ac:dyDescent="0.25">
      <c r="A1444">
        <v>402827684</v>
      </c>
      <c r="B1444" t="s">
        <v>276</v>
      </c>
      <c r="C1444">
        <v>96850</v>
      </c>
      <c r="D1444" s="2" t="s">
        <v>4048</v>
      </c>
      <c r="E1444" t="s">
        <v>3928</v>
      </c>
      <c r="F1444" t="s">
        <v>4059</v>
      </c>
      <c r="G1444" t="s">
        <v>1363</v>
      </c>
      <c r="H1444" t="s">
        <v>2650</v>
      </c>
      <c r="K1444" t="s">
        <v>115</v>
      </c>
      <c r="L1444" t="s">
        <v>329</v>
      </c>
      <c r="M1444">
        <v>39.495840000000001</v>
      </c>
      <c r="N1444">
        <v>-108.00924999999999</v>
      </c>
      <c r="AC1444" t="s">
        <v>3734</v>
      </c>
      <c r="AF1444" t="s">
        <v>1783</v>
      </c>
      <c r="AG1444" t="s">
        <v>1784</v>
      </c>
      <c r="AI1444">
        <v>335129</v>
      </c>
    </row>
    <row r="1445" spans="1:35" x14ac:dyDescent="0.25">
      <c r="A1445">
        <v>402829420</v>
      </c>
      <c r="B1445" t="s">
        <v>221</v>
      </c>
      <c r="C1445">
        <v>96155</v>
      </c>
      <c r="D1445" s="2" t="s">
        <v>4060</v>
      </c>
      <c r="E1445" t="s">
        <v>1891</v>
      </c>
      <c r="F1445" t="s">
        <v>4061</v>
      </c>
      <c r="G1445" t="s">
        <v>1233</v>
      </c>
      <c r="H1445" t="s">
        <v>2650</v>
      </c>
      <c r="K1445" t="s">
        <v>115</v>
      </c>
      <c r="L1445" t="s">
        <v>3733</v>
      </c>
      <c r="M1445">
        <v>40.804200999999999</v>
      </c>
      <c r="N1445">
        <v>-103.80522000000001</v>
      </c>
      <c r="AC1445" t="s">
        <v>3737</v>
      </c>
      <c r="AF1445" t="s">
        <v>1783</v>
      </c>
      <c r="AG1445" t="s">
        <v>1784</v>
      </c>
      <c r="AI1445">
        <v>444471</v>
      </c>
    </row>
    <row r="1446" spans="1:35" x14ac:dyDescent="0.25">
      <c r="A1446">
        <v>402829466</v>
      </c>
      <c r="B1446" t="s">
        <v>2626</v>
      </c>
      <c r="C1446">
        <v>52530</v>
      </c>
      <c r="D1446" s="2" t="s">
        <v>4062</v>
      </c>
      <c r="E1446" t="s">
        <v>56</v>
      </c>
      <c r="F1446" t="s">
        <v>4063</v>
      </c>
      <c r="G1446" t="s">
        <v>1446</v>
      </c>
      <c r="H1446" t="s">
        <v>2650</v>
      </c>
      <c r="K1446" t="s">
        <v>4058</v>
      </c>
      <c r="L1446" t="s">
        <v>80</v>
      </c>
      <c r="M1446">
        <v>40.36965</v>
      </c>
      <c r="N1446">
        <v>-105.03201</v>
      </c>
      <c r="AC1446" t="s">
        <v>3737</v>
      </c>
      <c r="AF1446" t="s">
        <v>1783</v>
      </c>
      <c r="AG1446" t="s">
        <v>1784</v>
      </c>
      <c r="AI1446">
        <v>307209</v>
      </c>
    </row>
    <row r="1447" spans="1:35" x14ac:dyDescent="0.25">
      <c r="A1447">
        <v>402830414</v>
      </c>
      <c r="B1447" t="s">
        <v>2632</v>
      </c>
      <c r="C1447">
        <v>95620</v>
      </c>
      <c r="D1447" s="2" t="s">
        <v>4064</v>
      </c>
      <c r="E1447" t="s">
        <v>56</v>
      </c>
      <c r="F1447" t="s">
        <v>4065</v>
      </c>
      <c r="G1447" t="s">
        <v>2668</v>
      </c>
      <c r="H1447" t="s">
        <v>2650</v>
      </c>
      <c r="K1447" t="s">
        <v>92</v>
      </c>
      <c r="L1447" t="s">
        <v>4066</v>
      </c>
      <c r="M1447">
        <v>38.416074000000002</v>
      </c>
      <c r="N1447">
        <v>-102.475014</v>
      </c>
      <c r="AC1447" t="e">
        <v>#N/A</v>
      </c>
      <c r="AF1447" t="s">
        <v>1783</v>
      </c>
      <c r="AG1447" t="s">
        <v>1784</v>
      </c>
      <c r="AI1447">
        <v>470688</v>
      </c>
    </row>
    <row r="1448" spans="1:35" x14ac:dyDescent="0.25">
      <c r="A1448">
        <v>402831959</v>
      </c>
      <c r="B1448" t="s">
        <v>2043</v>
      </c>
      <c r="C1448">
        <v>10071</v>
      </c>
      <c r="D1448" s="2" t="s">
        <v>4067</v>
      </c>
      <c r="E1448" t="s">
        <v>3210</v>
      </c>
      <c r="F1448" t="s">
        <v>4068</v>
      </c>
      <c r="G1448" t="s">
        <v>1233</v>
      </c>
      <c r="H1448" t="s">
        <v>2650</v>
      </c>
      <c r="K1448" t="s">
        <v>115</v>
      </c>
      <c r="L1448" t="s">
        <v>226</v>
      </c>
      <c r="M1448">
        <v>40.077835</v>
      </c>
      <c r="N1448">
        <v>-104.57988899999999</v>
      </c>
      <c r="AC1448" t="s">
        <v>3737</v>
      </c>
      <c r="AF1448" t="s">
        <v>1783</v>
      </c>
      <c r="AG1448" t="s">
        <v>1784</v>
      </c>
      <c r="AI1448">
        <v>462025</v>
      </c>
    </row>
    <row r="1449" spans="1:35" x14ac:dyDescent="0.25">
      <c r="A1449">
        <v>402832529</v>
      </c>
      <c r="B1449" t="s">
        <v>197</v>
      </c>
      <c r="C1449">
        <v>10456</v>
      </c>
      <c r="D1449" s="2" t="s">
        <v>4067</v>
      </c>
      <c r="E1449" t="s">
        <v>1874</v>
      </c>
      <c r="F1449" t="s">
        <v>4069</v>
      </c>
      <c r="G1449" t="s">
        <v>1363</v>
      </c>
      <c r="H1449" t="s">
        <v>2650</v>
      </c>
      <c r="K1449" t="s">
        <v>115</v>
      </c>
      <c r="L1449" t="s">
        <v>226</v>
      </c>
      <c r="M1449">
        <v>39.664026</v>
      </c>
      <c r="N1449">
        <v>-108.14300900000001</v>
      </c>
      <c r="AC1449" t="s">
        <v>3734</v>
      </c>
      <c r="AF1449" t="s">
        <v>1783</v>
      </c>
      <c r="AG1449" t="s">
        <v>1784</v>
      </c>
    </row>
    <row r="1450" spans="1:35" x14ac:dyDescent="0.25">
      <c r="A1450">
        <v>402833140</v>
      </c>
      <c r="B1450" t="s">
        <v>221</v>
      </c>
      <c r="C1450">
        <v>96155</v>
      </c>
      <c r="D1450" s="2" t="s">
        <v>4067</v>
      </c>
      <c r="E1450" t="s">
        <v>3928</v>
      </c>
      <c r="F1450" t="s">
        <v>4072</v>
      </c>
      <c r="G1450" t="s">
        <v>1233</v>
      </c>
      <c r="H1450" t="s">
        <v>2650</v>
      </c>
      <c r="K1450" t="s">
        <v>3743</v>
      </c>
      <c r="L1450" t="s">
        <v>3843</v>
      </c>
      <c r="M1450">
        <v>40.854702000000003</v>
      </c>
      <c r="N1450">
        <v>-103.824651</v>
      </c>
      <c r="AC1450" t="s">
        <v>3737</v>
      </c>
      <c r="AF1450" t="s">
        <v>2652</v>
      </c>
      <c r="AG1450" t="s">
        <v>4071</v>
      </c>
    </row>
    <row r="1451" spans="1:35" x14ac:dyDescent="0.25">
      <c r="A1451">
        <v>402833694</v>
      </c>
      <c r="B1451" t="s">
        <v>141</v>
      </c>
      <c r="C1451">
        <v>47120</v>
      </c>
      <c r="D1451" s="2" t="s">
        <v>4070</v>
      </c>
      <c r="E1451" t="s">
        <v>56</v>
      </c>
      <c r="F1451" t="s">
        <v>4073</v>
      </c>
      <c r="G1451" t="s">
        <v>1446</v>
      </c>
      <c r="H1451" t="s">
        <v>2650</v>
      </c>
      <c r="K1451" t="s">
        <v>72</v>
      </c>
      <c r="M1451">
        <v>40.414031999999999</v>
      </c>
      <c r="N1451">
        <v>-104.945522</v>
      </c>
      <c r="AC1451" t="s">
        <v>3737</v>
      </c>
      <c r="AF1451" t="s">
        <v>1783</v>
      </c>
      <c r="AG1451" t="s">
        <v>1784</v>
      </c>
      <c r="AI1451">
        <v>333301</v>
      </c>
    </row>
    <row r="1452" spans="1:35" x14ac:dyDescent="0.25">
      <c r="A1452">
        <v>402835767</v>
      </c>
      <c r="B1452" t="s">
        <v>73</v>
      </c>
      <c r="C1452">
        <v>16700</v>
      </c>
      <c r="D1452" s="2" t="s">
        <v>4074</v>
      </c>
      <c r="E1452" t="s">
        <v>3928</v>
      </c>
      <c r="F1452" t="s">
        <v>4076</v>
      </c>
      <c r="G1452" t="s">
        <v>1294</v>
      </c>
      <c r="H1452" t="s">
        <v>2650</v>
      </c>
      <c r="K1452" t="s">
        <v>133</v>
      </c>
      <c r="L1452" t="s">
        <v>3760</v>
      </c>
      <c r="M1452">
        <v>40.098011999999997</v>
      </c>
      <c r="N1452">
        <v>-108.90263299999999</v>
      </c>
      <c r="AC1452" t="s">
        <v>3734</v>
      </c>
      <c r="AF1452" t="s">
        <v>2655</v>
      </c>
      <c r="AG1452" t="s">
        <v>4075</v>
      </c>
    </row>
    <row r="1453" spans="1:35" x14ac:dyDescent="0.25">
      <c r="A1453">
        <v>402836660</v>
      </c>
      <c r="B1453" t="s">
        <v>207</v>
      </c>
      <c r="C1453">
        <v>8960</v>
      </c>
      <c r="D1453" s="2" t="s">
        <v>4077</v>
      </c>
      <c r="E1453" t="s">
        <v>3210</v>
      </c>
      <c r="F1453" t="s">
        <v>4078</v>
      </c>
      <c r="G1453" t="s">
        <v>1233</v>
      </c>
      <c r="H1453" t="s">
        <v>2650</v>
      </c>
      <c r="K1453" t="s">
        <v>115</v>
      </c>
      <c r="L1453" t="s">
        <v>3733</v>
      </c>
      <c r="M1453">
        <v>40.361913000000001</v>
      </c>
      <c r="N1453">
        <v>-104.225089</v>
      </c>
      <c r="AC1453" t="s">
        <v>3737</v>
      </c>
      <c r="AF1453" t="s">
        <v>1783</v>
      </c>
      <c r="AG1453" t="s">
        <v>1784</v>
      </c>
      <c r="AI1453">
        <v>438946</v>
      </c>
    </row>
    <row r="1454" spans="1:35" x14ac:dyDescent="0.25">
      <c r="A1454">
        <v>402837804</v>
      </c>
      <c r="B1454" t="s">
        <v>2043</v>
      </c>
      <c r="C1454">
        <v>10071</v>
      </c>
      <c r="D1454" s="2" t="s">
        <v>4077</v>
      </c>
      <c r="E1454" t="s">
        <v>49</v>
      </c>
      <c r="F1454" t="s">
        <v>4079</v>
      </c>
      <c r="G1454" t="s">
        <v>1233</v>
      </c>
      <c r="H1454" t="s">
        <v>2650</v>
      </c>
      <c r="K1454" t="s">
        <v>115</v>
      </c>
      <c r="L1454" t="s">
        <v>226</v>
      </c>
      <c r="M1454">
        <v>40.323765000000002</v>
      </c>
      <c r="N1454">
        <v>-104.302244</v>
      </c>
      <c r="AC1454" t="s">
        <v>3737</v>
      </c>
      <c r="AF1454" t="s">
        <v>1783</v>
      </c>
      <c r="AG1454" t="s">
        <v>1784</v>
      </c>
      <c r="AI1454">
        <v>454976</v>
      </c>
    </row>
    <row r="1455" spans="1:35" x14ac:dyDescent="0.25">
      <c r="A1455">
        <v>402839399</v>
      </c>
      <c r="B1455" t="s">
        <v>2624</v>
      </c>
      <c r="C1455">
        <v>46290</v>
      </c>
      <c r="D1455" s="2" t="s">
        <v>4077</v>
      </c>
      <c r="E1455" t="s">
        <v>2993</v>
      </c>
      <c r="F1455" t="s">
        <v>4081</v>
      </c>
      <c r="G1455" t="s">
        <v>1233</v>
      </c>
      <c r="H1455" t="s">
        <v>2650</v>
      </c>
      <c r="K1455" t="s">
        <v>133</v>
      </c>
      <c r="L1455" t="s">
        <v>4082</v>
      </c>
      <c r="M1455">
        <v>40.063198999999997</v>
      </c>
      <c r="N1455">
        <v>-104.857973</v>
      </c>
      <c r="AC1455" t="s">
        <v>3737</v>
      </c>
      <c r="AF1455" t="s">
        <v>1783</v>
      </c>
      <c r="AG1455" t="s">
        <v>1784</v>
      </c>
    </row>
    <row r="1456" spans="1:35" x14ac:dyDescent="0.25">
      <c r="A1456">
        <v>402839438</v>
      </c>
      <c r="B1456" t="s">
        <v>2622</v>
      </c>
      <c r="C1456">
        <v>10705</v>
      </c>
      <c r="D1456" s="2" t="s">
        <v>4077</v>
      </c>
      <c r="E1456" t="s">
        <v>1874</v>
      </c>
      <c r="F1456" t="s">
        <v>4083</v>
      </c>
      <c r="G1456" t="s">
        <v>1508</v>
      </c>
      <c r="H1456" t="s">
        <v>2650</v>
      </c>
      <c r="K1456" t="s">
        <v>72</v>
      </c>
      <c r="M1456">
        <v>37.150471000000003</v>
      </c>
      <c r="N1456">
        <v>-104.739272</v>
      </c>
      <c r="AC1456" t="s">
        <v>3804</v>
      </c>
      <c r="AF1456" t="s">
        <v>1783</v>
      </c>
      <c r="AG1456" t="s">
        <v>1784</v>
      </c>
      <c r="AI1456">
        <v>427440</v>
      </c>
    </row>
    <row r="1457" spans="1:35" x14ac:dyDescent="0.25">
      <c r="A1457">
        <v>402840918</v>
      </c>
      <c r="B1457" t="s">
        <v>276</v>
      </c>
      <c r="C1457">
        <v>96850</v>
      </c>
      <c r="D1457" s="2" t="s">
        <v>4077</v>
      </c>
      <c r="E1457" t="s">
        <v>1874</v>
      </c>
      <c r="F1457" t="s">
        <v>4084</v>
      </c>
      <c r="G1457" t="s">
        <v>1363</v>
      </c>
      <c r="H1457" t="s">
        <v>2650</v>
      </c>
      <c r="K1457" t="s">
        <v>46</v>
      </c>
      <c r="L1457" t="s">
        <v>2068</v>
      </c>
      <c r="M1457">
        <v>39.538510000000002</v>
      </c>
      <c r="N1457">
        <v>-107.69764000000001</v>
      </c>
      <c r="AC1457" t="s">
        <v>3734</v>
      </c>
      <c r="AF1457" t="s">
        <v>1783</v>
      </c>
      <c r="AG1457" t="s">
        <v>1784</v>
      </c>
      <c r="AI1457">
        <v>336014</v>
      </c>
    </row>
    <row r="1458" spans="1:35" x14ac:dyDescent="0.25">
      <c r="A1458">
        <v>402841752</v>
      </c>
      <c r="B1458" t="s">
        <v>73</v>
      </c>
      <c r="C1458">
        <v>16700</v>
      </c>
      <c r="D1458" s="2" t="s">
        <v>4080</v>
      </c>
      <c r="E1458" t="s">
        <v>3210</v>
      </c>
      <c r="F1458" t="s">
        <v>4085</v>
      </c>
      <c r="G1458" t="s">
        <v>1294</v>
      </c>
      <c r="H1458" t="s">
        <v>2650</v>
      </c>
      <c r="K1458" t="s">
        <v>115</v>
      </c>
      <c r="L1458" t="s">
        <v>329</v>
      </c>
      <c r="M1458">
        <v>40.110588999999997</v>
      </c>
      <c r="N1458">
        <v>-108.87715799999999</v>
      </c>
      <c r="AC1458" t="s">
        <v>3734</v>
      </c>
      <c r="AF1458" t="s">
        <v>1783</v>
      </c>
      <c r="AG1458" t="s">
        <v>1784</v>
      </c>
      <c r="AI1458">
        <v>314965</v>
      </c>
    </row>
    <row r="1459" spans="1:35" x14ac:dyDescent="0.25">
      <c r="A1459">
        <v>402843511</v>
      </c>
      <c r="B1459" t="s">
        <v>2624</v>
      </c>
      <c r="C1459">
        <v>46290</v>
      </c>
      <c r="D1459" s="2" t="s">
        <v>4086</v>
      </c>
      <c r="E1459" t="s">
        <v>3210</v>
      </c>
      <c r="F1459" t="s">
        <v>4087</v>
      </c>
      <c r="G1459" t="s">
        <v>1233</v>
      </c>
      <c r="H1459" t="s">
        <v>2650</v>
      </c>
      <c r="K1459" t="s">
        <v>115</v>
      </c>
      <c r="L1459" t="s">
        <v>3733</v>
      </c>
      <c r="M1459">
        <v>40.097045999999999</v>
      </c>
      <c r="N1459">
        <v>-104.987402</v>
      </c>
      <c r="AC1459" t="s">
        <v>3737</v>
      </c>
      <c r="AF1459" t="s">
        <v>2652</v>
      </c>
      <c r="AG1459" t="s">
        <v>2664</v>
      </c>
    </row>
    <row r="1460" spans="1:35" x14ac:dyDescent="0.25">
      <c r="A1460">
        <v>402844279</v>
      </c>
      <c r="B1460" t="s">
        <v>3992</v>
      </c>
      <c r="C1460">
        <v>200565</v>
      </c>
      <c r="D1460" s="2" t="s">
        <v>4089</v>
      </c>
      <c r="E1460" t="s">
        <v>1879</v>
      </c>
      <c r="F1460" t="s">
        <v>4090</v>
      </c>
      <c r="G1460" t="s">
        <v>1363</v>
      </c>
      <c r="H1460" t="s">
        <v>2650</v>
      </c>
      <c r="K1460" t="s">
        <v>72</v>
      </c>
      <c r="M1460">
        <v>39.405000000000001</v>
      </c>
      <c r="N1460">
        <v>-108.04</v>
      </c>
      <c r="AC1460" t="s">
        <v>3734</v>
      </c>
      <c r="AD1460" t="s">
        <v>2065</v>
      </c>
      <c r="AF1460" t="s">
        <v>1783</v>
      </c>
      <c r="AG1460" t="s">
        <v>1784</v>
      </c>
    </row>
    <row r="1461" spans="1:35" x14ac:dyDescent="0.25">
      <c r="A1461">
        <v>402844326</v>
      </c>
      <c r="B1461" t="s">
        <v>3992</v>
      </c>
      <c r="C1461">
        <v>200565</v>
      </c>
      <c r="D1461" s="2" t="s">
        <v>4088</v>
      </c>
      <c r="E1461" t="s">
        <v>1879</v>
      </c>
      <c r="F1461" t="s">
        <v>4092</v>
      </c>
      <c r="G1461" t="s">
        <v>1363</v>
      </c>
      <c r="H1461" t="s">
        <v>2650</v>
      </c>
      <c r="K1461" t="s">
        <v>115</v>
      </c>
      <c r="L1461" t="s">
        <v>3733</v>
      </c>
      <c r="M1461">
        <v>39.405000000000001</v>
      </c>
      <c r="N1461">
        <v>-108.04</v>
      </c>
      <c r="AC1461" t="s">
        <v>3734</v>
      </c>
      <c r="AD1461" t="s">
        <v>2065</v>
      </c>
      <c r="AF1461" t="s">
        <v>1783</v>
      </c>
      <c r="AG1461" t="s">
        <v>1784</v>
      </c>
    </row>
    <row r="1462" spans="1:35" x14ac:dyDescent="0.25">
      <c r="A1462">
        <v>402845534</v>
      </c>
      <c r="B1462" t="s">
        <v>2627</v>
      </c>
      <c r="C1462">
        <v>10706</v>
      </c>
      <c r="D1462" s="2" t="s">
        <v>4091</v>
      </c>
      <c r="E1462" t="s">
        <v>2118</v>
      </c>
      <c r="F1462" t="s">
        <v>4093</v>
      </c>
      <c r="G1462" t="s">
        <v>1387</v>
      </c>
      <c r="H1462" t="s">
        <v>2650</v>
      </c>
      <c r="K1462" t="s">
        <v>115</v>
      </c>
      <c r="L1462" t="s">
        <v>3733</v>
      </c>
      <c r="M1462">
        <v>40.598241999999999</v>
      </c>
      <c r="N1462">
        <v>-106.424798</v>
      </c>
      <c r="AC1462" t="s">
        <v>3900</v>
      </c>
      <c r="AF1462" t="s">
        <v>1783</v>
      </c>
      <c r="AG1462" t="s">
        <v>1784</v>
      </c>
      <c r="AI1462">
        <v>448834</v>
      </c>
    </row>
    <row r="1463" spans="1:35" x14ac:dyDescent="0.25">
      <c r="A1463">
        <v>402846614</v>
      </c>
      <c r="B1463" t="s">
        <v>221</v>
      </c>
      <c r="C1463">
        <v>96155</v>
      </c>
      <c r="D1463" s="2" t="s">
        <v>4094</v>
      </c>
      <c r="E1463" t="s">
        <v>3928</v>
      </c>
      <c r="F1463" t="s">
        <v>4096</v>
      </c>
      <c r="G1463" t="s">
        <v>1233</v>
      </c>
      <c r="H1463" t="s">
        <v>2650</v>
      </c>
      <c r="K1463" t="s">
        <v>4058</v>
      </c>
      <c r="L1463" t="s">
        <v>80</v>
      </c>
      <c r="M1463">
        <v>40.853608999999999</v>
      </c>
      <c r="N1463">
        <v>-103.795952</v>
      </c>
      <c r="AC1463" t="s">
        <v>3737</v>
      </c>
      <c r="AF1463" t="s">
        <v>2652</v>
      </c>
      <c r="AG1463" t="s">
        <v>4095</v>
      </c>
    </row>
    <row r="1464" spans="1:35" x14ac:dyDescent="0.25">
      <c r="A1464">
        <v>402848726</v>
      </c>
      <c r="B1464" t="s">
        <v>1642</v>
      </c>
      <c r="C1464">
        <v>10261</v>
      </c>
      <c r="D1464" s="2" t="s">
        <v>4091</v>
      </c>
      <c r="E1464" t="s">
        <v>56</v>
      </c>
      <c r="F1464" t="s">
        <v>4097</v>
      </c>
      <c r="G1464" t="s">
        <v>1233</v>
      </c>
      <c r="H1464" t="s">
        <v>2650</v>
      </c>
      <c r="K1464" t="s">
        <v>115</v>
      </c>
      <c r="L1464" t="s">
        <v>329</v>
      </c>
      <c r="M1464">
        <v>40.567503000000002</v>
      </c>
      <c r="N1464">
        <v>-104.644403</v>
      </c>
      <c r="AC1464" t="s">
        <v>3737</v>
      </c>
      <c r="AF1464" t="s">
        <v>1783</v>
      </c>
      <c r="AG1464" t="s">
        <v>1784</v>
      </c>
      <c r="AI1464">
        <v>438495</v>
      </c>
    </row>
    <row r="1465" spans="1:35" x14ac:dyDescent="0.25">
      <c r="A1465">
        <v>402852136</v>
      </c>
      <c r="B1465" t="s">
        <v>207</v>
      </c>
      <c r="C1465">
        <v>8960</v>
      </c>
      <c r="D1465" s="2" t="s">
        <v>4098</v>
      </c>
      <c r="E1465" t="s">
        <v>49</v>
      </c>
      <c r="F1465" t="s">
        <v>4099</v>
      </c>
      <c r="G1465" t="s">
        <v>1233</v>
      </c>
      <c r="H1465" t="s">
        <v>2650</v>
      </c>
      <c r="K1465" t="s">
        <v>72</v>
      </c>
      <c r="M1465">
        <v>40.285910999999999</v>
      </c>
      <c r="N1465">
        <v>-104.414349</v>
      </c>
      <c r="AC1465" t="s">
        <v>3737</v>
      </c>
      <c r="AF1465" t="s">
        <v>1783</v>
      </c>
      <c r="AG1465" t="s">
        <v>1784</v>
      </c>
      <c r="AI1465">
        <v>452874</v>
      </c>
    </row>
    <row r="1466" spans="1:35" x14ac:dyDescent="0.25">
      <c r="A1466">
        <v>402853935</v>
      </c>
      <c r="B1466" t="s">
        <v>2048</v>
      </c>
      <c r="C1466">
        <v>4680</v>
      </c>
      <c r="D1466" s="2" t="s">
        <v>4100</v>
      </c>
      <c r="E1466" t="s">
        <v>1879</v>
      </c>
      <c r="F1466" t="s">
        <v>4101</v>
      </c>
      <c r="G1466" t="s">
        <v>1233</v>
      </c>
      <c r="H1466" t="s">
        <v>2650</v>
      </c>
      <c r="K1466" t="s">
        <v>72</v>
      </c>
      <c r="M1466">
        <v>40.502282999999998</v>
      </c>
      <c r="N1466">
        <v>-104.41152700000001</v>
      </c>
      <c r="AC1466" t="s">
        <v>3737</v>
      </c>
      <c r="AD1466" t="s">
        <v>2065</v>
      </c>
      <c r="AF1466" t="s">
        <v>1783</v>
      </c>
      <c r="AG1466" t="s">
        <v>1784</v>
      </c>
    </row>
    <row r="1467" spans="1:35" x14ac:dyDescent="0.25">
      <c r="A1467">
        <v>402858670</v>
      </c>
      <c r="B1467" t="s">
        <v>336</v>
      </c>
      <c r="C1467">
        <v>10433</v>
      </c>
      <c r="D1467" s="2" t="s">
        <v>4103</v>
      </c>
      <c r="E1467" t="s">
        <v>3928</v>
      </c>
      <c r="F1467" t="s">
        <v>4104</v>
      </c>
      <c r="G1467" t="s">
        <v>1294</v>
      </c>
      <c r="H1467" t="s">
        <v>2650</v>
      </c>
      <c r="K1467" t="s">
        <v>3743</v>
      </c>
      <c r="L1467" t="s">
        <v>1985</v>
      </c>
      <c r="M1467">
        <v>40.002558999999998</v>
      </c>
      <c r="N1467">
        <v>-108.457211</v>
      </c>
      <c r="AC1467" t="s">
        <v>3734</v>
      </c>
      <c r="AF1467" t="s">
        <v>1783</v>
      </c>
      <c r="AG1467" t="s">
        <v>1784</v>
      </c>
      <c r="AI1467">
        <v>418199</v>
      </c>
    </row>
    <row r="1468" spans="1:35" x14ac:dyDescent="0.25">
      <c r="A1468">
        <v>402859536</v>
      </c>
      <c r="B1468" t="s">
        <v>2048</v>
      </c>
      <c r="C1468">
        <v>4680</v>
      </c>
      <c r="D1468" s="2" t="s">
        <v>4102</v>
      </c>
      <c r="E1468" t="s">
        <v>1879</v>
      </c>
      <c r="F1468" t="s">
        <v>4105</v>
      </c>
      <c r="G1468" t="s">
        <v>1233</v>
      </c>
      <c r="H1468" t="s">
        <v>2650</v>
      </c>
      <c r="K1468" t="s">
        <v>72</v>
      </c>
      <c r="M1468">
        <v>40.00076</v>
      </c>
      <c r="N1468">
        <v>-104.53257000000001</v>
      </c>
      <c r="AC1468" t="s">
        <v>3737</v>
      </c>
      <c r="AD1468" t="s">
        <v>2065</v>
      </c>
      <c r="AF1468" t="s">
        <v>1783</v>
      </c>
      <c r="AG1468" t="s">
        <v>1784</v>
      </c>
    </row>
    <row r="1469" spans="1:35" x14ac:dyDescent="0.25">
      <c r="A1469">
        <v>402860044</v>
      </c>
      <c r="B1469" t="s">
        <v>1617</v>
      </c>
      <c r="C1469">
        <v>10459</v>
      </c>
      <c r="D1469" s="2" t="s">
        <v>4102</v>
      </c>
      <c r="E1469" t="s">
        <v>33</v>
      </c>
      <c r="F1469" t="s">
        <v>4108</v>
      </c>
      <c r="G1469" t="s">
        <v>1233</v>
      </c>
      <c r="H1469" t="s">
        <v>2650</v>
      </c>
      <c r="K1469" t="s">
        <v>133</v>
      </c>
      <c r="M1469">
        <v>40.482019999999999</v>
      </c>
      <c r="N1469">
        <v>-104.833209</v>
      </c>
      <c r="AC1469" t="s">
        <v>3737</v>
      </c>
      <c r="AF1469" t="s">
        <v>2652</v>
      </c>
      <c r="AG1469" t="s">
        <v>4107</v>
      </c>
    </row>
    <row r="1470" spans="1:35" x14ac:dyDescent="0.25">
      <c r="A1470">
        <v>402860416</v>
      </c>
      <c r="B1470" t="s">
        <v>207</v>
      </c>
      <c r="C1470">
        <v>8960</v>
      </c>
      <c r="D1470" s="2" t="s">
        <v>4106</v>
      </c>
      <c r="E1470" t="s">
        <v>3210</v>
      </c>
      <c r="F1470" t="s">
        <v>4109</v>
      </c>
      <c r="G1470" t="s">
        <v>1233</v>
      </c>
      <c r="H1470" t="s">
        <v>2650</v>
      </c>
      <c r="K1470" t="s">
        <v>115</v>
      </c>
      <c r="L1470" t="s">
        <v>329</v>
      </c>
      <c r="M1470">
        <v>40.362614999999998</v>
      </c>
      <c r="N1470">
        <v>-104.224924</v>
      </c>
      <c r="AC1470" t="s">
        <v>3737</v>
      </c>
      <c r="AF1470" t="s">
        <v>1783</v>
      </c>
      <c r="AG1470" t="s">
        <v>1784</v>
      </c>
      <c r="AI1470">
        <v>438946</v>
      </c>
    </row>
    <row r="1471" spans="1:35" x14ac:dyDescent="0.25">
      <c r="A1471">
        <v>402861427</v>
      </c>
      <c r="B1471" t="s">
        <v>1962</v>
      </c>
      <c r="C1471">
        <v>10672</v>
      </c>
      <c r="D1471" s="2" t="s">
        <v>4110</v>
      </c>
      <c r="E1471" t="s">
        <v>3210</v>
      </c>
      <c r="F1471" t="s">
        <v>4111</v>
      </c>
      <c r="G1471" t="s">
        <v>1508</v>
      </c>
      <c r="H1471" t="s">
        <v>2650</v>
      </c>
      <c r="K1471" t="s">
        <v>46</v>
      </c>
      <c r="L1471" t="s">
        <v>3167</v>
      </c>
      <c r="M1471">
        <v>37.092677999999999</v>
      </c>
      <c r="N1471">
        <v>-104.969499</v>
      </c>
      <c r="AC1471" t="s">
        <v>3804</v>
      </c>
    </row>
    <row r="1472" spans="1:35" x14ac:dyDescent="0.25">
      <c r="A1472">
        <v>402862747</v>
      </c>
      <c r="B1472" t="s">
        <v>87</v>
      </c>
      <c r="C1472">
        <v>10112</v>
      </c>
      <c r="D1472" s="2" t="s">
        <v>4112</v>
      </c>
      <c r="E1472" t="s">
        <v>1891</v>
      </c>
      <c r="F1472" t="s">
        <v>4113</v>
      </c>
      <c r="G1472" t="s">
        <v>1264</v>
      </c>
      <c r="H1472" t="s">
        <v>2650</v>
      </c>
      <c r="K1472" t="s">
        <v>3743</v>
      </c>
      <c r="L1472" t="s">
        <v>3800</v>
      </c>
      <c r="M1472">
        <v>39.715636000000003</v>
      </c>
      <c r="N1472">
        <v>-102.075003</v>
      </c>
      <c r="AC1472" t="s">
        <v>3737</v>
      </c>
      <c r="AF1472" t="s">
        <v>1783</v>
      </c>
      <c r="AG1472" t="s">
        <v>1784</v>
      </c>
    </row>
    <row r="1473" spans="1:35" x14ac:dyDescent="0.25">
      <c r="A1473">
        <v>402864211</v>
      </c>
      <c r="B1473" t="s">
        <v>207</v>
      </c>
      <c r="C1473">
        <v>8960</v>
      </c>
      <c r="D1473" s="2" t="s">
        <v>4115</v>
      </c>
      <c r="E1473" t="s">
        <v>49</v>
      </c>
      <c r="F1473" t="s">
        <v>4116</v>
      </c>
      <c r="G1473" t="s">
        <v>1233</v>
      </c>
      <c r="H1473" t="s">
        <v>2650</v>
      </c>
      <c r="K1473" t="s">
        <v>115</v>
      </c>
      <c r="L1473" t="s">
        <v>329</v>
      </c>
      <c r="M1473">
        <v>40.394126999999997</v>
      </c>
      <c r="N1473">
        <v>-104.377426</v>
      </c>
      <c r="AC1473" t="s">
        <v>3737</v>
      </c>
      <c r="AF1473" t="s">
        <v>1783</v>
      </c>
      <c r="AG1473" t="s">
        <v>1784</v>
      </c>
      <c r="AI1473">
        <v>310744</v>
      </c>
    </row>
    <row r="1474" spans="1:35" x14ac:dyDescent="0.25">
      <c r="A1474">
        <v>402868426</v>
      </c>
      <c r="B1474" t="s">
        <v>276</v>
      </c>
      <c r="C1474">
        <v>96850</v>
      </c>
      <c r="D1474" s="2" t="s">
        <v>4114</v>
      </c>
      <c r="E1474" t="s">
        <v>1874</v>
      </c>
      <c r="F1474" t="s">
        <v>4117</v>
      </c>
      <c r="G1474" t="s">
        <v>1294</v>
      </c>
      <c r="H1474" t="s">
        <v>2650</v>
      </c>
      <c r="K1474" t="s">
        <v>4058</v>
      </c>
      <c r="L1474" t="s">
        <v>3810</v>
      </c>
      <c r="M1474">
        <v>39.879019999999997</v>
      </c>
      <c r="N1474">
        <v>-108.35853</v>
      </c>
      <c r="AC1474" t="s">
        <v>3734</v>
      </c>
      <c r="AF1474" t="s">
        <v>1783</v>
      </c>
      <c r="AG1474" t="s">
        <v>1784</v>
      </c>
      <c r="AI1474">
        <v>335988</v>
      </c>
    </row>
    <row r="1475" spans="1:35" x14ac:dyDescent="0.25">
      <c r="A1475">
        <v>402870576</v>
      </c>
      <c r="B1475" t="s">
        <v>157</v>
      </c>
      <c r="C1475">
        <v>69175</v>
      </c>
      <c r="D1475" s="2" t="s">
        <v>4119</v>
      </c>
      <c r="E1475" t="s">
        <v>2118</v>
      </c>
      <c r="F1475" t="s">
        <v>4120</v>
      </c>
      <c r="G1475" t="s">
        <v>1233</v>
      </c>
      <c r="H1475" t="s">
        <v>2650</v>
      </c>
      <c r="K1475" t="s">
        <v>3743</v>
      </c>
      <c r="L1475" t="s">
        <v>3843</v>
      </c>
      <c r="M1475">
        <v>40.375419999999998</v>
      </c>
      <c r="N1475">
        <v>-104.80500000000001</v>
      </c>
      <c r="AC1475" t="s">
        <v>3737</v>
      </c>
      <c r="AF1475" t="s">
        <v>1783</v>
      </c>
      <c r="AG1475" t="s">
        <v>1784</v>
      </c>
      <c r="AI1475">
        <v>329853</v>
      </c>
    </row>
    <row r="1476" spans="1:35" x14ac:dyDescent="0.25">
      <c r="A1476">
        <v>402872562</v>
      </c>
      <c r="B1476" t="s">
        <v>2631</v>
      </c>
      <c r="C1476">
        <v>53255</v>
      </c>
      <c r="D1476" s="2" t="s">
        <v>4121</v>
      </c>
      <c r="E1476" t="s">
        <v>1891</v>
      </c>
      <c r="F1476" t="s">
        <v>4122</v>
      </c>
      <c r="G1476" t="s">
        <v>1414</v>
      </c>
      <c r="H1476" t="s">
        <v>2650</v>
      </c>
      <c r="K1476" t="s">
        <v>92</v>
      </c>
      <c r="M1476">
        <v>39.379688999999999</v>
      </c>
      <c r="N1476">
        <v>-108.579781</v>
      </c>
      <c r="AC1476" t="s">
        <v>3734</v>
      </c>
      <c r="AF1476" t="s">
        <v>1783</v>
      </c>
      <c r="AG1476" t="s">
        <v>1784</v>
      </c>
    </row>
    <row r="1477" spans="1:35" x14ac:dyDescent="0.25">
      <c r="A1477">
        <v>402873965</v>
      </c>
      <c r="B1477" t="s">
        <v>2622</v>
      </c>
      <c r="C1477">
        <v>10705</v>
      </c>
      <c r="D1477" s="2" t="s">
        <v>4118</v>
      </c>
      <c r="E1477" t="s">
        <v>3210</v>
      </c>
      <c r="F1477" t="s">
        <v>4123</v>
      </c>
      <c r="G1477" t="s">
        <v>1508</v>
      </c>
      <c r="H1477" t="s">
        <v>2650</v>
      </c>
      <c r="K1477" t="s">
        <v>115</v>
      </c>
      <c r="L1477" t="s">
        <v>226</v>
      </c>
      <c r="M1477">
        <v>37.06794</v>
      </c>
      <c r="N1477">
        <v>-104.64561999999999</v>
      </c>
      <c r="AC1477" t="s">
        <v>3804</v>
      </c>
      <c r="AF1477" t="s">
        <v>1783</v>
      </c>
      <c r="AG1477" t="s">
        <v>1784</v>
      </c>
      <c r="AI1477">
        <v>477607</v>
      </c>
    </row>
    <row r="1478" spans="1:35" x14ac:dyDescent="0.25">
      <c r="A1478">
        <v>402874434</v>
      </c>
      <c r="B1478" t="s">
        <v>2622</v>
      </c>
      <c r="C1478">
        <v>10705</v>
      </c>
      <c r="D1478" s="2" t="s">
        <v>4118</v>
      </c>
      <c r="E1478" t="s">
        <v>3210</v>
      </c>
      <c r="F1478" t="s">
        <v>4124</v>
      </c>
      <c r="G1478" t="s">
        <v>1508</v>
      </c>
      <c r="H1478" t="s">
        <v>2650</v>
      </c>
      <c r="K1478" t="s">
        <v>2080</v>
      </c>
      <c r="M1478">
        <v>37.21302</v>
      </c>
      <c r="N1478">
        <v>-104.88055</v>
      </c>
      <c r="AC1478" t="s">
        <v>3804</v>
      </c>
    </row>
    <row r="1479" spans="1:35" x14ac:dyDescent="0.25">
      <c r="A1479">
        <v>402878686</v>
      </c>
      <c r="B1479" t="s">
        <v>2043</v>
      </c>
      <c r="C1479">
        <v>10071</v>
      </c>
      <c r="D1479" s="2" t="s">
        <v>4125</v>
      </c>
      <c r="E1479" t="s">
        <v>3210</v>
      </c>
      <c r="F1479" t="s">
        <v>4126</v>
      </c>
      <c r="G1479" t="s">
        <v>1233</v>
      </c>
      <c r="H1479" t="s">
        <v>2650</v>
      </c>
      <c r="K1479" t="s">
        <v>115</v>
      </c>
      <c r="L1479" t="s">
        <v>226</v>
      </c>
      <c r="M1479">
        <v>40.973925000000001</v>
      </c>
      <c r="N1479">
        <v>-104.43043299999999</v>
      </c>
      <c r="AC1479" t="s">
        <v>3737</v>
      </c>
      <c r="AF1479" t="s">
        <v>1783</v>
      </c>
      <c r="AG1479" t="s">
        <v>1784</v>
      </c>
      <c r="AI1479">
        <v>415857</v>
      </c>
    </row>
    <row r="1480" spans="1:35" x14ac:dyDescent="0.25">
      <c r="A1480">
        <v>402878930</v>
      </c>
      <c r="B1480" t="s">
        <v>73</v>
      </c>
      <c r="C1480">
        <v>16700</v>
      </c>
      <c r="D1480" s="2" t="s">
        <v>4127</v>
      </c>
      <c r="E1480" t="s">
        <v>3210</v>
      </c>
      <c r="F1480" t="s">
        <v>4128</v>
      </c>
      <c r="G1480" t="s">
        <v>1294</v>
      </c>
      <c r="H1480" t="s">
        <v>2650</v>
      </c>
      <c r="K1480" t="s">
        <v>2080</v>
      </c>
      <c r="M1480">
        <v>40.110706</v>
      </c>
      <c r="N1480">
        <v>-108.79647300000001</v>
      </c>
      <c r="AC1480" t="s">
        <v>3734</v>
      </c>
      <c r="AF1480" t="s">
        <v>1783</v>
      </c>
      <c r="AG1480" t="s">
        <v>1784</v>
      </c>
    </row>
    <row r="1481" spans="1:35" x14ac:dyDescent="0.25">
      <c r="A1481">
        <v>402879369</v>
      </c>
      <c r="B1481" t="s">
        <v>110</v>
      </c>
      <c r="C1481">
        <v>47121</v>
      </c>
      <c r="D1481" s="2" t="s">
        <v>4129</v>
      </c>
      <c r="E1481" t="s">
        <v>49</v>
      </c>
      <c r="F1481" t="s">
        <v>4130</v>
      </c>
      <c r="G1481" t="s">
        <v>1380</v>
      </c>
      <c r="H1481" t="s">
        <v>2650</v>
      </c>
      <c r="K1481" t="s">
        <v>115</v>
      </c>
      <c r="L1481" t="s">
        <v>226</v>
      </c>
      <c r="M1481">
        <v>39.983302999999999</v>
      </c>
      <c r="N1481">
        <v>-104.865981</v>
      </c>
      <c r="AC1481" t="s">
        <v>3737</v>
      </c>
      <c r="AD1481" t="s">
        <v>2065</v>
      </c>
      <c r="AF1481" t="s">
        <v>1783</v>
      </c>
      <c r="AG1481" t="s">
        <v>1784</v>
      </c>
    </row>
    <row r="1482" spans="1:35" x14ac:dyDescent="0.25">
      <c r="A1482">
        <v>402880590</v>
      </c>
      <c r="B1482" t="s">
        <v>276</v>
      </c>
      <c r="C1482">
        <v>96850</v>
      </c>
      <c r="D1482" s="2" t="s">
        <v>4129</v>
      </c>
      <c r="E1482" t="s">
        <v>56</v>
      </c>
      <c r="F1482" t="s">
        <v>4131</v>
      </c>
      <c r="G1482" t="s">
        <v>1363</v>
      </c>
      <c r="H1482" t="s">
        <v>2650</v>
      </c>
      <c r="K1482" t="s">
        <v>115</v>
      </c>
      <c r="L1482" t="s">
        <v>329</v>
      </c>
      <c r="M1482">
        <v>39.480539999999998</v>
      </c>
      <c r="N1482">
        <v>-108.01125999999999</v>
      </c>
      <c r="AC1482" t="s">
        <v>3734</v>
      </c>
      <c r="AF1482" t="s">
        <v>1783</v>
      </c>
      <c r="AG1482" t="s">
        <v>1784</v>
      </c>
      <c r="AI1482">
        <v>324188</v>
      </c>
    </row>
    <row r="1483" spans="1:35" x14ac:dyDescent="0.25">
      <c r="A1483">
        <v>402881692</v>
      </c>
      <c r="B1483" t="s">
        <v>157</v>
      </c>
      <c r="C1483">
        <v>69175</v>
      </c>
      <c r="D1483" s="2" t="s">
        <v>4132</v>
      </c>
      <c r="E1483" t="s">
        <v>56</v>
      </c>
      <c r="F1483" t="s">
        <v>4133</v>
      </c>
      <c r="G1483" t="s">
        <v>1233</v>
      </c>
      <c r="H1483" t="s">
        <v>2650</v>
      </c>
      <c r="K1483" t="s">
        <v>4058</v>
      </c>
      <c r="L1483" t="s">
        <v>2075</v>
      </c>
      <c r="M1483">
        <v>40.373953999999998</v>
      </c>
      <c r="N1483">
        <v>-104.805727</v>
      </c>
      <c r="AC1483" t="s">
        <v>3737</v>
      </c>
      <c r="AF1483" t="s">
        <v>1783</v>
      </c>
      <c r="AG1483" t="s">
        <v>1784</v>
      </c>
      <c r="AI1483">
        <v>329853</v>
      </c>
    </row>
    <row r="1484" spans="1:35" x14ac:dyDescent="0.25">
      <c r="A1484">
        <v>402882090</v>
      </c>
      <c r="B1484" t="s">
        <v>207</v>
      </c>
      <c r="C1484">
        <v>8960</v>
      </c>
      <c r="D1484" s="2" t="s">
        <v>4132</v>
      </c>
      <c r="E1484" t="s">
        <v>49</v>
      </c>
      <c r="F1484" t="s">
        <v>4134</v>
      </c>
      <c r="G1484" t="s">
        <v>1233</v>
      </c>
      <c r="H1484" t="s">
        <v>2650</v>
      </c>
      <c r="K1484" t="s">
        <v>72</v>
      </c>
      <c r="M1484">
        <v>40.421868000000003</v>
      </c>
      <c r="N1484">
        <v>-104.205979</v>
      </c>
      <c r="AC1484" t="s">
        <v>3737</v>
      </c>
      <c r="AF1484" t="s">
        <v>1783</v>
      </c>
      <c r="AG1484" t="s">
        <v>1784</v>
      </c>
      <c r="AI1484">
        <v>427503</v>
      </c>
    </row>
    <row r="1485" spans="1:35" x14ac:dyDescent="0.25">
      <c r="A1485">
        <v>402882221</v>
      </c>
      <c r="B1485" t="s">
        <v>2048</v>
      </c>
      <c r="C1485">
        <v>4680</v>
      </c>
      <c r="D1485" s="2" t="s">
        <v>4132</v>
      </c>
      <c r="E1485" t="s">
        <v>1879</v>
      </c>
      <c r="F1485" t="s">
        <v>4135</v>
      </c>
      <c r="G1485" t="s">
        <v>1233</v>
      </c>
      <c r="H1485" t="s">
        <v>2650</v>
      </c>
      <c r="I1485" t="s">
        <v>4136</v>
      </c>
      <c r="J1485" t="s">
        <v>4137</v>
      </c>
      <c r="K1485" t="s">
        <v>133</v>
      </c>
      <c r="L1485" t="s">
        <v>1985</v>
      </c>
      <c r="M1485">
        <v>40.203001999999998</v>
      </c>
      <c r="N1485">
        <v>-104.356927</v>
      </c>
      <c r="O1485">
        <v>0</v>
      </c>
      <c r="P1485">
        <v>0</v>
      </c>
      <c r="S1485">
        <v>0</v>
      </c>
      <c r="T1485">
        <v>0</v>
      </c>
      <c r="U1485">
        <v>0</v>
      </c>
      <c r="V1485">
        <v>0</v>
      </c>
      <c r="W1485">
        <v>0</v>
      </c>
      <c r="X1485">
        <v>0</v>
      </c>
      <c r="Y1485">
        <v>0</v>
      </c>
      <c r="Z1485">
        <v>0</v>
      </c>
      <c r="AC1485" t="s">
        <v>3737</v>
      </c>
      <c r="AD1485" t="s">
        <v>2065</v>
      </c>
      <c r="AF1485" t="s">
        <v>1783</v>
      </c>
      <c r="AG1485" t="s">
        <v>1784</v>
      </c>
    </row>
    <row r="1486" spans="1:35" x14ac:dyDescent="0.25">
      <c r="A1486">
        <v>402886208</v>
      </c>
      <c r="B1486" t="s">
        <v>2622</v>
      </c>
      <c r="C1486">
        <v>10705</v>
      </c>
      <c r="D1486" s="2" t="s">
        <v>4138</v>
      </c>
      <c r="E1486" t="s">
        <v>33</v>
      </c>
      <c r="F1486" t="s">
        <v>4140</v>
      </c>
      <c r="G1486" t="s">
        <v>1508</v>
      </c>
      <c r="H1486" t="s">
        <v>2650</v>
      </c>
      <c r="K1486" t="s">
        <v>46</v>
      </c>
      <c r="L1486" t="s">
        <v>3167</v>
      </c>
      <c r="M1486">
        <v>37.180610000000001</v>
      </c>
      <c r="N1486">
        <v>-104.79763</v>
      </c>
      <c r="AC1486" t="s">
        <v>3804</v>
      </c>
      <c r="AF1486" t="s">
        <v>2653</v>
      </c>
      <c r="AG1486" t="s">
        <v>4139</v>
      </c>
    </row>
    <row r="1487" spans="1:35" x14ac:dyDescent="0.25">
      <c r="A1487">
        <v>402886232</v>
      </c>
      <c r="B1487" t="s">
        <v>3992</v>
      </c>
      <c r="C1487">
        <v>200565</v>
      </c>
      <c r="D1487" s="2" t="s">
        <v>4138</v>
      </c>
      <c r="E1487" t="s">
        <v>1879</v>
      </c>
      <c r="F1487" t="s">
        <v>4141</v>
      </c>
      <c r="G1487" t="s">
        <v>1363</v>
      </c>
      <c r="H1487" t="s">
        <v>2650</v>
      </c>
      <c r="K1487" t="s">
        <v>72</v>
      </c>
      <c r="M1487">
        <v>39.381</v>
      </c>
      <c r="N1487">
        <v>-108.11499999999999</v>
      </c>
      <c r="AC1487" t="s">
        <v>3734</v>
      </c>
      <c r="AD1487" t="s">
        <v>2065</v>
      </c>
      <c r="AF1487" t="s">
        <v>1783</v>
      </c>
      <c r="AG1487" t="s">
        <v>1784</v>
      </c>
    </row>
    <row r="1488" spans="1:35" x14ac:dyDescent="0.25">
      <c r="A1488">
        <v>402886491</v>
      </c>
      <c r="B1488" t="s">
        <v>3721</v>
      </c>
      <c r="C1488">
        <v>10749</v>
      </c>
      <c r="D1488" s="2" t="s">
        <v>4138</v>
      </c>
      <c r="E1488" t="s">
        <v>3210</v>
      </c>
      <c r="F1488" t="s">
        <v>4142</v>
      </c>
      <c r="G1488" t="s">
        <v>1392</v>
      </c>
      <c r="H1488" t="s">
        <v>2650</v>
      </c>
      <c r="K1488" t="s">
        <v>72</v>
      </c>
      <c r="M1488">
        <v>37.188907</v>
      </c>
      <c r="N1488">
        <v>-107.73999000000001</v>
      </c>
      <c r="AC1488" t="s">
        <v>3801</v>
      </c>
    </row>
    <row r="1489" spans="1:35" x14ac:dyDescent="0.25">
      <c r="A1489">
        <v>402895982</v>
      </c>
      <c r="B1489" t="s">
        <v>4143</v>
      </c>
      <c r="C1489">
        <v>10773</v>
      </c>
      <c r="D1489" s="2" t="s">
        <v>4144</v>
      </c>
      <c r="E1489" t="s">
        <v>1891</v>
      </c>
      <c r="F1489" t="s">
        <v>4145</v>
      </c>
      <c r="G1489" t="s">
        <v>1233</v>
      </c>
      <c r="H1489" t="s">
        <v>2650</v>
      </c>
      <c r="K1489" t="s">
        <v>115</v>
      </c>
      <c r="L1489" t="s">
        <v>3733</v>
      </c>
      <c r="M1489">
        <v>40.852305000000001</v>
      </c>
      <c r="N1489">
        <v>-103.790277</v>
      </c>
      <c r="AC1489" t="s">
        <v>3737</v>
      </c>
      <c r="AF1489" t="s">
        <v>1783</v>
      </c>
      <c r="AG1489" t="s">
        <v>1784</v>
      </c>
      <c r="AI1489">
        <v>446980</v>
      </c>
    </row>
    <row r="1490" spans="1:35" x14ac:dyDescent="0.25">
      <c r="A1490">
        <v>402896712</v>
      </c>
      <c r="B1490" t="s">
        <v>336</v>
      </c>
      <c r="C1490">
        <v>10433</v>
      </c>
      <c r="D1490" s="2" t="s">
        <v>4146</v>
      </c>
      <c r="E1490" t="s">
        <v>56</v>
      </c>
      <c r="F1490" t="s">
        <v>4147</v>
      </c>
      <c r="G1490" t="s">
        <v>1363</v>
      </c>
      <c r="H1490" t="s">
        <v>2650</v>
      </c>
      <c r="K1490" t="s">
        <v>115</v>
      </c>
      <c r="L1490" t="s">
        <v>3733</v>
      </c>
      <c r="M1490">
        <v>39.533245000000001</v>
      </c>
      <c r="N1490">
        <v>-108.242648</v>
      </c>
      <c r="AC1490" t="s">
        <v>3734</v>
      </c>
      <c r="AF1490" t="s">
        <v>1783</v>
      </c>
      <c r="AG1490" t="s">
        <v>1784</v>
      </c>
      <c r="AI1490">
        <v>335815</v>
      </c>
    </row>
    <row r="1491" spans="1:35" x14ac:dyDescent="0.25">
      <c r="A1491">
        <v>402899262</v>
      </c>
      <c r="B1491" t="s">
        <v>197</v>
      </c>
      <c r="C1491">
        <v>10456</v>
      </c>
      <c r="D1491" s="2" t="s">
        <v>4148</v>
      </c>
      <c r="E1491" t="s">
        <v>49</v>
      </c>
      <c r="F1491" t="s">
        <v>4150</v>
      </c>
      <c r="G1491" t="s">
        <v>1363</v>
      </c>
      <c r="H1491" t="s">
        <v>2650</v>
      </c>
      <c r="K1491" t="s">
        <v>115</v>
      </c>
      <c r="L1491" t="s">
        <v>226</v>
      </c>
      <c r="M1491">
        <v>39.377994000000001</v>
      </c>
      <c r="N1491">
        <v>-108.056034</v>
      </c>
      <c r="O1491">
        <v>0</v>
      </c>
      <c r="P1491">
        <v>0</v>
      </c>
      <c r="Q1491">
        <v>0</v>
      </c>
      <c r="R1491">
        <v>0</v>
      </c>
      <c r="S1491">
        <v>0</v>
      </c>
      <c r="T1491">
        <v>0</v>
      </c>
      <c r="U1491">
        <v>0</v>
      </c>
      <c r="V1491">
        <v>0</v>
      </c>
      <c r="W1491">
        <v>0</v>
      </c>
      <c r="X1491">
        <v>0</v>
      </c>
      <c r="AA1491" t="s">
        <v>4149</v>
      </c>
      <c r="AC1491" t="s">
        <v>3734</v>
      </c>
      <c r="AD1491" t="s">
        <v>2065</v>
      </c>
      <c r="AF1491" t="s">
        <v>1783</v>
      </c>
      <c r="AG1491" t="s">
        <v>1784</v>
      </c>
    </row>
    <row r="1492" spans="1:35" x14ac:dyDescent="0.25">
      <c r="A1492">
        <v>402899419</v>
      </c>
      <c r="B1492" t="s">
        <v>73</v>
      </c>
      <c r="C1492">
        <v>16700</v>
      </c>
      <c r="D1492" s="2" t="s">
        <v>4148</v>
      </c>
      <c r="E1492" t="s">
        <v>3210</v>
      </c>
      <c r="F1492" t="s">
        <v>4151</v>
      </c>
      <c r="G1492" t="s">
        <v>1294</v>
      </c>
      <c r="H1492" t="s">
        <v>2650</v>
      </c>
      <c r="K1492" t="s">
        <v>115</v>
      </c>
      <c r="L1492" t="s">
        <v>226</v>
      </c>
      <c r="M1492">
        <v>40.14526</v>
      </c>
      <c r="N1492">
        <v>-108.94481</v>
      </c>
      <c r="AC1492" t="s">
        <v>3734</v>
      </c>
      <c r="AF1492" t="s">
        <v>1783</v>
      </c>
      <c r="AG1492" t="s">
        <v>1784</v>
      </c>
    </row>
    <row r="1493" spans="1:35" x14ac:dyDescent="0.25">
      <c r="A1493">
        <v>402899488</v>
      </c>
      <c r="B1493" t="s">
        <v>4143</v>
      </c>
      <c r="C1493">
        <v>10773</v>
      </c>
      <c r="D1493" s="2" t="s">
        <v>4148</v>
      </c>
      <c r="E1493" t="s">
        <v>1891</v>
      </c>
      <c r="F1493" t="s">
        <v>4152</v>
      </c>
      <c r="G1493" t="s">
        <v>1233</v>
      </c>
      <c r="H1493" t="s">
        <v>2650</v>
      </c>
      <c r="K1493" t="s">
        <v>115</v>
      </c>
      <c r="L1493" t="s">
        <v>3733</v>
      </c>
      <c r="M1493">
        <v>40.852268000000002</v>
      </c>
      <c r="N1493">
        <v>-103.78978600000001</v>
      </c>
      <c r="AC1493" t="s">
        <v>3737</v>
      </c>
      <c r="AF1493" t="s">
        <v>1783</v>
      </c>
      <c r="AG1493" t="s">
        <v>1784</v>
      </c>
      <c r="AI1493">
        <v>446980</v>
      </c>
    </row>
    <row r="1494" spans="1:35" x14ac:dyDescent="0.25">
      <c r="A1494">
        <v>402903838</v>
      </c>
      <c r="B1494" t="s">
        <v>276</v>
      </c>
      <c r="C1494">
        <v>96850</v>
      </c>
      <c r="D1494" s="2" t="s">
        <v>4154</v>
      </c>
      <c r="E1494" t="s">
        <v>1874</v>
      </c>
      <c r="F1494" t="s">
        <v>4155</v>
      </c>
      <c r="G1494" t="s">
        <v>1363</v>
      </c>
      <c r="H1494" t="s">
        <v>2650</v>
      </c>
      <c r="K1494" t="s">
        <v>3743</v>
      </c>
      <c r="L1494" t="s">
        <v>1985</v>
      </c>
      <c r="M1494">
        <v>39.461250999999997</v>
      </c>
      <c r="N1494">
        <v>-107.824516</v>
      </c>
      <c r="AC1494" t="s">
        <v>3734</v>
      </c>
      <c r="AF1494" t="s">
        <v>1783</v>
      </c>
      <c r="AG1494" t="s">
        <v>1784</v>
      </c>
    </row>
    <row r="1495" spans="1:35" x14ac:dyDescent="0.25">
      <c r="A1495">
        <v>402904861</v>
      </c>
      <c r="B1495" t="s">
        <v>1617</v>
      </c>
      <c r="C1495">
        <v>10459</v>
      </c>
      <c r="D1495" s="2" t="s">
        <v>4153</v>
      </c>
      <c r="E1495" t="s">
        <v>3928</v>
      </c>
      <c r="F1495" t="s">
        <v>4157</v>
      </c>
      <c r="G1495" t="s">
        <v>1233</v>
      </c>
      <c r="H1495" t="s">
        <v>2650</v>
      </c>
      <c r="K1495" t="s">
        <v>133</v>
      </c>
      <c r="L1495" t="s">
        <v>3760</v>
      </c>
      <c r="M1495">
        <v>40.0884</v>
      </c>
      <c r="N1495">
        <v>-104.908953</v>
      </c>
      <c r="AC1495" t="s">
        <v>3737</v>
      </c>
      <c r="AF1495" t="s">
        <v>1783</v>
      </c>
      <c r="AG1495" t="s">
        <v>1784</v>
      </c>
      <c r="AI1495">
        <v>441566</v>
      </c>
    </row>
    <row r="1496" spans="1:35" x14ac:dyDescent="0.25">
      <c r="A1496">
        <v>402905389</v>
      </c>
      <c r="B1496" t="s">
        <v>197</v>
      </c>
      <c r="C1496">
        <v>10456</v>
      </c>
      <c r="D1496" s="2" t="s">
        <v>4158</v>
      </c>
      <c r="E1496" t="s">
        <v>3928</v>
      </c>
      <c r="F1496" t="s">
        <v>4159</v>
      </c>
      <c r="G1496" t="s">
        <v>1294</v>
      </c>
      <c r="H1496" t="s">
        <v>2650</v>
      </c>
      <c r="K1496" t="s">
        <v>46</v>
      </c>
      <c r="L1496" t="s">
        <v>3167</v>
      </c>
      <c r="M1496">
        <v>40.010159999999999</v>
      </c>
      <c r="N1496">
        <v>-108.356397</v>
      </c>
      <c r="AC1496" t="s">
        <v>3734</v>
      </c>
      <c r="AF1496" t="s">
        <v>1783</v>
      </c>
      <c r="AG1496" t="s">
        <v>1784</v>
      </c>
      <c r="AI1496">
        <v>316660</v>
      </c>
    </row>
    <row r="1497" spans="1:35" x14ac:dyDescent="0.25">
      <c r="A1497">
        <v>402905991</v>
      </c>
      <c r="B1497" t="s">
        <v>82</v>
      </c>
      <c r="C1497">
        <v>100322</v>
      </c>
      <c r="D1497" s="2" t="s">
        <v>4156</v>
      </c>
      <c r="E1497" t="s">
        <v>56</v>
      </c>
      <c r="F1497" t="s">
        <v>4160</v>
      </c>
      <c r="G1497" t="s">
        <v>1233</v>
      </c>
      <c r="H1497" t="s">
        <v>2650</v>
      </c>
      <c r="K1497" t="s">
        <v>46</v>
      </c>
      <c r="L1497" t="s">
        <v>3167</v>
      </c>
      <c r="M1497">
        <v>40.247689000000001</v>
      </c>
      <c r="N1497">
        <v>-104.555705</v>
      </c>
      <c r="O1497">
        <v>0</v>
      </c>
      <c r="P1497">
        <v>0</v>
      </c>
      <c r="Q1497">
        <v>0</v>
      </c>
      <c r="R1497">
        <v>0</v>
      </c>
      <c r="S1497">
        <v>25</v>
      </c>
      <c r="T1497">
        <v>5</v>
      </c>
      <c r="U1497">
        <v>0</v>
      </c>
      <c r="V1497">
        <v>0</v>
      </c>
      <c r="W1497">
        <v>0</v>
      </c>
      <c r="X1497">
        <v>0</v>
      </c>
      <c r="Y1497">
        <v>0</v>
      </c>
      <c r="Z1497">
        <v>0</v>
      </c>
      <c r="AC1497" t="s">
        <v>3737</v>
      </c>
      <c r="AF1497" t="s">
        <v>1783</v>
      </c>
      <c r="AG1497" t="s">
        <v>1784</v>
      </c>
      <c r="AI1497">
        <v>447618</v>
      </c>
    </row>
    <row r="1498" spans="1:35" x14ac:dyDescent="0.25">
      <c r="A1498">
        <v>402907036</v>
      </c>
      <c r="B1498" t="s">
        <v>157</v>
      </c>
      <c r="C1498">
        <v>69175</v>
      </c>
      <c r="D1498" s="2" t="s">
        <v>4156</v>
      </c>
      <c r="E1498" t="s">
        <v>2118</v>
      </c>
      <c r="F1498" t="s">
        <v>4162</v>
      </c>
      <c r="G1498" t="s">
        <v>1233</v>
      </c>
      <c r="H1498" t="s">
        <v>2650</v>
      </c>
      <c r="K1498" t="s">
        <v>46</v>
      </c>
      <c r="L1498" t="s">
        <v>3167</v>
      </c>
      <c r="M1498">
        <v>40.461499000000003</v>
      </c>
      <c r="N1498">
        <v>-104.744193</v>
      </c>
      <c r="AC1498" t="s">
        <v>3737</v>
      </c>
      <c r="AF1498" t="s">
        <v>1783</v>
      </c>
      <c r="AG1498" t="s">
        <v>1784</v>
      </c>
      <c r="AI1498">
        <v>458940</v>
      </c>
    </row>
    <row r="1499" spans="1:35" x14ac:dyDescent="0.25">
      <c r="A1499">
        <v>402907166</v>
      </c>
      <c r="B1499" t="s">
        <v>197</v>
      </c>
      <c r="C1499">
        <v>10456</v>
      </c>
      <c r="D1499" s="2" t="s">
        <v>4161</v>
      </c>
      <c r="E1499" t="s">
        <v>3210</v>
      </c>
      <c r="F1499" t="s">
        <v>4163</v>
      </c>
      <c r="G1499" t="s">
        <v>1363</v>
      </c>
      <c r="H1499" t="s">
        <v>2650</v>
      </c>
      <c r="K1499" t="s">
        <v>115</v>
      </c>
      <c r="L1499" t="s">
        <v>226</v>
      </c>
      <c r="M1499">
        <v>39.582473</v>
      </c>
      <c r="N1499">
        <v>-108.08628</v>
      </c>
      <c r="AC1499" t="s">
        <v>3734</v>
      </c>
      <c r="AF1499" t="s">
        <v>1783</v>
      </c>
      <c r="AG1499" t="s">
        <v>1784</v>
      </c>
      <c r="AI1499">
        <v>335607</v>
      </c>
    </row>
    <row r="1500" spans="1:35" x14ac:dyDescent="0.25">
      <c r="A1500">
        <v>402908853</v>
      </c>
      <c r="B1500" t="s">
        <v>2624</v>
      </c>
      <c r="C1500">
        <v>46290</v>
      </c>
      <c r="D1500" s="2" t="s">
        <v>4164</v>
      </c>
      <c r="E1500" t="s">
        <v>49</v>
      </c>
      <c r="F1500" t="s">
        <v>4165</v>
      </c>
      <c r="G1500" t="s">
        <v>1233</v>
      </c>
      <c r="H1500" t="s">
        <v>2650</v>
      </c>
      <c r="K1500" t="s">
        <v>115</v>
      </c>
      <c r="L1500" t="s">
        <v>3733</v>
      </c>
      <c r="M1500">
        <v>40.065669</v>
      </c>
      <c r="N1500">
        <v>-104.924029</v>
      </c>
      <c r="AC1500" t="s">
        <v>3737</v>
      </c>
      <c r="AF1500" t="s">
        <v>1783</v>
      </c>
      <c r="AG1500" t="s">
        <v>1784</v>
      </c>
    </row>
    <row r="1501" spans="1:35" x14ac:dyDescent="0.25">
      <c r="A1501">
        <v>402908867</v>
      </c>
      <c r="B1501" t="s">
        <v>197</v>
      </c>
      <c r="C1501">
        <v>10456</v>
      </c>
      <c r="D1501" s="2" t="s">
        <v>4166</v>
      </c>
      <c r="E1501" t="s">
        <v>3210</v>
      </c>
      <c r="F1501" t="s">
        <v>4167</v>
      </c>
      <c r="G1501" t="s">
        <v>1363</v>
      </c>
      <c r="H1501" t="s">
        <v>2650</v>
      </c>
      <c r="K1501" t="s">
        <v>115</v>
      </c>
      <c r="L1501" t="s">
        <v>226</v>
      </c>
      <c r="M1501">
        <v>39.599235999999998</v>
      </c>
      <c r="N1501">
        <v>-108.15898900000001</v>
      </c>
      <c r="AC1501" t="s">
        <v>3734</v>
      </c>
      <c r="AF1501" t="s">
        <v>1783</v>
      </c>
      <c r="AG1501" t="s">
        <v>1784</v>
      </c>
      <c r="AI1501">
        <v>335648</v>
      </c>
    </row>
    <row r="1502" spans="1:35" x14ac:dyDescent="0.25">
      <c r="A1502">
        <v>402908910</v>
      </c>
      <c r="B1502" t="s">
        <v>276</v>
      </c>
      <c r="C1502">
        <v>96850</v>
      </c>
      <c r="D1502" s="2" t="s">
        <v>4168</v>
      </c>
      <c r="E1502" t="s">
        <v>1874</v>
      </c>
      <c r="F1502" t="s">
        <v>4169</v>
      </c>
      <c r="G1502" t="s">
        <v>1294</v>
      </c>
      <c r="H1502" t="s">
        <v>2650</v>
      </c>
      <c r="K1502" t="s">
        <v>3743</v>
      </c>
      <c r="L1502" t="s">
        <v>1985</v>
      </c>
      <c r="M1502">
        <v>39.899217999999998</v>
      </c>
      <c r="N1502">
        <v>-108.336276</v>
      </c>
      <c r="AC1502" t="s">
        <v>3734</v>
      </c>
      <c r="AF1502" t="s">
        <v>1783</v>
      </c>
      <c r="AG1502" t="s">
        <v>1784</v>
      </c>
    </row>
    <row r="1503" spans="1:35" x14ac:dyDescent="0.25">
      <c r="A1503">
        <v>402910034</v>
      </c>
      <c r="B1503" t="s">
        <v>2624</v>
      </c>
      <c r="C1503">
        <v>46290</v>
      </c>
      <c r="D1503" s="2" t="s">
        <v>4170</v>
      </c>
      <c r="E1503" t="s">
        <v>2654</v>
      </c>
      <c r="F1503" t="s">
        <v>4171</v>
      </c>
      <c r="G1503" t="s">
        <v>1233</v>
      </c>
      <c r="H1503" t="s">
        <v>2650</v>
      </c>
      <c r="K1503" t="s">
        <v>115</v>
      </c>
      <c r="L1503" t="s">
        <v>3733</v>
      </c>
      <c r="M1503">
        <v>40.062348</v>
      </c>
      <c r="N1503">
        <v>-104.945244</v>
      </c>
      <c r="AC1503" t="s">
        <v>3737</v>
      </c>
      <c r="AF1503" t="s">
        <v>1783</v>
      </c>
      <c r="AG1503" t="s">
        <v>1784</v>
      </c>
    </row>
    <row r="1504" spans="1:35" x14ac:dyDescent="0.25">
      <c r="A1504">
        <v>402910187</v>
      </c>
      <c r="B1504" t="s">
        <v>1460</v>
      </c>
      <c r="C1504">
        <v>10633</v>
      </c>
      <c r="D1504" s="2" t="s">
        <v>4164</v>
      </c>
      <c r="E1504" t="s">
        <v>56</v>
      </c>
      <c r="F1504" t="s">
        <v>4172</v>
      </c>
      <c r="G1504" t="s">
        <v>1233</v>
      </c>
      <c r="H1504" t="s">
        <v>2650</v>
      </c>
      <c r="K1504" t="s">
        <v>46</v>
      </c>
      <c r="L1504" t="s">
        <v>2068</v>
      </c>
      <c r="M1504">
        <v>40.184984</v>
      </c>
      <c r="N1504">
        <v>-104.852996</v>
      </c>
      <c r="AC1504" t="s">
        <v>3737</v>
      </c>
      <c r="AF1504" t="s">
        <v>1783</v>
      </c>
      <c r="AG1504" t="s">
        <v>1784</v>
      </c>
      <c r="AI1504">
        <v>317599</v>
      </c>
    </row>
    <row r="1505" spans="1:35" x14ac:dyDescent="0.25">
      <c r="A1505">
        <v>402913630</v>
      </c>
      <c r="B1505" t="s">
        <v>3721</v>
      </c>
      <c r="C1505">
        <v>10749</v>
      </c>
      <c r="D1505" s="2" t="s">
        <v>4173</v>
      </c>
      <c r="E1505" t="s">
        <v>3210</v>
      </c>
      <c r="F1505" t="s">
        <v>4174</v>
      </c>
      <c r="G1505" t="s">
        <v>1392</v>
      </c>
      <c r="H1505" t="s">
        <v>2650</v>
      </c>
      <c r="K1505" t="s">
        <v>72</v>
      </c>
      <c r="M1505">
        <v>37.220824999999998</v>
      </c>
      <c r="N1505">
        <v>-107.746335</v>
      </c>
      <c r="AC1505" t="s">
        <v>3801</v>
      </c>
      <c r="AF1505" t="s">
        <v>1783</v>
      </c>
      <c r="AG1505" t="s">
        <v>1784</v>
      </c>
      <c r="AI1505">
        <v>258190</v>
      </c>
    </row>
    <row r="1506" spans="1:35" x14ac:dyDescent="0.25">
      <c r="A1506">
        <v>402914066</v>
      </c>
      <c r="B1506" t="s">
        <v>2048</v>
      </c>
      <c r="C1506">
        <v>4680</v>
      </c>
      <c r="D1506" s="2" t="s">
        <v>4175</v>
      </c>
      <c r="E1506" t="s">
        <v>2092</v>
      </c>
      <c r="F1506" t="s">
        <v>4176</v>
      </c>
      <c r="G1506" t="s">
        <v>1233</v>
      </c>
      <c r="H1506" t="s">
        <v>2650</v>
      </c>
      <c r="K1506" t="s">
        <v>4058</v>
      </c>
      <c r="L1506" t="s">
        <v>80</v>
      </c>
      <c r="M1506">
        <v>40.190109999999997</v>
      </c>
      <c r="N1506">
        <v>-104.488417</v>
      </c>
      <c r="AC1506" t="s">
        <v>3737</v>
      </c>
      <c r="AD1506" t="s">
        <v>2065</v>
      </c>
      <c r="AF1506" t="s">
        <v>1783</v>
      </c>
      <c r="AG1506" t="s">
        <v>1784</v>
      </c>
      <c r="AI1506">
        <v>422072</v>
      </c>
    </row>
    <row r="1507" spans="1:35" x14ac:dyDescent="0.25">
      <c r="A1507">
        <v>402917061</v>
      </c>
      <c r="B1507" t="s">
        <v>157</v>
      </c>
      <c r="C1507">
        <v>69175</v>
      </c>
      <c r="D1507" s="2" t="s">
        <v>4177</v>
      </c>
      <c r="E1507" t="s">
        <v>2118</v>
      </c>
      <c r="F1507" t="s">
        <v>4178</v>
      </c>
      <c r="G1507" t="s">
        <v>1233</v>
      </c>
      <c r="H1507" t="s">
        <v>2650</v>
      </c>
      <c r="K1507" t="s">
        <v>46</v>
      </c>
      <c r="L1507" t="s">
        <v>3167</v>
      </c>
      <c r="M1507">
        <v>-104.77471199999999</v>
      </c>
      <c r="N1507">
        <v>40.477077000000001</v>
      </c>
      <c r="AC1507" t="s">
        <v>3737</v>
      </c>
      <c r="AF1507" t="s">
        <v>1783</v>
      </c>
      <c r="AG1507" t="s">
        <v>1784</v>
      </c>
      <c r="AI1507">
        <v>450030</v>
      </c>
    </row>
    <row r="1508" spans="1:35" x14ac:dyDescent="0.25">
      <c r="A1508">
        <v>402917725</v>
      </c>
      <c r="B1508" t="s">
        <v>207</v>
      </c>
      <c r="C1508">
        <v>8960</v>
      </c>
      <c r="D1508" s="2" t="s">
        <v>4179</v>
      </c>
      <c r="E1508" t="s">
        <v>3928</v>
      </c>
      <c r="F1508" t="s">
        <v>4180</v>
      </c>
      <c r="G1508" t="s">
        <v>1233</v>
      </c>
      <c r="H1508" t="s">
        <v>2650</v>
      </c>
      <c r="I1508" t="s">
        <v>4182</v>
      </c>
      <c r="J1508" t="s">
        <v>4183</v>
      </c>
      <c r="K1508" t="s">
        <v>46</v>
      </c>
      <c r="L1508" t="s">
        <v>3167</v>
      </c>
      <c r="M1508">
        <v>-104.43191</v>
      </c>
      <c r="N1508">
        <v>40.375897999999999</v>
      </c>
      <c r="O1508">
        <v>0</v>
      </c>
      <c r="P1508">
        <v>0</v>
      </c>
      <c r="Q1508">
        <v>0</v>
      </c>
      <c r="R1508">
        <v>0</v>
      </c>
      <c r="S1508">
        <v>5</v>
      </c>
      <c r="T1508">
        <v>5</v>
      </c>
      <c r="U1508">
        <v>0</v>
      </c>
      <c r="V1508">
        <v>0</v>
      </c>
      <c r="W1508">
        <v>0</v>
      </c>
      <c r="X1508">
        <v>0</v>
      </c>
      <c r="Y1508">
        <v>0</v>
      </c>
      <c r="Z1508">
        <v>0</v>
      </c>
      <c r="AC1508" t="s">
        <v>3737</v>
      </c>
      <c r="AF1508" t="s">
        <v>1783</v>
      </c>
      <c r="AG1508" t="s">
        <v>1784</v>
      </c>
      <c r="AI1508">
        <v>332135</v>
      </c>
    </row>
    <row r="1509" spans="1:35" x14ac:dyDescent="0.25">
      <c r="A1509">
        <v>402921014</v>
      </c>
      <c r="B1509" t="s">
        <v>2622</v>
      </c>
      <c r="C1509">
        <v>10705</v>
      </c>
      <c r="D1509" s="2" t="s">
        <v>4184</v>
      </c>
      <c r="E1509" t="s">
        <v>33</v>
      </c>
      <c r="F1509" t="s">
        <v>4186</v>
      </c>
      <c r="G1509" t="s">
        <v>1508</v>
      </c>
      <c r="H1509" t="s">
        <v>2650</v>
      </c>
      <c r="K1509" t="s">
        <v>46</v>
      </c>
      <c r="L1509" t="s">
        <v>3167</v>
      </c>
      <c r="M1509">
        <v>-104.73173</v>
      </c>
      <c r="N1509">
        <v>37.249510000000001</v>
      </c>
      <c r="AC1509" t="s">
        <v>3804</v>
      </c>
      <c r="AF1509" t="s">
        <v>2653</v>
      </c>
      <c r="AG1509" t="s">
        <v>4185</v>
      </c>
    </row>
    <row r="1510" spans="1:35" x14ac:dyDescent="0.25">
      <c r="A1510">
        <v>402921247</v>
      </c>
      <c r="B1510" t="s">
        <v>157</v>
      </c>
      <c r="C1510">
        <v>69175</v>
      </c>
      <c r="D1510" s="2" t="s">
        <v>4184</v>
      </c>
      <c r="E1510" t="s">
        <v>2118</v>
      </c>
      <c r="F1510" t="s">
        <v>4188</v>
      </c>
      <c r="G1510" t="s">
        <v>1233</v>
      </c>
      <c r="H1510" t="s">
        <v>2650</v>
      </c>
      <c r="I1510" t="s">
        <v>4189</v>
      </c>
      <c r="J1510" t="s">
        <v>4190</v>
      </c>
      <c r="K1510" t="s">
        <v>46</v>
      </c>
      <c r="L1510" t="s">
        <v>3167</v>
      </c>
      <c r="M1510">
        <v>-104.64678499999999</v>
      </c>
      <c r="N1510">
        <v>40.466929</v>
      </c>
      <c r="P1510">
        <v>0</v>
      </c>
      <c r="Q1510">
        <v>0</v>
      </c>
      <c r="R1510">
        <v>0</v>
      </c>
      <c r="S1510">
        <v>0</v>
      </c>
      <c r="T1510">
        <v>0</v>
      </c>
      <c r="U1510">
        <v>0</v>
      </c>
      <c r="V1510">
        <v>0</v>
      </c>
      <c r="W1510">
        <v>0</v>
      </c>
      <c r="X1510">
        <v>0</v>
      </c>
      <c r="Y1510">
        <v>0</v>
      </c>
      <c r="Z1510">
        <v>0</v>
      </c>
      <c r="AC1510" t="s">
        <v>3737</v>
      </c>
      <c r="AF1510" t="s">
        <v>1783</v>
      </c>
      <c r="AG1510" t="s">
        <v>1784</v>
      </c>
      <c r="AI1510">
        <v>472131</v>
      </c>
    </row>
    <row r="1511" spans="1:35" x14ac:dyDescent="0.25">
      <c r="A1511">
        <v>402922751</v>
      </c>
      <c r="B1511" t="s">
        <v>1460</v>
      </c>
      <c r="C1511">
        <v>10633</v>
      </c>
      <c r="D1511" s="2" t="s">
        <v>4191</v>
      </c>
      <c r="E1511" t="s">
        <v>56</v>
      </c>
      <c r="F1511" t="s">
        <v>4192</v>
      </c>
      <c r="G1511" t="s">
        <v>1233</v>
      </c>
      <c r="H1511" t="s">
        <v>2650</v>
      </c>
      <c r="I1511" t="s">
        <v>4193</v>
      </c>
      <c r="J1511" t="s">
        <v>4194</v>
      </c>
      <c r="K1511" t="s">
        <v>79</v>
      </c>
      <c r="L1511" t="s">
        <v>3824</v>
      </c>
      <c r="M1511">
        <v>-104.799232</v>
      </c>
      <c r="N1511">
        <v>40.159143</v>
      </c>
      <c r="Q1511">
        <v>0</v>
      </c>
      <c r="R1511">
        <v>0</v>
      </c>
      <c r="S1511">
        <v>0</v>
      </c>
      <c r="T1511">
        <v>0</v>
      </c>
      <c r="U1511">
        <v>0</v>
      </c>
      <c r="V1511">
        <v>0</v>
      </c>
      <c r="W1511">
        <v>0</v>
      </c>
      <c r="X1511">
        <v>0</v>
      </c>
      <c r="Y1511">
        <v>0</v>
      </c>
      <c r="Z1511">
        <v>0</v>
      </c>
      <c r="AC1511" t="s">
        <v>3737</v>
      </c>
      <c r="AF1511" t="s">
        <v>1783</v>
      </c>
      <c r="AG1511" t="s">
        <v>1784</v>
      </c>
      <c r="AI1511">
        <v>331492</v>
      </c>
    </row>
    <row r="1512" spans="1:35" x14ac:dyDescent="0.25">
      <c r="A1512">
        <v>402922889</v>
      </c>
      <c r="B1512" t="s">
        <v>1617</v>
      </c>
      <c r="C1512">
        <v>10459</v>
      </c>
      <c r="D1512" s="2" t="s">
        <v>4191</v>
      </c>
      <c r="E1512" t="s">
        <v>56</v>
      </c>
      <c r="F1512" t="s">
        <v>4195</v>
      </c>
      <c r="G1512" t="s">
        <v>1233</v>
      </c>
      <c r="H1512" t="s">
        <v>2650</v>
      </c>
      <c r="I1512" t="s">
        <v>4197</v>
      </c>
      <c r="J1512" t="s">
        <v>4198</v>
      </c>
      <c r="K1512" t="s">
        <v>115</v>
      </c>
      <c r="L1512" t="s">
        <v>3733</v>
      </c>
      <c r="M1512">
        <v>-104.852064</v>
      </c>
      <c r="N1512">
        <v>40.481898999999999</v>
      </c>
      <c r="O1512">
        <v>0</v>
      </c>
      <c r="P1512">
        <v>0</v>
      </c>
      <c r="Q1512">
        <v>0</v>
      </c>
      <c r="R1512">
        <v>0</v>
      </c>
      <c r="S1512">
        <v>6</v>
      </c>
      <c r="T1512">
        <v>6</v>
      </c>
      <c r="U1512">
        <v>0</v>
      </c>
      <c r="V1512">
        <v>0</v>
      </c>
      <c r="W1512">
        <v>0</v>
      </c>
      <c r="X1512">
        <v>0</v>
      </c>
      <c r="Y1512">
        <v>0</v>
      </c>
      <c r="Z1512">
        <v>0</v>
      </c>
      <c r="AC1512" t="s">
        <v>3737</v>
      </c>
      <c r="AF1512" t="s">
        <v>1783</v>
      </c>
      <c r="AG1512" t="s">
        <v>1784</v>
      </c>
      <c r="AI1512">
        <v>449441</v>
      </c>
    </row>
    <row r="1513" spans="1:35" x14ac:dyDescent="0.25">
      <c r="A1513">
        <v>402923108</v>
      </c>
      <c r="B1513" t="s">
        <v>4199</v>
      </c>
      <c r="C1513">
        <v>10766</v>
      </c>
      <c r="D1513" s="2" t="s">
        <v>4191</v>
      </c>
      <c r="E1513" t="s">
        <v>2092</v>
      </c>
      <c r="F1513" t="s">
        <v>4200</v>
      </c>
      <c r="G1513" t="s">
        <v>1392</v>
      </c>
      <c r="H1513" t="s">
        <v>2650</v>
      </c>
      <c r="I1513" t="s">
        <v>4202</v>
      </c>
      <c r="J1513" t="s">
        <v>4203</v>
      </c>
      <c r="K1513" t="s">
        <v>46</v>
      </c>
      <c r="L1513" t="s">
        <v>3167</v>
      </c>
      <c r="M1513">
        <v>-107.77216</v>
      </c>
      <c r="N1513">
        <v>37.104944000000003</v>
      </c>
      <c r="O1513">
        <v>0</v>
      </c>
      <c r="P1513">
        <v>0</v>
      </c>
      <c r="Q1513">
        <v>0</v>
      </c>
      <c r="R1513">
        <v>0</v>
      </c>
      <c r="S1513">
        <v>240</v>
      </c>
      <c r="T1513">
        <v>240</v>
      </c>
      <c r="U1513">
        <v>0</v>
      </c>
      <c r="V1513">
        <v>0</v>
      </c>
      <c r="W1513">
        <v>0</v>
      </c>
      <c r="X1513">
        <v>0</v>
      </c>
      <c r="AA1513" t="s">
        <v>4201</v>
      </c>
      <c r="AC1513" t="s">
        <v>3801</v>
      </c>
      <c r="AF1513" t="s">
        <v>1783</v>
      </c>
      <c r="AG1513" t="s">
        <v>1784</v>
      </c>
      <c r="AI1513">
        <v>412668</v>
      </c>
    </row>
    <row r="1514" spans="1:35" x14ac:dyDescent="0.25">
      <c r="A1514">
        <v>402923568</v>
      </c>
      <c r="B1514" t="s">
        <v>2622</v>
      </c>
      <c r="C1514">
        <v>10705</v>
      </c>
      <c r="D1514" s="2" t="s">
        <v>4187</v>
      </c>
      <c r="E1514" t="s">
        <v>33</v>
      </c>
      <c r="F1514" t="s">
        <v>4205</v>
      </c>
      <c r="G1514" t="s">
        <v>1508</v>
      </c>
      <c r="H1514" t="s">
        <v>2650</v>
      </c>
      <c r="I1514" t="s">
        <v>4206</v>
      </c>
      <c r="J1514" t="s">
        <v>4208</v>
      </c>
      <c r="K1514" t="s">
        <v>79</v>
      </c>
      <c r="L1514" t="s">
        <v>4207</v>
      </c>
      <c r="M1514">
        <v>-104.67238999999999</v>
      </c>
      <c r="N1514">
        <v>37.264609999999998</v>
      </c>
      <c r="O1514">
        <v>0</v>
      </c>
      <c r="P1514">
        <v>0</v>
      </c>
      <c r="Q1514">
        <v>0</v>
      </c>
      <c r="R1514">
        <v>0</v>
      </c>
      <c r="T1514">
        <v>0</v>
      </c>
      <c r="U1514">
        <v>0</v>
      </c>
      <c r="V1514">
        <v>0</v>
      </c>
      <c r="W1514">
        <v>0</v>
      </c>
      <c r="X1514">
        <v>0</v>
      </c>
      <c r="Y1514">
        <v>0</v>
      </c>
      <c r="Z1514">
        <v>0</v>
      </c>
      <c r="AC1514" t="s">
        <v>3804</v>
      </c>
      <c r="AF1514" t="s">
        <v>2653</v>
      </c>
      <c r="AG1514" t="s">
        <v>4204</v>
      </c>
    </row>
    <row r="1515" spans="1:35" x14ac:dyDescent="0.25">
      <c r="A1515">
        <v>402923575</v>
      </c>
      <c r="B1515" t="s">
        <v>1460</v>
      </c>
      <c r="C1515">
        <v>10633</v>
      </c>
      <c r="D1515" s="2" t="s">
        <v>4191</v>
      </c>
      <c r="E1515" t="s">
        <v>3210</v>
      </c>
      <c r="F1515" t="s">
        <v>4209</v>
      </c>
      <c r="G1515" t="s">
        <v>1233</v>
      </c>
      <c r="H1515" t="s">
        <v>2650</v>
      </c>
      <c r="I1515" t="s">
        <v>4210</v>
      </c>
      <c r="J1515" t="s">
        <v>4211</v>
      </c>
      <c r="K1515" t="s">
        <v>115</v>
      </c>
      <c r="L1515" t="s">
        <v>3733</v>
      </c>
      <c r="M1515">
        <v>-104.89935800000001</v>
      </c>
      <c r="N1515">
        <v>40.054720000000003</v>
      </c>
      <c r="U1515">
        <v>0</v>
      </c>
      <c r="V1515">
        <v>0</v>
      </c>
      <c r="W1515">
        <v>0</v>
      </c>
      <c r="X1515">
        <v>0</v>
      </c>
      <c r="Y1515">
        <v>0</v>
      </c>
      <c r="Z1515">
        <v>0</v>
      </c>
      <c r="AC1515" t="s">
        <v>3737</v>
      </c>
      <c r="AF1515" t="s">
        <v>1783</v>
      </c>
      <c r="AG1515" t="s">
        <v>1784</v>
      </c>
      <c r="AI1515">
        <v>473078</v>
      </c>
    </row>
    <row r="1516" spans="1:35" x14ac:dyDescent="0.25">
      <c r="A1516">
        <v>402924005</v>
      </c>
      <c r="B1516" t="s">
        <v>2043</v>
      </c>
      <c r="C1516">
        <v>10071</v>
      </c>
      <c r="D1516" s="2" t="s">
        <v>4191</v>
      </c>
      <c r="E1516" t="s">
        <v>56</v>
      </c>
      <c r="F1516" t="s">
        <v>4212</v>
      </c>
      <c r="G1516" t="s">
        <v>1233</v>
      </c>
      <c r="H1516" t="s">
        <v>2650</v>
      </c>
      <c r="K1516" t="s">
        <v>79</v>
      </c>
      <c r="L1516" t="s">
        <v>3810</v>
      </c>
      <c r="M1516">
        <v>-104.337718</v>
      </c>
      <c r="N1516">
        <v>40.270885</v>
      </c>
      <c r="AC1516" t="s">
        <v>3737</v>
      </c>
      <c r="AF1516" t="s">
        <v>1783</v>
      </c>
      <c r="AG1516" t="s">
        <v>1784</v>
      </c>
      <c r="AI1516">
        <v>437847</v>
      </c>
    </row>
    <row r="1517" spans="1:35" x14ac:dyDescent="0.25">
      <c r="A1517">
        <v>402924225</v>
      </c>
      <c r="B1517" t="s">
        <v>3721</v>
      </c>
      <c r="C1517">
        <v>10749</v>
      </c>
      <c r="D1517" s="2" t="s">
        <v>4191</v>
      </c>
      <c r="E1517" t="s">
        <v>3210</v>
      </c>
      <c r="F1517" t="s">
        <v>4213</v>
      </c>
      <c r="G1517" t="s">
        <v>1392</v>
      </c>
      <c r="H1517" t="s">
        <v>2650</v>
      </c>
      <c r="K1517" t="s">
        <v>46</v>
      </c>
      <c r="L1517" t="s">
        <v>3167</v>
      </c>
      <c r="M1517">
        <v>-107.792092</v>
      </c>
      <c r="N1517">
        <v>37.170082999999998</v>
      </c>
      <c r="AC1517" t="s">
        <v>3801</v>
      </c>
      <c r="AF1517" t="s">
        <v>1783</v>
      </c>
      <c r="AG1517" t="s">
        <v>1784</v>
      </c>
      <c r="AI1517">
        <v>325927</v>
      </c>
    </row>
    <row r="1518" spans="1:35" x14ac:dyDescent="0.25">
      <c r="A1518">
        <v>402927222</v>
      </c>
      <c r="B1518" t="s">
        <v>197</v>
      </c>
      <c r="C1518">
        <v>10456</v>
      </c>
      <c r="D1518" s="2" t="s">
        <v>4214</v>
      </c>
      <c r="E1518" t="s">
        <v>3928</v>
      </c>
      <c r="F1518" t="s">
        <v>4215</v>
      </c>
      <c r="G1518" t="s">
        <v>1363</v>
      </c>
      <c r="H1518" t="s">
        <v>2650</v>
      </c>
      <c r="K1518" t="s">
        <v>115</v>
      </c>
      <c r="L1518" t="s">
        <v>3733</v>
      </c>
      <c r="M1518">
        <v>-108.144009</v>
      </c>
      <c r="N1518">
        <v>39.538685999999998</v>
      </c>
      <c r="AC1518" t="s">
        <v>3734</v>
      </c>
      <c r="AF1518" t="s">
        <v>1783</v>
      </c>
      <c r="AG1518" t="s">
        <v>1784</v>
      </c>
      <c r="AI1518">
        <v>335652</v>
      </c>
    </row>
    <row r="1519" spans="1:35" x14ac:dyDescent="0.25">
      <c r="A1519">
        <v>402927947</v>
      </c>
      <c r="B1519" t="s">
        <v>207</v>
      </c>
      <c r="C1519">
        <v>8960</v>
      </c>
      <c r="D1519" s="2" t="s">
        <v>4214</v>
      </c>
      <c r="E1519" t="s">
        <v>56</v>
      </c>
      <c r="F1519" t="s">
        <v>4216</v>
      </c>
      <c r="G1519" t="s">
        <v>1233</v>
      </c>
      <c r="H1519" t="s">
        <v>2650</v>
      </c>
      <c r="I1519" t="s">
        <v>4217</v>
      </c>
      <c r="J1519" t="s">
        <v>4218</v>
      </c>
      <c r="K1519" t="s">
        <v>115</v>
      </c>
      <c r="L1519" t="s">
        <v>226</v>
      </c>
      <c r="M1519">
        <v>-104.337011</v>
      </c>
      <c r="N1519">
        <v>40.360204000000003</v>
      </c>
      <c r="O1519">
        <v>3</v>
      </c>
      <c r="P1519">
        <v>0</v>
      </c>
      <c r="Q1519">
        <v>0</v>
      </c>
      <c r="R1519">
        <v>0</v>
      </c>
      <c r="S1519">
        <v>2</v>
      </c>
      <c r="T1519">
        <v>0</v>
      </c>
      <c r="U1519">
        <v>0</v>
      </c>
      <c r="V1519">
        <v>0</v>
      </c>
      <c r="W1519">
        <v>0</v>
      </c>
      <c r="X1519">
        <v>0</v>
      </c>
      <c r="Y1519">
        <v>0</v>
      </c>
      <c r="Z1519">
        <v>0</v>
      </c>
      <c r="AC1519" t="s">
        <v>3737</v>
      </c>
      <c r="AF1519" t="s">
        <v>1783</v>
      </c>
      <c r="AG1519" t="s">
        <v>1784</v>
      </c>
      <c r="AI1519">
        <v>432287</v>
      </c>
    </row>
    <row r="1520" spans="1:35" x14ac:dyDescent="0.25">
      <c r="A1520">
        <v>402930115</v>
      </c>
      <c r="B1520" t="s">
        <v>207</v>
      </c>
      <c r="C1520">
        <v>8960</v>
      </c>
      <c r="D1520" s="2" t="s">
        <v>4219</v>
      </c>
      <c r="E1520" t="s">
        <v>56</v>
      </c>
      <c r="F1520" t="s">
        <v>4220</v>
      </c>
      <c r="G1520" t="s">
        <v>1233</v>
      </c>
      <c r="H1520" t="s">
        <v>2650</v>
      </c>
      <c r="I1520" t="s">
        <v>4221</v>
      </c>
      <c r="J1520" t="s">
        <v>4222</v>
      </c>
      <c r="K1520" t="s">
        <v>46</v>
      </c>
      <c r="L1520" t="s">
        <v>3167</v>
      </c>
      <c r="M1520">
        <v>-104.359814</v>
      </c>
      <c r="N1520">
        <v>40.395609999999998</v>
      </c>
      <c r="O1520">
        <v>0</v>
      </c>
      <c r="P1520">
        <v>0</v>
      </c>
      <c r="Q1520">
        <v>0</v>
      </c>
      <c r="R1520">
        <v>0</v>
      </c>
      <c r="S1520">
        <v>20</v>
      </c>
      <c r="T1520">
        <v>0</v>
      </c>
      <c r="U1520">
        <v>0</v>
      </c>
      <c r="V1520">
        <v>0</v>
      </c>
      <c r="W1520">
        <v>0</v>
      </c>
      <c r="X1520">
        <v>0</v>
      </c>
      <c r="Y1520">
        <v>0</v>
      </c>
      <c r="Z1520">
        <v>0</v>
      </c>
      <c r="AC1520" t="s">
        <v>3737</v>
      </c>
      <c r="AF1520" t="s">
        <v>1783</v>
      </c>
      <c r="AG1520" t="s">
        <v>1784</v>
      </c>
      <c r="AI1520">
        <v>418173</v>
      </c>
    </row>
    <row r="1521" spans="1:35" x14ac:dyDescent="0.25">
      <c r="A1521">
        <v>402938467</v>
      </c>
      <c r="B1521" t="s">
        <v>1593</v>
      </c>
      <c r="C1521">
        <v>27635</v>
      </c>
      <c r="D1521" s="2" t="s">
        <v>4177</v>
      </c>
      <c r="E1521" t="s">
        <v>3210</v>
      </c>
      <c r="F1521" t="s">
        <v>4224</v>
      </c>
      <c r="G1521" t="s">
        <v>1380</v>
      </c>
      <c r="H1521" t="s">
        <v>2650</v>
      </c>
      <c r="K1521" t="s">
        <v>79</v>
      </c>
      <c r="L1521" t="s">
        <v>2075</v>
      </c>
      <c r="M1521">
        <v>-104.943586</v>
      </c>
      <c r="N1521">
        <v>39.968729000000003</v>
      </c>
      <c r="AC1521" t="s">
        <v>3737</v>
      </c>
      <c r="AF1521" t="s">
        <v>1783</v>
      </c>
      <c r="AG1521" t="s">
        <v>1784</v>
      </c>
    </row>
    <row r="1522" spans="1:35" x14ac:dyDescent="0.25">
      <c r="A1522">
        <v>402939320</v>
      </c>
      <c r="B1522" t="s">
        <v>82</v>
      </c>
      <c r="C1522">
        <v>100322</v>
      </c>
      <c r="D1522" s="2" t="s">
        <v>4223</v>
      </c>
      <c r="E1522" t="s">
        <v>56</v>
      </c>
      <c r="F1522" t="s">
        <v>4225</v>
      </c>
      <c r="G1522" t="s">
        <v>1233</v>
      </c>
      <c r="H1522" t="s">
        <v>2650</v>
      </c>
      <c r="I1522" t="s">
        <v>4226</v>
      </c>
      <c r="J1522" t="s">
        <v>4227</v>
      </c>
      <c r="K1522" t="s">
        <v>46</v>
      </c>
      <c r="L1522" t="s">
        <v>3167</v>
      </c>
      <c r="M1522">
        <v>-104.354705</v>
      </c>
      <c r="N1522">
        <v>40.428530000000002</v>
      </c>
      <c r="AC1522" t="s">
        <v>3737</v>
      </c>
      <c r="AF1522" t="s">
        <v>1783</v>
      </c>
      <c r="AG1522" t="s">
        <v>1784</v>
      </c>
      <c r="AI1522">
        <v>415534</v>
      </c>
    </row>
    <row r="1523" spans="1:35" x14ac:dyDescent="0.25">
      <c r="A1523">
        <v>402940120</v>
      </c>
      <c r="B1523" t="s">
        <v>197</v>
      </c>
      <c r="C1523">
        <v>10456</v>
      </c>
      <c r="D1523" s="2" t="s">
        <v>4223</v>
      </c>
      <c r="E1523" t="s">
        <v>3928</v>
      </c>
      <c r="F1523" t="s">
        <v>4229</v>
      </c>
      <c r="G1523" t="s">
        <v>1363</v>
      </c>
      <c r="H1523" t="s">
        <v>2650</v>
      </c>
      <c r="K1523" t="s">
        <v>115</v>
      </c>
      <c r="L1523" t="s">
        <v>3733</v>
      </c>
      <c r="M1523">
        <v>-108.103928</v>
      </c>
      <c r="N1523">
        <v>39.603005000000003</v>
      </c>
      <c r="AC1523" t="s">
        <v>3734</v>
      </c>
      <c r="AF1523" t="s">
        <v>1783</v>
      </c>
      <c r="AG1523" t="s">
        <v>1784</v>
      </c>
      <c r="AI1523">
        <v>335579</v>
      </c>
    </row>
    <row r="1524" spans="1:35" x14ac:dyDescent="0.25">
      <c r="A1524">
        <v>402941360</v>
      </c>
      <c r="B1524" t="s">
        <v>197</v>
      </c>
      <c r="C1524">
        <v>10456</v>
      </c>
      <c r="D1524" s="2" t="s">
        <v>4228</v>
      </c>
      <c r="E1524" t="s">
        <v>3928</v>
      </c>
      <c r="F1524" t="s">
        <v>4230</v>
      </c>
      <c r="G1524" t="s">
        <v>1363</v>
      </c>
      <c r="H1524" t="s">
        <v>2650</v>
      </c>
      <c r="I1524" t="s">
        <v>4232</v>
      </c>
      <c r="J1524" t="s">
        <v>4233</v>
      </c>
      <c r="K1524" t="s">
        <v>115</v>
      </c>
      <c r="L1524" t="s">
        <v>3733</v>
      </c>
      <c r="M1524">
        <v>-108.04453100000001</v>
      </c>
      <c r="N1524">
        <v>39.373417000000003</v>
      </c>
      <c r="O1524">
        <v>0</v>
      </c>
      <c r="P1524">
        <v>0</v>
      </c>
      <c r="Q1524">
        <v>0</v>
      </c>
      <c r="R1524">
        <v>0</v>
      </c>
      <c r="U1524">
        <v>0</v>
      </c>
      <c r="V1524">
        <v>0</v>
      </c>
      <c r="W1524">
        <v>0</v>
      </c>
      <c r="X1524">
        <v>0</v>
      </c>
      <c r="Y1524">
        <v>0</v>
      </c>
      <c r="Z1524">
        <v>0</v>
      </c>
      <c r="AC1524" t="s">
        <v>3734</v>
      </c>
      <c r="AF1524" t="s">
        <v>1783</v>
      </c>
      <c r="AG1524" t="s">
        <v>1784</v>
      </c>
      <c r="AI1524">
        <v>334127</v>
      </c>
    </row>
    <row r="1525" spans="1:35" x14ac:dyDescent="0.25">
      <c r="A1525">
        <v>402944363</v>
      </c>
      <c r="B1525" t="s">
        <v>2624</v>
      </c>
      <c r="C1525">
        <v>46290</v>
      </c>
      <c r="D1525" s="2" t="s">
        <v>4196</v>
      </c>
      <c r="E1525" t="s">
        <v>56</v>
      </c>
      <c r="F1525" t="s">
        <v>4234</v>
      </c>
      <c r="G1525" t="s">
        <v>1233</v>
      </c>
      <c r="H1525" t="s">
        <v>2650</v>
      </c>
      <c r="I1525" t="s">
        <v>4235</v>
      </c>
      <c r="J1525" t="s">
        <v>4236</v>
      </c>
      <c r="K1525" t="s">
        <v>115</v>
      </c>
      <c r="L1525" t="s">
        <v>226</v>
      </c>
      <c r="M1525">
        <v>-105.00523</v>
      </c>
      <c r="N1525">
        <v>40.119579999999999</v>
      </c>
      <c r="AC1525" t="s">
        <v>3737</v>
      </c>
      <c r="AF1525" t="s">
        <v>1783</v>
      </c>
      <c r="AG1525" t="s">
        <v>1784</v>
      </c>
      <c r="AI1525">
        <v>481526</v>
      </c>
    </row>
    <row r="1526" spans="1:35" x14ac:dyDescent="0.25">
      <c r="A1526">
        <v>402944365</v>
      </c>
      <c r="B1526" t="s">
        <v>3933</v>
      </c>
      <c r="C1526">
        <v>10718</v>
      </c>
      <c r="D1526" s="2" t="s">
        <v>4237</v>
      </c>
      <c r="E1526" t="s">
        <v>1874</v>
      </c>
      <c r="F1526" t="s">
        <v>4238</v>
      </c>
      <c r="G1526" t="s">
        <v>1233</v>
      </c>
      <c r="H1526" t="s">
        <v>2650</v>
      </c>
      <c r="I1526" t="s">
        <v>4239</v>
      </c>
      <c r="J1526" t="s">
        <v>4240</v>
      </c>
      <c r="K1526" t="s">
        <v>3743</v>
      </c>
      <c r="L1526" t="s">
        <v>1985</v>
      </c>
      <c r="M1526">
        <v>-104.07253799999999</v>
      </c>
      <c r="N1526">
        <v>40.655116</v>
      </c>
      <c r="O1526">
        <v>0</v>
      </c>
      <c r="P1526">
        <v>0</v>
      </c>
      <c r="Q1526">
        <v>0</v>
      </c>
      <c r="R1526">
        <v>0</v>
      </c>
      <c r="S1526">
        <v>240</v>
      </c>
      <c r="T1526">
        <v>56</v>
      </c>
      <c r="U1526">
        <v>0</v>
      </c>
      <c r="V1526">
        <v>0</v>
      </c>
      <c r="W1526">
        <v>0</v>
      </c>
      <c r="X1526">
        <v>0</v>
      </c>
      <c r="Y1526">
        <v>0</v>
      </c>
      <c r="Z1526">
        <v>0</v>
      </c>
      <c r="AC1526" t="s">
        <v>3737</v>
      </c>
      <c r="AF1526" t="s">
        <v>1783</v>
      </c>
      <c r="AG1526" t="s">
        <v>1784</v>
      </c>
      <c r="AI1526">
        <v>467382</v>
      </c>
    </row>
    <row r="1527" spans="1:35" x14ac:dyDescent="0.25">
      <c r="A1527">
        <v>402946716</v>
      </c>
      <c r="B1527" t="s">
        <v>197</v>
      </c>
      <c r="C1527">
        <v>10456</v>
      </c>
      <c r="D1527" s="2" t="s">
        <v>4241</v>
      </c>
      <c r="E1527" t="s">
        <v>2118</v>
      </c>
      <c r="F1527" t="s">
        <v>4242</v>
      </c>
      <c r="G1527" t="s">
        <v>1363</v>
      </c>
      <c r="H1527" t="s">
        <v>2650</v>
      </c>
      <c r="I1527" t="s">
        <v>4243</v>
      </c>
      <c r="J1527" t="s">
        <v>4244</v>
      </c>
      <c r="K1527" t="s">
        <v>115</v>
      </c>
      <c r="L1527" t="s">
        <v>329</v>
      </c>
      <c r="M1527">
        <v>-107.743066</v>
      </c>
      <c r="N1527">
        <v>39.480438999999997</v>
      </c>
      <c r="AC1527" t="s">
        <v>3734</v>
      </c>
      <c r="AF1527" t="s">
        <v>1783</v>
      </c>
      <c r="AG1527" t="s">
        <v>1784</v>
      </c>
      <c r="AI1527">
        <v>334942</v>
      </c>
    </row>
    <row r="1528" spans="1:35" x14ac:dyDescent="0.25">
      <c r="A1528">
        <v>402948358</v>
      </c>
      <c r="B1528" t="s">
        <v>2627</v>
      </c>
      <c r="C1528">
        <v>10706</v>
      </c>
      <c r="D1528" s="2" t="s">
        <v>4246</v>
      </c>
      <c r="E1528" t="s">
        <v>481</v>
      </c>
      <c r="F1528" t="s">
        <v>4247</v>
      </c>
      <c r="G1528" t="s">
        <v>1785</v>
      </c>
      <c r="H1528" t="s">
        <v>2650</v>
      </c>
      <c r="K1528" t="s">
        <v>72</v>
      </c>
      <c r="M1528">
        <v>-103.48307</v>
      </c>
      <c r="N1528">
        <v>39.460039999999999</v>
      </c>
      <c r="AC1528" t="s">
        <v>3737</v>
      </c>
      <c r="AF1528" t="s">
        <v>1783</v>
      </c>
      <c r="AG1528" t="s">
        <v>1784</v>
      </c>
      <c r="AI1528">
        <v>440099</v>
      </c>
    </row>
    <row r="1529" spans="1:35" x14ac:dyDescent="0.25">
      <c r="A1529">
        <v>402948779</v>
      </c>
      <c r="B1529" t="s">
        <v>207</v>
      </c>
      <c r="C1529">
        <v>8960</v>
      </c>
      <c r="D1529" s="2" t="s">
        <v>4245</v>
      </c>
      <c r="E1529" t="s">
        <v>56</v>
      </c>
      <c r="F1529" t="s">
        <v>4248</v>
      </c>
      <c r="G1529" t="s">
        <v>1233</v>
      </c>
      <c r="H1529" t="s">
        <v>2650</v>
      </c>
      <c r="I1529" t="s">
        <v>4249</v>
      </c>
      <c r="J1529" t="s">
        <v>4250</v>
      </c>
      <c r="K1529" t="s">
        <v>115</v>
      </c>
      <c r="L1529" t="s">
        <v>226</v>
      </c>
      <c r="M1529">
        <v>-104.331142</v>
      </c>
      <c r="N1529">
        <v>40.522212000000003</v>
      </c>
      <c r="P1529">
        <v>20</v>
      </c>
      <c r="Q1529">
        <v>0</v>
      </c>
      <c r="R1529">
        <v>0</v>
      </c>
      <c r="S1529">
        <v>0</v>
      </c>
      <c r="T1529">
        <v>0</v>
      </c>
      <c r="U1529">
        <v>0</v>
      </c>
      <c r="V1529">
        <v>0</v>
      </c>
      <c r="W1529">
        <v>0</v>
      </c>
      <c r="X1529">
        <v>0</v>
      </c>
      <c r="Y1529">
        <v>0</v>
      </c>
      <c r="Z1529">
        <v>0</v>
      </c>
      <c r="AC1529" t="s">
        <v>3737</v>
      </c>
      <c r="AF1529" t="s">
        <v>1783</v>
      </c>
      <c r="AG1529" t="s">
        <v>1784</v>
      </c>
      <c r="AI1529">
        <v>440714</v>
      </c>
    </row>
    <row r="1530" spans="1:35" x14ac:dyDescent="0.25">
      <c r="A1530">
        <v>402949326</v>
      </c>
      <c r="B1530" t="s">
        <v>1623</v>
      </c>
      <c r="C1530">
        <v>18600</v>
      </c>
      <c r="D1530" s="2" t="s">
        <v>4252</v>
      </c>
      <c r="E1530" t="s">
        <v>481</v>
      </c>
      <c r="F1530" t="s">
        <v>4253</v>
      </c>
      <c r="G1530" t="s">
        <v>1458</v>
      </c>
      <c r="H1530" t="s">
        <v>2650</v>
      </c>
      <c r="K1530" t="s">
        <v>72</v>
      </c>
      <c r="M1530">
        <v>-104.176</v>
      </c>
      <c r="N1530">
        <v>39.606999999999999</v>
      </c>
      <c r="O1530">
        <v>0</v>
      </c>
      <c r="P1530">
        <v>0</v>
      </c>
      <c r="Q1530">
        <v>0</v>
      </c>
      <c r="R1530">
        <v>0</v>
      </c>
      <c r="S1530">
        <v>7899</v>
      </c>
      <c r="T1530">
        <v>7899</v>
      </c>
      <c r="U1530">
        <v>0</v>
      </c>
      <c r="V1530">
        <v>0</v>
      </c>
      <c r="W1530">
        <v>0</v>
      </c>
      <c r="X1530">
        <v>0</v>
      </c>
      <c r="Y1530">
        <v>0</v>
      </c>
      <c r="Z1530">
        <v>0</v>
      </c>
      <c r="AC1530" t="s">
        <v>3737</v>
      </c>
      <c r="AF1530" t="s">
        <v>1783</v>
      </c>
      <c r="AG1530" t="s">
        <v>1784</v>
      </c>
      <c r="AI1530">
        <v>120078</v>
      </c>
    </row>
    <row r="1531" spans="1:35" x14ac:dyDescent="0.25">
      <c r="A1531">
        <v>402949385</v>
      </c>
      <c r="B1531" t="s">
        <v>157</v>
      </c>
      <c r="C1531">
        <v>69175</v>
      </c>
      <c r="D1531" s="2" t="s">
        <v>4251</v>
      </c>
      <c r="E1531" t="s">
        <v>2118</v>
      </c>
      <c r="F1531" t="s">
        <v>4254</v>
      </c>
      <c r="G1531" t="s">
        <v>1233</v>
      </c>
      <c r="H1531" t="s">
        <v>2650</v>
      </c>
      <c r="K1531" t="s">
        <v>3743</v>
      </c>
      <c r="L1531" t="s">
        <v>3843</v>
      </c>
      <c r="M1531">
        <v>-104.801046</v>
      </c>
      <c r="N1531">
        <v>40.459971000000003</v>
      </c>
      <c r="AC1531" t="s">
        <v>3737</v>
      </c>
      <c r="AF1531" t="s">
        <v>1783</v>
      </c>
      <c r="AG1531" t="s">
        <v>1784</v>
      </c>
      <c r="AI1531">
        <v>449015</v>
      </c>
    </row>
    <row r="1532" spans="1:35" x14ac:dyDescent="0.25">
      <c r="A1532">
        <v>402952478</v>
      </c>
      <c r="B1532" t="s">
        <v>197</v>
      </c>
      <c r="C1532">
        <v>10456</v>
      </c>
      <c r="D1532" s="2" t="s">
        <v>4255</v>
      </c>
      <c r="E1532" t="s">
        <v>1874</v>
      </c>
      <c r="F1532" t="s">
        <v>4256</v>
      </c>
      <c r="G1532" t="s">
        <v>1363</v>
      </c>
      <c r="H1532" t="s">
        <v>2650</v>
      </c>
      <c r="K1532" t="s">
        <v>115</v>
      </c>
      <c r="L1532" t="s">
        <v>226</v>
      </c>
      <c r="M1532">
        <v>-108.06363</v>
      </c>
      <c r="N1532">
        <v>39.374580000000002</v>
      </c>
      <c r="AC1532" t="s">
        <v>3734</v>
      </c>
      <c r="AF1532" t="s">
        <v>1783</v>
      </c>
      <c r="AG1532" t="s">
        <v>1784</v>
      </c>
      <c r="AI1532">
        <v>288415</v>
      </c>
    </row>
    <row r="1533" spans="1:35" x14ac:dyDescent="0.25">
      <c r="A1533">
        <v>402954508</v>
      </c>
      <c r="B1533" t="s">
        <v>197</v>
      </c>
      <c r="C1533">
        <v>10456</v>
      </c>
      <c r="D1533" s="2" t="s">
        <v>4257</v>
      </c>
      <c r="E1533" t="s">
        <v>3928</v>
      </c>
      <c r="F1533" t="s">
        <v>4258</v>
      </c>
      <c r="G1533" t="s">
        <v>1363</v>
      </c>
      <c r="H1533" t="s">
        <v>2650</v>
      </c>
      <c r="K1533" t="s">
        <v>115</v>
      </c>
      <c r="L1533" t="s">
        <v>226</v>
      </c>
      <c r="M1533">
        <v>-108.108661</v>
      </c>
      <c r="N1533">
        <v>39.577975000000002</v>
      </c>
      <c r="AC1533" t="s">
        <v>3734</v>
      </c>
      <c r="AF1533" t="s">
        <v>1783</v>
      </c>
      <c r="AG1533" t="s">
        <v>1784</v>
      </c>
      <c r="AI1533">
        <v>335641</v>
      </c>
    </row>
    <row r="1534" spans="1:35" x14ac:dyDescent="0.25">
      <c r="A1534">
        <v>402956266</v>
      </c>
      <c r="B1534" t="s">
        <v>2622</v>
      </c>
      <c r="C1534">
        <v>10705</v>
      </c>
      <c r="D1534" s="2" t="s">
        <v>4259</v>
      </c>
      <c r="E1534" t="s">
        <v>33</v>
      </c>
      <c r="F1534" t="s">
        <v>4261</v>
      </c>
      <c r="G1534" t="s">
        <v>1508</v>
      </c>
      <c r="H1534" t="s">
        <v>2650</v>
      </c>
      <c r="I1534" t="s">
        <v>4262</v>
      </c>
      <c r="J1534" t="s">
        <v>4263</v>
      </c>
      <c r="K1534" t="s">
        <v>46</v>
      </c>
      <c r="L1534" t="s">
        <v>3167</v>
      </c>
      <c r="M1534">
        <v>-104.86788</v>
      </c>
      <c r="N1534">
        <v>37.15457</v>
      </c>
      <c r="O1534">
        <v>0</v>
      </c>
      <c r="P1534">
        <v>0</v>
      </c>
      <c r="Q1534">
        <v>0</v>
      </c>
      <c r="R1534">
        <v>0</v>
      </c>
      <c r="T1534">
        <v>0</v>
      </c>
      <c r="U1534">
        <v>0</v>
      </c>
      <c r="V1534">
        <v>0</v>
      </c>
      <c r="W1534">
        <v>0</v>
      </c>
      <c r="X1534">
        <v>0</v>
      </c>
      <c r="Y1534">
        <v>0</v>
      </c>
      <c r="Z1534">
        <v>0</v>
      </c>
      <c r="AC1534" t="s">
        <v>3804</v>
      </c>
      <c r="AF1534" t="s">
        <v>2653</v>
      </c>
      <c r="AG1534" t="s">
        <v>4260</v>
      </c>
    </row>
    <row r="1535" spans="1:35" x14ac:dyDescent="0.25">
      <c r="A1535">
        <v>402957143</v>
      </c>
      <c r="B1535" t="s">
        <v>336</v>
      </c>
      <c r="C1535">
        <v>10433</v>
      </c>
      <c r="D1535" s="2" t="s">
        <v>4259</v>
      </c>
      <c r="E1535" t="s">
        <v>56</v>
      </c>
      <c r="F1535" t="s">
        <v>4265</v>
      </c>
      <c r="G1535" t="s">
        <v>1363</v>
      </c>
      <c r="H1535" t="s">
        <v>2650</v>
      </c>
      <c r="K1535" t="s">
        <v>133</v>
      </c>
      <c r="L1535" t="s">
        <v>1985</v>
      </c>
      <c r="M1535">
        <v>-108.223356</v>
      </c>
      <c r="N1535">
        <v>39.516522999999999</v>
      </c>
      <c r="AC1535" t="s">
        <v>3734</v>
      </c>
      <c r="AF1535" t="s">
        <v>1783</v>
      </c>
      <c r="AG1535" t="s">
        <v>1784</v>
      </c>
      <c r="AI1535">
        <v>335203</v>
      </c>
    </row>
    <row r="1536" spans="1:35" x14ac:dyDescent="0.25">
      <c r="A1536">
        <v>402958656</v>
      </c>
      <c r="B1536" t="s">
        <v>197</v>
      </c>
      <c r="C1536">
        <v>10456</v>
      </c>
      <c r="D1536" s="2" t="s">
        <v>4264</v>
      </c>
      <c r="E1536" t="s">
        <v>1874</v>
      </c>
      <c r="F1536" t="s">
        <v>4267</v>
      </c>
      <c r="G1536" t="s">
        <v>1363</v>
      </c>
      <c r="H1536" t="s">
        <v>2650</v>
      </c>
      <c r="I1536" t="s">
        <v>4268</v>
      </c>
      <c r="J1536" t="s">
        <v>4269</v>
      </c>
      <c r="K1536" t="s">
        <v>115</v>
      </c>
      <c r="L1536" t="s">
        <v>3733</v>
      </c>
      <c r="M1536">
        <v>-108.125933</v>
      </c>
      <c r="N1536">
        <v>39.694313999999999</v>
      </c>
      <c r="O1536">
        <v>0</v>
      </c>
      <c r="P1536">
        <v>0</v>
      </c>
      <c r="Q1536">
        <v>0</v>
      </c>
      <c r="R1536">
        <v>0</v>
      </c>
      <c r="S1536">
        <v>0</v>
      </c>
      <c r="T1536">
        <v>0</v>
      </c>
      <c r="U1536">
        <v>0</v>
      </c>
      <c r="V1536">
        <v>0</v>
      </c>
      <c r="W1536">
        <v>3</v>
      </c>
      <c r="X1536">
        <v>3</v>
      </c>
      <c r="Y1536">
        <v>0</v>
      </c>
      <c r="Z1536">
        <v>0</v>
      </c>
      <c r="AC1536" t="s">
        <v>3734</v>
      </c>
      <c r="AF1536" t="s">
        <v>1783</v>
      </c>
      <c r="AG1536" t="s">
        <v>1784</v>
      </c>
      <c r="AI1536">
        <v>458475</v>
      </c>
    </row>
    <row r="1537" spans="1:35" x14ac:dyDescent="0.25">
      <c r="A1537">
        <v>402959233</v>
      </c>
      <c r="B1537" t="s">
        <v>207</v>
      </c>
      <c r="C1537">
        <v>8960</v>
      </c>
      <c r="D1537" s="2" t="s">
        <v>4266</v>
      </c>
      <c r="E1537" t="s">
        <v>1874</v>
      </c>
      <c r="F1537" t="s">
        <v>4270</v>
      </c>
      <c r="G1537" t="s">
        <v>1233</v>
      </c>
      <c r="H1537" t="s">
        <v>2650</v>
      </c>
      <c r="I1537" t="s">
        <v>4272</v>
      </c>
      <c r="J1537" t="s">
        <v>4273</v>
      </c>
      <c r="K1537" t="s">
        <v>115</v>
      </c>
      <c r="L1537" t="s">
        <v>226</v>
      </c>
      <c r="M1537">
        <v>-104.359943</v>
      </c>
      <c r="N1537">
        <v>40.378118000000001</v>
      </c>
      <c r="O1537">
        <v>0</v>
      </c>
      <c r="P1537">
        <v>0</v>
      </c>
      <c r="Q1537">
        <v>0</v>
      </c>
      <c r="R1537">
        <v>0</v>
      </c>
      <c r="S1537">
        <v>60</v>
      </c>
      <c r="T1537">
        <v>0</v>
      </c>
      <c r="U1537">
        <v>0</v>
      </c>
      <c r="V1537">
        <v>0</v>
      </c>
      <c r="W1537">
        <v>0</v>
      </c>
      <c r="X1537">
        <v>0</v>
      </c>
      <c r="Y1537">
        <v>0</v>
      </c>
      <c r="Z1537">
        <v>0</v>
      </c>
      <c r="AC1537" t="s">
        <v>3737</v>
      </c>
      <c r="AF1537" t="s">
        <v>1783</v>
      </c>
      <c r="AG1537" t="s">
        <v>1784</v>
      </c>
      <c r="AI1537">
        <v>458201</v>
      </c>
    </row>
    <row r="1538" spans="1:35" x14ac:dyDescent="0.25">
      <c r="A1538">
        <v>402960724</v>
      </c>
      <c r="B1538" t="s">
        <v>197</v>
      </c>
      <c r="C1538">
        <v>10456</v>
      </c>
      <c r="D1538" s="2" t="s">
        <v>4274</v>
      </c>
      <c r="E1538" t="s">
        <v>1874</v>
      </c>
      <c r="F1538" t="s">
        <v>4275</v>
      </c>
      <c r="G1538" t="s">
        <v>1363</v>
      </c>
      <c r="H1538" t="s">
        <v>2650</v>
      </c>
      <c r="K1538" t="s">
        <v>79</v>
      </c>
      <c r="L1538" t="s">
        <v>2075</v>
      </c>
      <c r="M1538">
        <v>-108.14857499999999</v>
      </c>
      <c r="N1538">
        <v>39.643138999999998</v>
      </c>
      <c r="AC1538" t="s">
        <v>3734</v>
      </c>
      <c r="AF1538" t="s">
        <v>1783</v>
      </c>
      <c r="AG1538" t="s">
        <v>1784</v>
      </c>
    </row>
    <row r="1539" spans="1:35" x14ac:dyDescent="0.25">
      <c r="A1539">
        <v>402963034</v>
      </c>
      <c r="B1539" t="s">
        <v>197</v>
      </c>
      <c r="C1539">
        <v>10456</v>
      </c>
      <c r="D1539" s="2" t="s">
        <v>4277</v>
      </c>
      <c r="E1539" t="s">
        <v>3928</v>
      </c>
      <c r="F1539" t="s">
        <v>4278</v>
      </c>
      <c r="G1539" t="s">
        <v>1363</v>
      </c>
      <c r="H1539" t="s">
        <v>2650</v>
      </c>
      <c r="I1539" t="s">
        <v>4280</v>
      </c>
      <c r="J1539" t="s">
        <v>4281</v>
      </c>
      <c r="K1539" t="s">
        <v>46</v>
      </c>
      <c r="L1539" t="s">
        <v>3167</v>
      </c>
      <c r="M1539">
        <v>-107.73464199999999</v>
      </c>
      <c r="N1539">
        <v>39.410514999999997</v>
      </c>
      <c r="O1539">
        <v>0</v>
      </c>
      <c r="P1539">
        <v>0</v>
      </c>
      <c r="Q1539">
        <v>40</v>
      </c>
      <c r="R1539">
        <v>35</v>
      </c>
      <c r="S1539">
        <v>100</v>
      </c>
      <c r="T1539">
        <v>90</v>
      </c>
      <c r="U1539">
        <v>0</v>
      </c>
      <c r="V1539">
        <v>0</v>
      </c>
      <c r="W1539">
        <v>0</v>
      </c>
      <c r="X1539">
        <v>0</v>
      </c>
      <c r="Y1539">
        <v>0</v>
      </c>
      <c r="Z1539">
        <v>0</v>
      </c>
      <c r="AC1539" t="s">
        <v>3734</v>
      </c>
      <c r="AF1539" t="s">
        <v>1783</v>
      </c>
      <c r="AG1539" t="s">
        <v>1784</v>
      </c>
      <c r="AI1539">
        <v>334232</v>
      </c>
    </row>
    <row r="1540" spans="1:35" x14ac:dyDescent="0.25">
      <c r="A1540">
        <v>402963158</v>
      </c>
      <c r="B1540" t="s">
        <v>3721</v>
      </c>
      <c r="C1540">
        <v>10749</v>
      </c>
      <c r="D1540" s="2" t="s">
        <v>4274</v>
      </c>
      <c r="E1540" t="s">
        <v>481</v>
      </c>
      <c r="F1540" t="s">
        <v>4282</v>
      </c>
      <c r="G1540" t="s">
        <v>1392</v>
      </c>
      <c r="H1540" t="s">
        <v>2650</v>
      </c>
      <c r="K1540" t="s">
        <v>72</v>
      </c>
      <c r="M1540">
        <v>-107.90326</v>
      </c>
      <c r="N1540">
        <v>37.097206</v>
      </c>
      <c r="AC1540" t="s">
        <v>3801</v>
      </c>
      <c r="AF1540" t="s">
        <v>1783</v>
      </c>
      <c r="AG1540" t="s">
        <v>1784</v>
      </c>
    </row>
    <row r="1541" spans="1:35" x14ac:dyDescent="0.25">
      <c r="A1541">
        <v>402963941</v>
      </c>
      <c r="B1541" t="s">
        <v>137</v>
      </c>
      <c r="C1541">
        <v>10110</v>
      </c>
      <c r="D1541" s="2" t="s">
        <v>4276</v>
      </c>
      <c r="E1541" t="s">
        <v>56</v>
      </c>
      <c r="F1541" t="s">
        <v>4283</v>
      </c>
      <c r="G1541" t="s">
        <v>1233</v>
      </c>
      <c r="H1541" t="s">
        <v>2650</v>
      </c>
      <c r="I1541" t="s">
        <v>4284</v>
      </c>
      <c r="J1541" t="s">
        <v>4285</v>
      </c>
      <c r="K1541" t="s">
        <v>133</v>
      </c>
      <c r="L1541" t="s">
        <v>1985</v>
      </c>
      <c r="M1541">
        <v>-104.701656</v>
      </c>
      <c r="N1541">
        <v>40.534142000000003</v>
      </c>
      <c r="O1541">
        <v>47</v>
      </c>
      <c r="P1541">
        <v>32</v>
      </c>
      <c r="Q1541">
        <v>0</v>
      </c>
      <c r="R1541">
        <v>0</v>
      </c>
      <c r="S1541">
        <v>0</v>
      </c>
      <c r="T1541">
        <v>0</v>
      </c>
      <c r="U1541">
        <v>0</v>
      </c>
      <c r="V1541">
        <v>0</v>
      </c>
      <c r="W1541">
        <v>0</v>
      </c>
      <c r="X1541">
        <v>0</v>
      </c>
      <c r="Y1541">
        <v>0</v>
      </c>
      <c r="Z1541">
        <v>0</v>
      </c>
      <c r="AC1541" t="s">
        <v>3737</v>
      </c>
      <c r="AF1541" t="s">
        <v>1783</v>
      </c>
      <c r="AG1541" t="s">
        <v>1784</v>
      </c>
      <c r="AI1541">
        <v>436119</v>
      </c>
    </row>
    <row r="1542" spans="1:35" x14ac:dyDescent="0.25">
      <c r="A1542">
        <v>402965049</v>
      </c>
      <c r="B1542" t="s">
        <v>2624</v>
      </c>
      <c r="C1542">
        <v>46290</v>
      </c>
      <c r="D1542" s="2" t="s">
        <v>4276</v>
      </c>
      <c r="E1542" t="s">
        <v>1891</v>
      </c>
      <c r="F1542" t="s">
        <v>4287</v>
      </c>
      <c r="G1542" t="s">
        <v>1233</v>
      </c>
      <c r="H1542" t="s">
        <v>2650</v>
      </c>
      <c r="K1542" t="s">
        <v>115</v>
      </c>
      <c r="L1542" t="s">
        <v>329</v>
      </c>
      <c r="M1542">
        <v>-104.99216300000001</v>
      </c>
      <c r="N1542">
        <v>40.064995000000003</v>
      </c>
      <c r="AC1542" t="s">
        <v>3737</v>
      </c>
      <c r="AF1542" t="s">
        <v>1783</v>
      </c>
      <c r="AG1542" t="s">
        <v>1784</v>
      </c>
      <c r="AI1542">
        <v>465479</v>
      </c>
    </row>
    <row r="1543" spans="1:35" x14ac:dyDescent="0.25">
      <c r="A1543">
        <v>402966172</v>
      </c>
      <c r="B1543" t="s">
        <v>2622</v>
      </c>
      <c r="C1543">
        <v>10705</v>
      </c>
      <c r="D1543" s="2" t="s">
        <v>4286</v>
      </c>
      <c r="E1543" t="s">
        <v>1874</v>
      </c>
      <c r="F1543" t="s">
        <v>4288</v>
      </c>
      <c r="G1543" t="s">
        <v>1508</v>
      </c>
      <c r="H1543" t="s">
        <v>2650</v>
      </c>
      <c r="K1543" t="s">
        <v>3743</v>
      </c>
      <c r="L1543" t="s">
        <v>3800</v>
      </c>
      <c r="M1543">
        <v>-104.89053</v>
      </c>
      <c r="N1543">
        <v>37.210619999999999</v>
      </c>
      <c r="AC1543" t="s">
        <v>3804</v>
      </c>
      <c r="AF1543" t="s">
        <v>1783</v>
      </c>
      <c r="AG1543" t="s">
        <v>1784</v>
      </c>
      <c r="AI1543">
        <v>427440</v>
      </c>
    </row>
    <row r="1544" spans="1:35" x14ac:dyDescent="0.25">
      <c r="A1544">
        <v>402967974</v>
      </c>
      <c r="B1544" t="s">
        <v>2059</v>
      </c>
      <c r="C1544">
        <v>10373</v>
      </c>
      <c r="D1544" s="2" t="s">
        <v>4290</v>
      </c>
      <c r="E1544" t="s">
        <v>1874</v>
      </c>
      <c r="F1544" t="s">
        <v>4291</v>
      </c>
      <c r="G1544" t="s">
        <v>1233</v>
      </c>
      <c r="H1544" t="s">
        <v>2650</v>
      </c>
      <c r="I1544" t="s">
        <v>4292</v>
      </c>
      <c r="J1544" t="s">
        <v>4293</v>
      </c>
      <c r="K1544" t="s">
        <v>79</v>
      </c>
      <c r="L1544" t="s">
        <v>3810</v>
      </c>
      <c r="M1544">
        <v>-104.627658</v>
      </c>
      <c r="N1544">
        <v>40.524321</v>
      </c>
      <c r="O1544">
        <v>0</v>
      </c>
      <c r="P1544">
        <v>0</v>
      </c>
      <c r="Q1544">
        <v>0</v>
      </c>
      <c r="R1544">
        <v>0</v>
      </c>
      <c r="S1544">
        <v>7</v>
      </c>
      <c r="T1544">
        <v>0</v>
      </c>
      <c r="U1544">
        <v>0</v>
      </c>
      <c r="V1544">
        <v>0</v>
      </c>
      <c r="W1544">
        <v>0</v>
      </c>
      <c r="X1544">
        <v>0</v>
      </c>
      <c r="Y1544">
        <v>0</v>
      </c>
      <c r="Z1544">
        <v>0</v>
      </c>
      <c r="AC1544" t="s">
        <v>3737</v>
      </c>
      <c r="AF1544" t="s">
        <v>1783</v>
      </c>
      <c r="AG1544" t="s">
        <v>1784</v>
      </c>
      <c r="AI1544">
        <v>440290</v>
      </c>
    </row>
    <row r="1545" spans="1:35" x14ac:dyDescent="0.25">
      <c r="A1545">
        <v>402968323</v>
      </c>
      <c r="B1545" t="s">
        <v>2624</v>
      </c>
      <c r="C1545">
        <v>46290</v>
      </c>
      <c r="D1545" s="2" t="s">
        <v>4290</v>
      </c>
      <c r="E1545" t="s">
        <v>3210</v>
      </c>
      <c r="F1545" t="s">
        <v>4294</v>
      </c>
      <c r="G1545" t="s">
        <v>1233</v>
      </c>
      <c r="H1545" t="s">
        <v>2650</v>
      </c>
      <c r="I1545" t="s">
        <v>4296</v>
      </c>
      <c r="J1545" t="s">
        <v>4297</v>
      </c>
      <c r="K1545" t="s">
        <v>115</v>
      </c>
      <c r="L1545" t="s">
        <v>226</v>
      </c>
      <c r="M1545">
        <v>-104.694118</v>
      </c>
      <c r="N1545">
        <v>40.275848000000003</v>
      </c>
      <c r="U1545">
        <v>0</v>
      </c>
      <c r="V1545">
        <v>0</v>
      </c>
      <c r="W1545">
        <v>0</v>
      </c>
      <c r="X1545">
        <v>0</v>
      </c>
      <c r="Y1545">
        <v>0</v>
      </c>
      <c r="Z1545">
        <v>0</v>
      </c>
      <c r="AC1545" t="s">
        <v>3737</v>
      </c>
      <c r="AF1545" t="s">
        <v>1783</v>
      </c>
      <c r="AG1545" t="s">
        <v>1784</v>
      </c>
      <c r="AI1545">
        <v>476283</v>
      </c>
    </row>
    <row r="1546" spans="1:35" x14ac:dyDescent="0.25">
      <c r="A1546">
        <v>402969226</v>
      </c>
      <c r="B1546" t="s">
        <v>2043</v>
      </c>
      <c r="C1546">
        <v>10071</v>
      </c>
      <c r="D1546" s="2" t="s">
        <v>4289</v>
      </c>
      <c r="E1546" t="s">
        <v>56</v>
      </c>
      <c r="F1546" t="s">
        <v>4299</v>
      </c>
      <c r="G1546" t="s">
        <v>1233</v>
      </c>
      <c r="H1546" t="s">
        <v>2650</v>
      </c>
      <c r="I1546" t="s">
        <v>4301</v>
      </c>
      <c r="J1546" t="s">
        <v>4302</v>
      </c>
      <c r="K1546" t="s">
        <v>46</v>
      </c>
      <c r="L1546" t="s">
        <v>3167</v>
      </c>
      <c r="M1546">
        <v>-104.318116</v>
      </c>
      <c r="N1546">
        <v>40.380397000000002</v>
      </c>
      <c r="O1546">
        <v>60</v>
      </c>
      <c r="P1546">
        <v>0</v>
      </c>
      <c r="Q1546">
        <v>0</v>
      </c>
      <c r="R1546">
        <v>0</v>
      </c>
      <c r="S1546">
        <v>0</v>
      </c>
      <c r="T1546">
        <v>0</v>
      </c>
      <c r="U1546">
        <v>0</v>
      </c>
      <c r="V1546">
        <v>0</v>
      </c>
      <c r="W1546">
        <v>0</v>
      </c>
      <c r="X1546">
        <v>0</v>
      </c>
      <c r="Y1546">
        <v>0</v>
      </c>
      <c r="Z1546">
        <v>0</v>
      </c>
      <c r="AC1546" t="s">
        <v>3737</v>
      </c>
      <c r="AF1546" t="s">
        <v>1783</v>
      </c>
      <c r="AG1546" t="s">
        <v>1784</v>
      </c>
      <c r="AI1546">
        <v>442196</v>
      </c>
    </row>
    <row r="1547" spans="1:35" x14ac:dyDescent="0.25">
      <c r="A1547">
        <v>402969460</v>
      </c>
      <c r="B1547" t="s">
        <v>2043</v>
      </c>
      <c r="C1547">
        <v>10071</v>
      </c>
      <c r="D1547" s="2" t="s">
        <v>4298</v>
      </c>
      <c r="E1547" t="s">
        <v>56</v>
      </c>
      <c r="F1547" t="s">
        <v>4303</v>
      </c>
      <c r="G1547" t="s">
        <v>1233</v>
      </c>
      <c r="H1547" t="s">
        <v>2650</v>
      </c>
      <c r="I1547" t="s">
        <v>4305</v>
      </c>
      <c r="J1547" t="s">
        <v>4306</v>
      </c>
      <c r="K1547" t="s">
        <v>115</v>
      </c>
      <c r="L1547" t="s">
        <v>226</v>
      </c>
      <c r="M1547">
        <v>-104.407825</v>
      </c>
      <c r="N1547">
        <v>40.913617000000002</v>
      </c>
      <c r="O1547">
        <v>0</v>
      </c>
      <c r="P1547">
        <v>0</v>
      </c>
      <c r="Q1547">
        <v>0</v>
      </c>
      <c r="R1547">
        <v>0</v>
      </c>
      <c r="S1547">
        <v>20</v>
      </c>
      <c r="T1547">
        <v>0</v>
      </c>
      <c r="U1547">
        <v>0</v>
      </c>
      <c r="V1547">
        <v>0</v>
      </c>
      <c r="W1547">
        <v>0</v>
      </c>
      <c r="X1547">
        <v>0</v>
      </c>
      <c r="Y1547">
        <v>0</v>
      </c>
      <c r="Z1547">
        <v>0</v>
      </c>
      <c r="AC1547" t="s">
        <v>3737</v>
      </c>
      <c r="AF1547" t="s">
        <v>1783</v>
      </c>
      <c r="AG1547" t="s">
        <v>1784</v>
      </c>
      <c r="AI1547">
        <v>416812</v>
      </c>
    </row>
    <row r="1548" spans="1:35" x14ac:dyDescent="0.25">
      <c r="A1548">
        <v>402972739</v>
      </c>
      <c r="B1548" t="s">
        <v>141</v>
      </c>
      <c r="C1548">
        <v>47120</v>
      </c>
      <c r="D1548" s="2" t="s">
        <v>4279</v>
      </c>
      <c r="E1548" t="s">
        <v>56</v>
      </c>
      <c r="F1548" t="s">
        <v>4307</v>
      </c>
      <c r="G1548" t="s">
        <v>1233</v>
      </c>
      <c r="H1548" t="s">
        <v>2650</v>
      </c>
      <c r="I1548" t="s">
        <v>4309</v>
      </c>
      <c r="J1548" t="s">
        <v>4310</v>
      </c>
      <c r="K1548" t="s">
        <v>72</v>
      </c>
      <c r="M1548">
        <v>-104.92204700000001</v>
      </c>
      <c r="N1548">
        <v>40.007831000000003</v>
      </c>
      <c r="O1548">
        <v>1</v>
      </c>
      <c r="P1548">
        <v>1</v>
      </c>
      <c r="Q1548">
        <v>1</v>
      </c>
      <c r="R1548">
        <v>1</v>
      </c>
      <c r="S1548">
        <v>1</v>
      </c>
      <c r="T1548">
        <v>1</v>
      </c>
      <c r="U1548">
        <v>0</v>
      </c>
      <c r="V1548">
        <v>0</v>
      </c>
      <c r="W1548">
        <v>0</v>
      </c>
      <c r="X1548">
        <v>0</v>
      </c>
      <c r="Y1548">
        <v>0</v>
      </c>
      <c r="Z1548">
        <v>0</v>
      </c>
      <c r="AC1548" t="s">
        <v>3737</v>
      </c>
      <c r="AF1548" t="s">
        <v>1783</v>
      </c>
      <c r="AG1548" t="s">
        <v>1784</v>
      </c>
      <c r="AI1548">
        <v>434022</v>
      </c>
    </row>
    <row r="1549" spans="1:35" x14ac:dyDescent="0.25">
      <c r="A1549">
        <v>402973293</v>
      </c>
      <c r="B1549" t="s">
        <v>1617</v>
      </c>
      <c r="C1549">
        <v>10459</v>
      </c>
      <c r="D1549" s="2" t="s">
        <v>4279</v>
      </c>
      <c r="E1549" t="s">
        <v>56</v>
      </c>
      <c r="F1549" t="s">
        <v>4312</v>
      </c>
      <c r="G1549" t="s">
        <v>1233</v>
      </c>
      <c r="H1549" t="s">
        <v>2650</v>
      </c>
      <c r="I1549" t="s">
        <v>4313</v>
      </c>
      <c r="J1549" t="s">
        <v>4314</v>
      </c>
      <c r="K1549" t="s">
        <v>72</v>
      </c>
      <c r="M1549">
        <v>-104.682247</v>
      </c>
      <c r="N1549">
        <v>40.438386000000001</v>
      </c>
      <c r="O1549">
        <v>1</v>
      </c>
      <c r="P1549">
        <v>1</v>
      </c>
      <c r="Q1549">
        <v>0</v>
      </c>
      <c r="R1549">
        <v>0</v>
      </c>
      <c r="S1549">
        <v>0</v>
      </c>
      <c r="T1549">
        <v>0</v>
      </c>
      <c r="U1549">
        <v>0</v>
      </c>
      <c r="V1549">
        <v>0</v>
      </c>
      <c r="W1549">
        <v>0</v>
      </c>
      <c r="X1549">
        <v>0</v>
      </c>
      <c r="Y1549">
        <v>0</v>
      </c>
      <c r="Z1549">
        <v>0</v>
      </c>
      <c r="AA1549" t="s">
        <v>4311</v>
      </c>
      <c r="AC1549" t="s">
        <v>3737</v>
      </c>
      <c r="AF1549" t="s">
        <v>1783</v>
      </c>
      <c r="AG1549" t="s">
        <v>1784</v>
      </c>
      <c r="AI1549">
        <v>415021</v>
      </c>
    </row>
    <row r="1550" spans="1:35" x14ac:dyDescent="0.25">
      <c r="A1550">
        <v>402974516</v>
      </c>
      <c r="B1550" t="s">
        <v>197</v>
      </c>
      <c r="C1550">
        <v>10456</v>
      </c>
      <c r="D1550" s="2" t="s">
        <v>4315</v>
      </c>
      <c r="E1550" t="s">
        <v>33</v>
      </c>
      <c r="F1550" t="s">
        <v>4317</v>
      </c>
      <c r="G1550" t="s">
        <v>1363</v>
      </c>
      <c r="H1550" t="s">
        <v>2650</v>
      </c>
      <c r="K1550" t="s">
        <v>115</v>
      </c>
      <c r="L1550" t="s">
        <v>226</v>
      </c>
      <c r="M1550">
        <v>-108.158807</v>
      </c>
      <c r="N1550">
        <v>39.599175000000002</v>
      </c>
      <c r="AC1550" t="s">
        <v>3734</v>
      </c>
      <c r="AF1550" t="s">
        <v>2656</v>
      </c>
      <c r="AG1550" t="s">
        <v>4316</v>
      </c>
    </row>
    <row r="1551" spans="1:35" x14ac:dyDescent="0.25">
      <c r="A1551">
        <v>402975285</v>
      </c>
      <c r="B1551" t="s">
        <v>2624</v>
      </c>
      <c r="C1551">
        <v>46290</v>
      </c>
      <c r="D1551" s="2" t="s">
        <v>4279</v>
      </c>
      <c r="E1551" t="s">
        <v>1891</v>
      </c>
      <c r="F1551" t="s">
        <v>4318</v>
      </c>
      <c r="G1551" t="s">
        <v>1233</v>
      </c>
      <c r="H1551" t="s">
        <v>2650</v>
      </c>
      <c r="K1551" t="s">
        <v>115</v>
      </c>
      <c r="L1551" t="s">
        <v>226</v>
      </c>
      <c r="M1551">
        <v>-105.00960600000001</v>
      </c>
      <c r="N1551">
        <v>40.124020000000002</v>
      </c>
      <c r="AC1551" t="s">
        <v>3737</v>
      </c>
      <c r="AF1551" t="s">
        <v>1783</v>
      </c>
      <c r="AG1551" t="s">
        <v>1784</v>
      </c>
    </row>
    <row r="1552" spans="1:35" x14ac:dyDescent="0.25">
      <c r="A1552">
        <v>402977417</v>
      </c>
      <c r="B1552" t="s">
        <v>197</v>
      </c>
      <c r="C1552">
        <v>10456</v>
      </c>
      <c r="D1552" s="2" t="s">
        <v>4295</v>
      </c>
      <c r="E1552" t="s">
        <v>3928</v>
      </c>
      <c r="F1552" t="s">
        <v>4319</v>
      </c>
      <c r="G1552" t="s">
        <v>1363</v>
      </c>
      <c r="H1552" t="s">
        <v>2650</v>
      </c>
      <c r="I1552" t="s">
        <v>4320</v>
      </c>
      <c r="J1552" t="s">
        <v>4321</v>
      </c>
      <c r="K1552" t="s">
        <v>115</v>
      </c>
      <c r="L1552" t="s">
        <v>226</v>
      </c>
      <c r="M1552">
        <v>-107.737835</v>
      </c>
      <c r="N1552">
        <v>39.434420000000003</v>
      </c>
      <c r="O1552">
        <v>0</v>
      </c>
      <c r="P1552">
        <v>0</v>
      </c>
      <c r="Q1552">
        <v>0</v>
      </c>
      <c r="R1552">
        <v>0</v>
      </c>
      <c r="S1552">
        <v>200</v>
      </c>
      <c r="T1552">
        <v>5</v>
      </c>
      <c r="U1552">
        <v>0</v>
      </c>
      <c r="V1552">
        <v>0</v>
      </c>
      <c r="W1552">
        <v>0</v>
      </c>
      <c r="X1552">
        <v>0</v>
      </c>
      <c r="Y1552">
        <v>0</v>
      </c>
      <c r="Z1552">
        <v>0</v>
      </c>
      <c r="AC1552" t="s">
        <v>3734</v>
      </c>
      <c r="AF1552" t="s">
        <v>1783</v>
      </c>
      <c r="AG1552" t="s">
        <v>1784</v>
      </c>
      <c r="AI1552">
        <v>334640</v>
      </c>
    </row>
    <row r="1553" spans="1:35" x14ac:dyDescent="0.25">
      <c r="A1553">
        <v>402977764</v>
      </c>
      <c r="B1553" t="s">
        <v>2043</v>
      </c>
      <c r="C1553">
        <v>10071</v>
      </c>
      <c r="D1553" s="2" t="s">
        <v>4295</v>
      </c>
      <c r="E1553" t="s">
        <v>481</v>
      </c>
      <c r="F1553" t="s">
        <v>4323</v>
      </c>
      <c r="G1553" t="s">
        <v>1233</v>
      </c>
      <c r="H1553" t="s">
        <v>2650</v>
      </c>
      <c r="K1553" t="s">
        <v>133</v>
      </c>
      <c r="M1553">
        <v>-104.376535</v>
      </c>
      <c r="N1553">
        <v>40.914028999999999</v>
      </c>
      <c r="AC1553" t="s">
        <v>3737</v>
      </c>
      <c r="AF1553" t="s">
        <v>1783</v>
      </c>
      <c r="AG1553" t="s">
        <v>1784</v>
      </c>
      <c r="AI1553">
        <v>444290</v>
      </c>
    </row>
    <row r="1554" spans="1:35" x14ac:dyDescent="0.25">
      <c r="A1554">
        <v>402979780</v>
      </c>
      <c r="B1554" t="s">
        <v>1617</v>
      </c>
      <c r="C1554">
        <v>10459</v>
      </c>
      <c r="D1554" s="2" t="s">
        <v>4322</v>
      </c>
      <c r="E1554" t="s">
        <v>56</v>
      </c>
      <c r="F1554" t="s">
        <v>4324</v>
      </c>
      <c r="G1554" t="s">
        <v>1233</v>
      </c>
      <c r="H1554" t="s">
        <v>2650</v>
      </c>
      <c r="I1554" t="s">
        <v>4326</v>
      </c>
      <c r="J1554" t="s">
        <v>4327</v>
      </c>
      <c r="K1554" t="s">
        <v>115</v>
      </c>
      <c r="L1554" t="s">
        <v>226</v>
      </c>
      <c r="M1554">
        <v>-105.037278</v>
      </c>
      <c r="N1554">
        <v>40.317118000000001</v>
      </c>
      <c r="O1554">
        <v>0</v>
      </c>
      <c r="P1554">
        <v>0</v>
      </c>
      <c r="Q1554">
        <v>0</v>
      </c>
      <c r="R1554">
        <v>0</v>
      </c>
      <c r="S1554">
        <v>20</v>
      </c>
      <c r="T1554">
        <v>20</v>
      </c>
      <c r="U1554">
        <v>0</v>
      </c>
      <c r="V1554">
        <v>0</v>
      </c>
      <c r="W1554">
        <v>0</v>
      </c>
      <c r="X1554">
        <v>0</v>
      </c>
      <c r="Y1554">
        <v>0</v>
      </c>
      <c r="Z1554">
        <v>0</v>
      </c>
      <c r="AC1554" t="s">
        <v>3737</v>
      </c>
      <c r="AF1554" t="s">
        <v>1783</v>
      </c>
      <c r="AG1554" t="s">
        <v>1784</v>
      </c>
      <c r="AI1554">
        <v>439079</v>
      </c>
    </row>
    <row r="1555" spans="1:35" x14ac:dyDescent="0.25">
      <c r="A1555">
        <v>402982788</v>
      </c>
      <c r="B1555" t="s">
        <v>4143</v>
      </c>
      <c r="C1555">
        <v>10773</v>
      </c>
      <c r="D1555" s="2" t="s">
        <v>4328</v>
      </c>
      <c r="E1555" t="s">
        <v>56</v>
      </c>
      <c r="F1555" t="s">
        <v>4329</v>
      </c>
      <c r="G1555" t="s">
        <v>1233</v>
      </c>
      <c r="H1555" t="s">
        <v>2650</v>
      </c>
      <c r="K1555" t="s">
        <v>115</v>
      </c>
      <c r="L1555" t="s">
        <v>329</v>
      </c>
      <c r="M1555">
        <v>-103.837</v>
      </c>
      <c r="N1555">
        <v>40.809358000000003</v>
      </c>
      <c r="O1555">
        <v>0</v>
      </c>
      <c r="P1555">
        <v>0</v>
      </c>
      <c r="Q1555">
        <v>0</v>
      </c>
      <c r="R1555">
        <v>0</v>
      </c>
      <c r="S1555">
        <v>15</v>
      </c>
      <c r="T1555">
        <v>0</v>
      </c>
      <c r="U1555">
        <v>0</v>
      </c>
      <c r="V1555">
        <v>0</v>
      </c>
      <c r="W1555">
        <v>0</v>
      </c>
      <c r="X1555">
        <v>0</v>
      </c>
      <c r="Y1555">
        <v>0</v>
      </c>
      <c r="Z1555">
        <v>0</v>
      </c>
      <c r="AC1555" t="s">
        <v>3737</v>
      </c>
      <c r="AF1555" t="s">
        <v>1783</v>
      </c>
      <c r="AG1555" t="s">
        <v>1784</v>
      </c>
      <c r="AI1555">
        <v>435421</v>
      </c>
    </row>
    <row r="1556" spans="1:35" x14ac:dyDescent="0.25">
      <c r="A1556">
        <v>402983995</v>
      </c>
      <c r="B1556" t="s">
        <v>1539</v>
      </c>
      <c r="C1556">
        <v>24500</v>
      </c>
      <c r="D1556" s="2" t="s">
        <v>4332</v>
      </c>
      <c r="E1556" t="s">
        <v>56</v>
      </c>
      <c r="F1556" t="s">
        <v>4333</v>
      </c>
      <c r="G1556" t="s">
        <v>1541</v>
      </c>
      <c r="H1556" t="s">
        <v>2650</v>
      </c>
      <c r="K1556" t="s">
        <v>79</v>
      </c>
      <c r="L1556" t="s">
        <v>3810</v>
      </c>
      <c r="M1556">
        <v>-103.374242</v>
      </c>
      <c r="N1556">
        <v>40.026921000000002</v>
      </c>
      <c r="AC1556" t="s">
        <v>3737</v>
      </c>
      <c r="AF1556" t="s">
        <v>1783</v>
      </c>
      <c r="AG1556" t="s">
        <v>1784</v>
      </c>
      <c r="AI1556">
        <v>235581</v>
      </c>
    </row>
    <row r="1557" spans="1:35" x14ac:dyDescent="0.25">
      <c r="A1557">
        <v>402985713</v>
      </c>
      <c r="B1557" t="s">
        <v>157</v>
      </c>
      <c r="C1557">
        <v>69175</v>
      </c>
      <c r="D1557" s="2" t="s">
        <v>4334</v>
      </c>
      <c r="E1557" t="s">
        <v>2118</v>
      </c>
      <c r="F1557" t="s">
        <v>4335</v>
      </c>
      <c r="G1557" t="s">
        <v>1233</v>
      </c>
      <c r="H1557" t="s">
        <v>2650</v>
      </c>
      <c r="K1557" t="s">
        <v>72</v>
      </c>
      <c r="M1557">
        <v>-104.693349</v>
      </c>
      <c r="N1557">
        <v>40.291601</v>
      </c>
      <c r="O1557">
        <v>0</v>
      </c>
      <c r="P1557">
        <v>0</v>
      </c>
      <c r="Q1557">
        <v>0</v>
      </c>
      <c r="R1557">
        <v>0</v>
      </c>
      <c r="S1557">
        <v>4</v>
      </c>
      <c r="T1557">
        <v>0</v>
      </c>
      <c r="U1557">
        <v>0</v>
      </c>
      <c r="V1557">
        <v>0</v>
      </c>
      <c r="W1557">
        <v>0</v>
      </c>
      <c r="X1557">
        <v>0</v>
      </c>
      <c r="Y1557">
        <v>0</v>
      </c>
      <c r="Z1557">
        <v>0</v>
      </c>
      <c r="AC1557" t="s">
        <v>3737</v>
      </c>
      <c r="AF1557" t="s">
        <v>1783</v>
      </c>
      <c r="AG1557" t="s">
        <v>1784</v>
      </c>
      <c r="AI1557">
        <v>327161</v>
      </c>
    </row>
    <row r="1558" spans="1:35" x14ac:dyDescent="0.25">
      <c r="A1558">
        <v>402986183</v>
      </c>
      <c r="B1558" t="s">
        <v>197</v>
      </c>
      <c r="C1558">
        <v>10456</v>
      </c>
      <c r="D1558" s="2" t="s">
        <v>4331</v>
      </c>
      <c r="E1558" t="s">
        <v>2118</v>
      </c>
      <c r="F1558" t="s">
        <v>4336</v>
      </c>
      <c r="G1558" t="s">
        <v>1363</v>
      </c>
      <c r="H1558" t="s">
        <v>2650</v>
      </c>
      <c r="K1558" t="s">
        <v>115</v>
      </c>
      <c r="L1558" t="s">
        <v>3733</v>
      </c>
      <c r="M1558">
        <v>-108.117242</v>
      </c>
      <c r="N1558">
        <v>39.501122000000002</v>
      </c>
      <c r="AC1558" t="s">
        <v>3734</v>
      </c>
      <c r="AF1558" t="s">
        <v>1783</v>
      </c>
      <c r="AG1558" t="s">
        <v>1784</v>
      </c>
      <c r="AI1558">
        <v>335200</v>
      </c>
    </row>
    <row r="1559" spans="1:35" x14ac:dyDescent="0.25">
      <c r="A1559">
        <v>402986853</v>
      </c>
      <c r="B1559" t="s">
        <v>3721</v>
      </c>
      <c r="C1559">
        <v>10749</v>
      </c>
      <c r="D1559" s="2" t="s">
        <v>4334</v>
      </c>
      <c r="E1559" t="s">
        <v>49</v>
      </c>
      <c r="F1559" t="s">
        <v>4337</v>
      </c>
      <c r="G1559" t="s">
        <v>1392</v>
      </c>
      <c r="H1559" t="s">
        <v>2650</v>
      </c>
      <c r="K1559" t="s">
        <v>72</v>
      </c>
      <c r="M1559">
        <v>-107.708022</v>
      </c>
      <c r="N1559">
        <v>37.093800000000002</v>
      </c>
      <c r="AC1559" t="s">
        <v>3801</v>
      </c>
      <c r="AF1559" t="s">
        <v>1783</v>
      </c>
      <c r="AG1559" t="s">
        <v>1784</v>
      </c>
      <c r="AI1559">
        <v>325233</v>
      </c>
    </row>
    <row r="1560" spans="1:35" x14ac:dyDescent="0.25">
      <c r="A1560">
        <v>402987239</v>
      </c>
      <c r="B1560" t="s">
        <v>2048</v>
      </c>
      <c r="C1560">
        <v>4680</v>
      </c>
      <c r="D1560" s="2" t="s">
        <v>4325</v>
      </c>
      <c r="E1560" t="s">
        <v>1879</v>
      </c>
      <c r="F1560" t="s">
        <v>4338</v>
      </c>
      <c r="G1560" t="s">
        <v>1233</v>
      </c>
      <c r="H1560" t="s">
        <v>2650</v>
      </c>
      <c r="I1560" t="s">
        <v>4339</v>
      </c>
      <c r="J1560" t="s">
        <v>4340</v>
      </c>
      <c r="K1560" t="s">
        <v>115</v>
      </c>
      <c r="L1560" t="s">
        <v>3733</v>
      </c>
      <c r="M1560">
        <v>-104.905007</v>
      </c>
      <c r="N1560">
        <v>40.223979999999997</v>
      </c>
      <c r="O1560">
        <v>0</v>
      </c>
      <c r="P1560">
        <v>0</v>
      </c>
      <c r="S1560">
        <v>0</v>
      </c>
      <c r="T1560">
        <v>0</v>
      </c>
      <c r="U1560">
        <v>0</v>
      </c>
      <c r="V1560">
        <v>0</v>
      </c>
      <c r="W1560">
        <v>0</v>
      </c>
      <c r="X1560">
        <v>0</v>
      </c>
      <c r="Y1560">
        <v>0</v>
      </c>
      <c r="Z1560">
        <v>0</v>
      </c>
      <c r="AC1560" t="s">
        <v>3737</v>
      </c>
      <c r="AD1560" t="s">
        <v>2065</v>
      </c>
      <c r="AF1560" t="s">
        <v>1783</v>
      </c>
      <c r="AG1560" t="s">
        <v>1784</v>
      </c>
    </row>
    <row r="1561" spans="1:35" x14ac:dyDescent="0.25">
      <c r="A1561">
        <v>402992405</v>
      </c>
      <c r="B1561" t="s">
        <v>1460</v>
      </c>
      <c r="C1561">
        <v>10633</v>
      </c>
      <c r="D1561" s="2" t="s">
        <v>4341</v>
      </c>
      <c r="E1561" t="s">
        <v>2118</v>
      </c>
      <c r="F1561" t="s">
        <v>4342</v>
      </c>
      <c r="G1561" t="s">
        <v>1233</v>
      </c>
      <c r="H1561" t="s">
        <v>2650</v>
      </c>
      <c r="I1561" t="s">
        <v>4344</v>
      </c>
      <c r="J1561" t="s">
        <v>4345</v>
      </c>
      <c r="K1561" t="s">
        <v>3743</v>
      </c>
      <c r="L1561" t="s">
        <v>1985</v>
      </c>
      <c r="M1561">
        <v>-104.72895</v>
      </c>
      <c r="N1561">
        <v>40.088183999999998</v>
      </c>
      <c r="O1561">
        <v>0</v>
      </c>
      <c r="P1561">
        <v>0</v>
      </c>
      <c r="Q1561">
        <v>0</v>
      </c>
      <c r="R1561">
        <v>0</v>
      </c>
      <c r="S1561">
        <v>0</v>
      </c>
      <c r="T1561">
        <v>0</v>
      </c>
      <c r="U1561">
        <v>0</v>
      </c>
      <c r="V1561">
        <v>0</v>
      </c>
      <c r="W1561">
        <v>0</v>
      </c>
      <c r="X1561">
        <v>0</v>
      </c>
      <c r="AC1561" t="s">
        <v>3737</v>
      </c>
      <c r="AF1561" t="s">
        <v>1783</v>
      </c>
      <c r="AG1561" t="s">
        <v>1784</v>
      </c>
      <c r="AI1561">
        <v>433040</v>
      </c>
    </row>
    <row r="1562" spans="1:35" x14ac:dyDescent="0.25">
      <c r="A1562">
        <v>402993777</v>
      </c>
      <c r="B1562" t="s">
        <v>197</v>
      </c>
      <c r="C1562">
        <v>10456</v>
      </c>
      <c r="D1562" s="2" t="s">
        <v>4341</v>
      </c>
      <c r="E1562" t="s">
        <v>49</v>
      </c>
      <c r="F1562" t="s">
        <v>4346</v>
      </c>
      <c r="G1562" t="s">
        <v>1363</v>
      </c>
      <c r="H1562" t="s">
        <v>2650</v>
      </c>
      <c r="I1562" t="s">
        <v>4347</v>
      </c>
      <c r="J1562" t="s">
        <v>4348</v>
      </c>
      <c r="K1562" t="s">
        <v>115</v>
      </c>
      <c r="L1562" t="s">
        <v>3733</v>
      </c>
      <c r="M1562">
        <v>-108.183634</v>
      </c>
      <c r="N1562">
        <v>39.566968000000003</v>
      </c>
      <c r="O1562">
        <v>0</v>
      </c>
      <c r="P1562">
        <v>0</v>
      </c>
      <c r="Q1562">
        <v>0</v>
      </c>
      <c r="R1562">
        <v>0</v>
      </c>
      <c r="S1562">
        <v>30</v>
      </c>
      <c r="T1562">
        <v>40</v>
      </c>
      <c r="U1562">
        <v>0</v>
      </c>
      <c r="V1562">
        <v>0</v>
      </c>
      <c r="W1562">
        <v>0</v>
      </c>
      <c r="X1562">
        <v>0</v>
      </c>
      <c r="Y1562">
        <v>0</v>
      </c>
      <c r="Z1562">
        <v>0</v>
      </c>
      <c r="AC1562" t="s">
        <v>3734</v>
      </c>
      <c r="AF1562" t="s">
        <v>1783</v>
      </c>
      <c r="AG1562" t="s">
        <v>1784</v>
      </c>
    </row>
    <row r="1563" spans="1:35" x14ac:dyDescent="0.25">
      <c r="A1563">
        <v>402994707</v>
      </c>
      <c r="B1563" t="s">
        <v>2625</v>
      </c>
      <c r="C1563">
        <v>10133</v>
      </c>
      <c r="D1563" s="2" t="s">
        <v>4330</v>
      </c>
      <c r="E1563" t="s">
        <v>49</v>
      </c>
      <c r="F1563" t="s">
        <v>4349</v>
      </c>
      <c r="G1563" t="s">
        <v>1392</v>
      </c>
      <c r="H1563" t="s">
        <v>2650</v>
      </c>
      <c r="I1563" t="s">
        <v>4350</v>
      </c>
      <c r="J1563" t="s">
        <v>4351</v>
      </c>
      <c r="K1563" t="s">
        <v>115</v>
      </c>
      <c r="L1563" t="s">
        <v>3733</v>
      </c>
      <c r="M1563">
        <v>-107.85292</v>
      </c>
      <c r="N1563">
        <v>37.082680000000003</v>
      </c>
      <c r="O1563">
        <v>0</v>
      </c>
      <c r="P1563">
        <v>0</v>
      </c>
      <c r="Q1563">
        <v>0</v>
      </c>
      <c r="R1563">
        <v>0</v>
      </c>
      <c r="S1563">
        <v>13</v>
      </c>
      <c r="T1563">
        <v>10</v>
      </c>
      <c r="U1563">
        <v>0</v>
      </c>
      <c r="V1563">
        <v>0</v>
      </c>
      <c r="W1563">
        <v>0</v>
      </c>
      <c r="X1563">
        <v>0</v>
      </c>
      <c r="Y1563">
        <v>0</v>
      </c>
      <c r="Z1563">
        <v>0</v>
      </c>
      <c r="AC1563" t="s">
        <v>3801</v>
      </c>
      <c r="AF1563" t="s">
        <v>1783</v>
      </c>
      <c r="AG1563" t="s">
        <v>1784</v>
      </c>
    </row>
    <row r="1564" spans="1:35" x14ac:dyDescent="0.25">
      <c r="A1564">
        <v>402994926</v>
      </c>
      <c r="B1564" t="s">
        <v>197</v>
      </c>
      <c r="C1564">
        <v>10456</v>
      </c>
      <c r="D1564" s="2" t="s">
        <v>4341</v>
      </c>
      <c r="E1564" t="s">
        <v>2118</v>
      </c>
      <c r="F1564" t="s">
        <v>4352</v>
      </c>
      <c r="G1564" t="s">
        <v>1363</v>
      </c>
      <c r="H1564" t="s">
        <v>2650</v>
      </c>
      <c r="I1564" t="s">
        <v>4353</v>
      </c>
      <c r="J1564" t="s">
        <v>4354</v>
      </c>
      <c r="K1564" t="s">
        <v>115</v>
      </c>
      <c r="L1564" t="s">
        <v>226</v>
      </c>
      <c r="M1564">
        <v>-107.737415</v>
      </c>
      <c r="N1564">
        <v>39.491582000000001</v>
      </c>
      <c r="AC1564" t="s">
        <v>3734</v>
      </c>
      <c r="AF1564" t="s">
        <v>1783</v>
      </c>
      <c r="AG1564" t="s">
        <v>1784</v>
      </c>
      <c r="AI1564">
        <v>335365</v>
      </c>
    </row>
    <row r="1565" spans="1:35" x14ac:dyDescent="0.25">
      <c r="A1565">
        <v>402995473</v>
      </c>
      <c r="B1565" t="s">
        <v>207</v>
      </c>
      <c r="C1565">
        <v>8960</v>
      </c>
      <c r="D1565" s="2" t="s">
        <v>4355</v>
      </c>
      <c r="E1565" t="s">
        <v>56</v>
      </c>
      <c r="F1565" t="s">
        <v>4356</v>
      </c>
      <c r="G1565" t="s">
        <v>1233</v>
      </c>
      <c r="H1565" t="s">
        <v>2650</v>
      </c>
      <c r="I1565" t="s">
        <v>4357</v>
      </c>
      <c r="J1565" t="s">
        <v>4358</v>
      </c>
      <c r="K1565" t="s">
        <v>115</v>
      </c>
      <c r="L1565" t="s">
        <v>226</v>
      </c>
      <c r="M1565">
        <v>-104.262704</v>
      </c>
      <c r="N1565">
        <v>40.401634999999999</v>
      </c>
      <c r="O1565">
        <v>0</v>
      </c>
      <c r="P1565">
        <v>0</v>
      </c>
      <c r="Q1565">
        <v>0</v>
      </c>
      <c r="R1565">
        <v>0</v>
      </c>
      <c r="S1565">
        <v>1</v>
      </c>
      <c r="T1565">
        <v>0</v>
      </c>
      <c r="U1565">
        <v>0</v>
      </c>
      <c r="V1565">
        <v>0</v>
      </c>
      <c r="W1565">
        <v>0</v>
      </c>
      <c r="X1565">
        <v>0</v>
      </c>
      <c r="Y1565">
        <v>0</v>
      </c>
      <c r="Z1565">
        <v>0</v>
      </c>
      <c r="AC1565" t="s">
        <v>3737</v>
      </c>
      <c r="AF1565" t="s">
        <v>1783</v>
      </c>
      <c r="AG1565" t="s">
        <v>1784</v>
      </c>
      <c r="AI1565">
        <v>466172</v>
      </c>
    </row>
    <row r="1566" spans="1:35" x14ac:dyDescent="0.25">
      <c r="A1566">
        <v>402996366</v>
      </c>
      <c r="B1566" t="s">
        <v>2624</v>
      </c>
      <c r="C1566">
        <v>46290</v>
      </c>
      <c r="D1566" s="2" t="s">
        <v>4359</v>
      </c>
      <c r="E1566" t="s">
        <v>1891</v>
      </c>
      <c r="F1566" t="s">
        <v>4360</v>
      </c>
      <c r="G1566" t="s">
        <v>1233</v>
      </c>
      <c r="H1566" t="s">
        <v>2650</v>
      </c>
      <c r="I1566" t="s">
        <v>4362</v>
      </c>
      <c r="J1566" t="s">
        <v>4363</v>
      </c>
      <c r="K1566" t="s">
        <v>115</v>
      </c>
      <c r="L1566" t="s">
        <v>226</v>
      </c>
      <c r="M1566">
        <v>-104.867468</v>
      </c>
      <c r="N1566">
        <v>40.128981000000003</v>
      </c>
      <c r="U1566">
        <v>0</v>
      </c>
      <c r="V1566">
        <v>0</v>
      </c>
      <c r="W1566">
        <v>0</v>
      </c>
      <c r="X1566">
        <v>0</v>
      </c>
      <c r="Y1566">
        <v>0</v>
      </c>
      <c r="Z1566">
        <v>0</v>
      </c>
      <c r="AC1566" t="s">
        <v>3737</v>
      </c>
      <c r="AF1566" t="s">
        <v>1783</v>
      </c>
      <c r="AG1566" t="s">
        <v>1784</v>
      </c>
      <c r="AI1566">
        <v>478843</v>
      </c>
    </row>
    <row r="1567" spans="1:35" x14ac:dyDescent="0.25">
      <c r="A1567">
        <v>402997047</v>
      </c>
      <c r="B1567" t="s">
        <v>336</v>
      </c>
      <c r="C1567">
        <v>10433</v>
      </c>
      <c r="D1567" s="2" t="s">
        <v>4271</v>
      </c>
      <c r="E1567" t="s">
        <v>1891</v>
      </c>
      <c r="F1567" t="s">
        <v>4364</v>
      </c>
      <c r="G1567" t="s">
        <v>1414</v>
      </c>
      <c r="H1567" t="s">
        <v>2650</v>
      </c>
      <c r="K1567" t="s">
        <v>115</v>
      </c>
      <c r="L1567" t="s">
        <v>3733</v>
      </c>
      <c r="M1567">
        <v>-108.216273</v>
      </c>
      <c r="N1567">
        <v>39.257812000000001</v>
      </c>
      <c r="AC1567" t="s">
        <v>3734</v>
      </c>
      <c r="AF1567" t="s">
        <v>1783</v>
      </c>
      <c r="AG1567" t="s">
        <v>1784</v>
      </c>
      <c r="AI1567">
        <v>312619</v>
      </c>
    </row>
    <row r="1568" spans="1:35" x14ac:dyDescent="0.25">
      <c r="A1568">
        <v>402997743</v>
      </c>
      <c r="B1568" t="s">
        <v>848</v>
      </c>
      <c r="C1568">
        <v>17180</v>
      </c>
      <c r="D1568" s="2" t="s">
        <v>4271</v>
      </c>
      <c r="E1568" t="s">
        <v>1874</v>
      </c>
      <c r="F1568" t="s">
        <v>4366</v>
      </c>
      <c r="G1568" t="s">
        <v>1576</v>
      </c>
      <c r="H1568" t="s">
        <v>2650</v>
      </c>
      <c r="K1568" t="s">
        <v>46</v>
      </c>
      <c r="L1568" t="s">
        <v>2068</v>
      </c>
      <c r="M1568">
        <v>-102.74311299999999</v>
      </c>
      <c r="N1568">
        <v>38.880507999999999</v>
      </c>
      <c r="AC1568" t="s">
        <v>4365</v>
      </c>
      <c r="AF1568" t="s">
        <v>1783</v>
      </c>
      <c r="AG1568" t="s">
        <v>1784</v>
      </c>
      <c r="AI1568">
        <v>480393</v>
      </c>
    </row>
    <row r="1569" spans="1:35" x14ac:dyDescent="0.25">
      <c r="A1569">
        <v>403000389</v>
      </c>
      <c r="B1569" t="s">
        <v>197</v>
      </c>
      <c r="C1569">
        <v>10456</v>
      </c>
      <c r="D1569" s="2" t="s">
        <v>4367</v>
      </c>
      <c r="E1569" t="s">
        <v>3928</v>
      </c>
      <c r="F1569" t="s">
        <v>4368</v>
      </c>
      <c r="G1569" t="s">
        <v>1363</v>
      </c>
      <c r="H1569" t="s">
        <v>2650</v>
      </c>
      <c r="I1569" t="s">
        <v>4369</v>
      </c>
      <c r="J1569" t="s">
        <v>4370</v>
      </c>
      <c r="K1569" t="s">
        <v>115</v>
      </c>
      <c r="L1569" t="s">
        <v>226</v>
      </c>
      <c r="M1569">
        <v>-108.044487</v>
      </c>
      <c r="N1569">
        <v>39.373949000000003</v>
      </c>
      <c r="O1569">
        <v>0</v>
      </c>
      <c r="P1569">
        <v>0</v>
      </c>
      <c r="Q1569">
        <v>0</v>
      </c>
      <c r="R1569">
        <v>0</v>
      </c>
      <c r="S1569">
        <v>7</v>
      </c>
      <c r="T1569">
        <v>3</v>
      </c>
      <c r="U1569">
        <v>0</v>
      </c>
      <c r="V1569">
        <v>0</v>
      </c>
      <c r="W1569">
        <v>0</v>
      </c>
      <c r="X1569">
        <v>0</v>
      </c>
      <c r="Y1569">
        <v>0</v>
      </c>
      <c r="Z1569">
        <v>0</v>
      </c>
      <c r="AC1569" t="s">
        <v>3734</v>
      </c>
      <c r="AF1569" t="s">
        <v>1783</v>
      </c>
      <c r="AG1569" t="s">
        <v>1784</v>
      </c>
      <c r="AI1569">
        <v>334127</v>
      </c>
    </row>
    <row r="1570" spans="1:35" x14ac:dyDescent="0.25">
      <c r="A1570">
        <v>403002234</v>
      </c>
      <c r="B1570" t="s">
        <v>1460</v>
      </c>
      <c r="C1570">
        <v>10633</v>
      </c>
      <c r="D1570" s="2" t="s">
        <v>4343</v>
      </c>
      <c r="E1570" t="s">
        <v>2118</v>
      </c>
      <c r="F1570" t="s">
        <v>4371</v>
      </c>
      <c r="G1570" t="s">
        <v>1233</v>
      </c>
      <c r="H1570" t="s">
        <v>2650</v>
      </c>
      <c r="K1570" t="s">
        <v>3743</v>
      </c>
      <c r="L1570" t="s">
        <v>4372</v>
      </c>
      <c r="M1570">
        <v>-104.98157999999999</v>
      </c>
      <c r="N1570">
        <v>40.090567999999998</v>
      </c>
      <c r="AC1570" t="s">
        <v>3737</v>
      </c>
      <c r="AF1570" t="s">
        <v>1783</v>
      </c>
      <c r="AG1570" t="s">
        <v>1784</v>
      </c>
      <c r="AI1570">
        <v>336413</v>
      </c>
    </row>
    <row r="1571" spans="1:35" x14ac:dyDescent="0.25">
      <c r="A1571">
        <v>403002539</v>
      </c>
      <c r="B1571" t="s">
        <v>2624</v>
      </c>
      <c r="C1571">
        <v>46290</v>
      </c>
      <c r="D1571" s="2" t="s">
        <v>4373</v>
      </c>
      <c r="E1571" t="s">
        <v>49</v>
      </c>
      <c r="F1571" t="s">
        <v>4374</v>
      </c>
      <c r="G1571" t="s">
        <v>1233</v>
      </c>
      <c r="H1571" t="s">
        <v>2650</v>
      </c>
      <c r="I1571" t="s">
        <v>4375</v>
      </c>
      <c r="J1571" t="s">
        <v>4376</v>
      </c>
      <c r="K1571" t="s">
        <v>2080</v>
      </c>
      <c r="M1571">
        <v>-104.853208</v>
      </c>
      <c r="N1571">
        <v>40.125649000000003</v>
      </c>
      <c r="AC1571" t="s">
        <v>3737</v>
      </c>
      <c r="AF1571" t="s">
        <v>1783</v>
      </c>
      <c r="AG1571" t="s">
        <v>1784</v>
      </c>
      <c r="AI1571">
        <v>478714</v>
      </c>
    </row>
    <row r="1572" spans="1:35" x14ac:dyDescent="0.25">
      <c r="A1572">
        <v>403002823</v>
      </c>
      <c r="B1572" t="s">
        <v>2043</v>
      </c>
      <c r="C1572">
        <v>10071</v>
      </c>
      <c r="D1572" s="2" t="s">
        <v>4343</v>
      </c>
      <c r="E1572" t="s">
        <v>56</v>
      </c>
      <c r="F1572" t="s">
        <v>4377</v>
      </c>
      <c r="G1572" t="s">
        <v>1233</v>
      </c>
      <c r="H1572" t="s">
        <v>2650</v>
      </c>
      <c r="I1572" t="s">
        <v>4379</v>
      </c>
      <c r="J1572" t="s">
        <v>4380</v>
      </c>
      <c r="K1572" t="s">
        <v>115</v>
      </c>
      <c r="L1572" t="s">
        <v>226</v>
      </c>
      <c r="M1572">
        <v>-104.31734</v>
      </c>
      <c r="N1572">
        <v>40.522832999999999</v>
      </c>
      <c r="O1572">
        <v>0</v>
      </c>
      <c r="P1572">
        <v>0</v>
      </c>
      <c r="Q1572">
        <v>0</v>
      </c>
      <c r="R1572">
        <v>0</v>
      </c>
      <c r="T1572">
        <v>0</v>
      </c>
      <c r="U1572">
        <v>0</v>
      </c>
      <c r="V1572">
        <v>0</v>
      </c>
      <c r="W1572">
        <v>0</v>
      </c>
      <c r="X1572">
        <v>0</v>
      </c>
      <c r="Y1572">
        <v>0</v>
      </c>
      <c r="Z1572">
        <v>0</v>
      </c>
      <c r="AC1572" t="s">
        <v>3737</v>
      </c>
      <c r="AF1572" t="s">
        <v>1783</v>
      </c>
      <c r="AG1572" t="s">
        <v>1784</v>
      </c>
      <c r="AI1572">
        <v>422197</v>
      </c>
    </row>
    <row r="1573" spans="1:35" x14ac:dyDescent="0.25">
      <c r="A1573">
        <v>403003380</v>
      </c>
      <c r="B1573" t="s">
        <v>207</v>
      </c>
      <c r="C1573">
        <v>8960</v>
      </c>
      <c r="D1573" s="2" t="s">
        <v>4361</v>
      </c>
      <c r="E1573" t="s">
        <v>56</v>
      </c>
      <c r="F1573" t="s">
        <v>4381</v>
      </c>
      <c r="G1573" t="s">
        <v>1233</v>
      </c>
      <c r="H1573" t="s">
        <v>2650</v>
      </c>
      <c r="I1573" t="s">
        <v>4382</v>
      </c>
      <c r="J1573" t="s">
        <v>4383</v>
      </c>
      <c r="K1573" t="s">
        <v>79</v>
      </c>
      <c r="L1573" t="s">
        <v>2075</v>
      </c>
      <c r="M1573">
        <v>-104.393494</v>
      </c>
      <c r="N1573">
        <v>40.316885999999997</v>
      </c>
      <c r="O1573">
        <v>0</v>
      </c>
      <c r="P1573">
        <v>0</v>
      </c>
      <c r="Q1573">
        <v>0</v>
      </c>
      <c r="R1573">
        <v>0</v>
      </c>
      <c r="S1573">
        <v>150</v>
      </c>
      <c r="T1573">
        <v>30</v>
      </c>
      <c r="U1573">
        <v>0</v>
      </c>
      <c r="V1573">
        <v>0</v>
      </c>
      <c r="W1573">
        <v>0</v>
      </c>
      <c r="X1573">
        <v>0</v>
      </c>
      <c r="Y1573">
        <v>0</v>
      </c>
      <c r="Z1573">
        <v>0</v>
      </c>
      <c r="AC1573" t="s">
        <v>3737</v>
      </c>
      <c r="AF1573" t="s">
        <v>1783</v>
      </c>
      <c r="AG1573" t="s">
        <v>1784</v>
      </c>
      <c r="AI1573">
        <v>462951</v>
      </c>
    </row>
    <row r="1574" spans="1:35" x14ac:dyDescent="0.25">
      <c r="A1574">
        <v>403005364</v>
      </c>
      <c r="B1574" t="s">
        <v>2624</v>
      </c>
      <c r="C1574">
        <v>46290</v>
      </c>
      <c r="D1574" s="2" t="s">
        <v>4384</v>
      </c>
      <c r="E1574" t="s">
        <v>1891</v>
      </c>
      <c r="F1574" t="s">
        <v>4385</v>
      </c>
      <c r="G1574" t="s">
        <v>1233</v>
      </c>
      <c r="H1574" t="s">
        <v>2650</v>
      </c>
      <c r="K1574" t="s">
        <v>2080</v>
      </c>
      <c r="M1574">
        <v>-104.85778999999999</v>
      </c>
      <c r="N1574">
        <v>40.04345</v>
      </c>
      <c r="O1574">
        <v>60</v>
      </c>
      <c r="P1574">
        <v>60</v>
      </c>
      <c r="Q1574">
        <v>0</v>
      </c>
      <c r="R1574">
        <v>0</v>
      </c>
      <c r="S1574">
        <v>60</v>
      </c>
      <c r="T1574">
        <v>60</v>
      </c>
      <c r="U1574">
        <v>0</v>
      </c>
      <c r="V1574">
        <v>0</v>
      </c>
      <c r="W1574">
        <v>0</v>
      </c>
      <c r="X1574">
        <v>0</v>
      </c>
      <c r="Y1574">
        <v>0</v>
      </c>
      <c r="Z1574">
        <v>0</v>
      </c>
      <c r="AC1574" t="s">
        <v>3737</v>
      </c>
      <c r="AF1574" t="s">
        <v>1783</v>
      </c>
      <c r="AG1574" t="s">
        <v>1784</v>
      </c>
      <c r="AI1574">
        <v>480275</v>
      </c>
    </row>
    <row r="1575" spans="1:35" x14ac:dyDescent="0.25">
      <c r="A1575">
        <v>403006884</v>
      </c>
      <c r="B1575" t="s">
        <v>1623</v>
      </c>
      <c r="C1575">
        <v>18600</v>
      </c>
      <c r="D1575" s="2" t="s">
        <v>4384</v>
      </c>
      <c r="E1575" t="s">
        <v>3210</v>
      </c>
      <c r="F1575" t="s">
        <v>4386</v>
      </c>
      <c r="G1575" t="s">
        <v>1523</v>
      </c>
      <c r="H1575" t="s">
        <v>2650</v>
      </c>
      <c r="K1575" t="s">
        <v>2080</v>
      </c>
      <c r="M1575">
        <v>-103.820335</v>
      </c>
      <c r="N1575">
        <v>40.195996999999998</v>
      </c>
      <c r="O1575">
        <v>1</v>
      </c>
      <c r="P1575">
        <v>1</v>
      </c>
      <c r="Q1575">
        <v>0</v>
      </c>
      <c r="R1575">
        <v>0</v>
      </c>
      <c r="S1575">
        <v>2</v>
      </c>
      <c r="T1575">
        <v>2</v>
      </c>
      <c r="U1575">
        <v>0</v>
      </c>
      <c r="V1575">
        <v>0</v>
      </c>
      <c r="W1575">
        <v>0</v>
      </c>
      <c r="X1575">
        <v>0</v>
      </c>
      <c r="Y1575">
        <v>0</v>
      </c>
      <c r="Z1575">
        <v>0</v>
      </c>
      <c r="AC1575" t="s">
        <v>3737</v>
      </c>
      <c r="AF1575" t="s">
        <v>1783</v>
      </c>
      <c r="AG1575" t="s">
        <v>1784</v>
      </c>
    </row>
    <row r="1576" spans="1:35" x14ac:dyDescent="0.25">
      <c r="A1576">
        <v>403006935</v>
      </c>
      <c r="B1576" t="s">
        <v>2622</v>
      </c>
      <c r="C1576">
        <v>10705</v>
      </c>
      <c r="D1576" s="2" t="s">
        <v>4387</v>
      </c>
      <c r="E1576" t="s">
        <v>3210</v>
      </c>
      <c r="F1576" t="s">
        <v>4388</v>
      </c>
      <c r="G1576" t="s">
        <v>1508</v>
      </c>
      <c r="H1576" t="s">
        <v>2650</v>
      </c>
      <c r="I1576" t="s">
        <v>4389</v>
      </c>
      <c r="J1576" t="s">
        <v>4390</v>
      </c>
      <c r="K1576" t="s">
        <v>46</v>
      </c>
      <c r="L1576" t="s">
        <v>3167</v>
      </c>
      <c r="M1576">
        <v>-104.77725</v>
      </c>
      <c r="N1576">
        <v>37.063400000000001</v>
      </c>
      <c r="O1576">
        <v>0</v>
      </c>
      <c r="P1576">
        <v>0</v>
      </c>
      <c r="Q1576">
        <v>0</v>
      </c>
      <c r="R1576">
        <v>0</v>
      </c>
      <c r="T1576">
        <v>0</v>
      </c>
      <c r="U1576">
        <v>0</v>
      </c>
      <c r="V1576">
        <v>0</v>
      </c>
      <c r="W1576">
        <v>0</v>
      </c>
      <c r="X1576">
        <v>0</v>
      </c>
      <c r="Y1576">
        <v>0</v>
      </c>
      <c r="Z1576">
        <v>0</v>
      </c>
      <c r="AC1576" t="s">
        <v>3804</v>
      </c>
      <c r="AF1576" t="s">
        <v>1783</v>
      </c>
      <c r="AG1576" t="s">
        <v>1784</v>
      </c>
      <c r="AI1576">
        <v>427440</v>
      </c>
    </row>
    <row r="1577" spans="1:35" x14ac:dyDescent="0.25">
      <c r="A1577">
        <v>403007874</v>
      </c>
      <c r="B1577" t="s">
        <v>82</v>
      </c>
      <c r="C1577">
        <v>100322</v>
      </c>
      <c r="D1577" s="2" t="s">
        <v>4387</v>
      </c>
      <c r="E1577" t="s">
        <v>3210</v>
      </c>
      <c r="F1577" t="s">
        <v>4391</v>
      </c>
      <c r="G1577" t="s">
        <v>1233</v>
      </c>
      <c r="H1577" t="s">
        <v>2650</v>
      </c>
      <c r="K1577" t="s">
        <v>72</v>
      </c>
      <c r="M1577">
        <v>-104.354595</v>
      </c>
      <c r="N1577">
        <v>40.473421999999999</v>
      </c>
      <c r="O1577">
        <v>15</v>
      </c>
      <c r="P1577">
        <v>10</v>
      </c>
      <c r="Q1577">
        <v>0</v>
      </c>
      <c r="R1577">
        <v>0</v>
      </c>
      <c r="S1577">
        <v>12</v>
      </c>
      <c r="T1577">
        <v>10</v>
      </c>
      <c r="U1577">
        <v>0</v>
      </c>
      <c r="V1577">
        <v>0</v>
      </c>
      <c r="W1577">
        <v>0</v>
      </c>
      <c r="X1577">
        <v>0</v>
      </c>
      <c r="Y1577">
        <v>0</v>
      </c>
      <c r="Z1577">
        <v>0</v>
      </c>
      <c r="AC1577" t="s">
        <v>3737</v>
      </c>
      <c r="AF1577" t="s">
        <v>1783</v>
      </c>
      <c r="AG1577" t="s">
        <v>1784</v>
      </c>
      <c r="AI1577">
        <v>432663</v>
      </c>
    </row>
    <row r="1578" spans="1:35" x14ac:dyDescent="0.25">
      <c r="A1578">
        <v>403013389</v>
      </c>
      <c r="B1578" t="s">
        <v>1617</v>
      </c>
      <c r="C1578">
        <v>10459</v>
      </c>
      <c r="D1578" s="2" t="s">
        <v>4392</v>
      </c>
      <c r="E1578" t="s">
        <v>56</v>
      </c>
      <c r="F1578" t="s">
        <v>4393</v>
      </c>
      <c r="G1578" t="s">
        <v>1233</v>
      </c>
      <c r="H1578" t="s">
        <v>2650</v>
      </c>
      <c r="I1578" t="s">
        <v>4395</v>
      </c>
      <c r="J1578" t="s">
        <v>4396</v>
      </c>
      <c r="K1578" t="s">
        <v>115</v>
      </c>
      <c r="L1578" t="s">
        <v>226</v>
      </c>
      <c r="M1578">
        <v>-104.92424800000001</v>
      </c>
      <c r="N1578">
        <v>40.441028000000003</v>
      </c>
      <c r="O1578">
        <v>0</v>
      </c>
      <c r="P1578">
        <v>0</v>
      </c>
      <c r="Q1578">
        <v>0</v>
      </c>
      <c r="R1578">
        <v>0</v>
      </c>
      <c r="U1578">
        <v>0</v>
      </c>
      <c r="V1578">
        <v>0</v>
      </c>
      <c r="W1578">
        <v>0</v>
      </c>
      <c r="X1578">
        <v>0</v>
      </c>
      <c r="Y1578">
        <v>0</v>
      </c>
      <c r="Z1578">
        <v>0</v>
      </c>
      <c r="AC1578" t="s">
        <v>3737</v>
      </c>
      <c r="AF1578" t="s">
        <v>1783</v>
      </c>
      <c r="AG1578" t="s">
        <v>1784</v>
      </c>
      <c r="AI1578">
        <v>427262</v>
      </c>
    </row>
    <row r="1579" spans="1:35" x14ac:dyDescent="0.25">
      <c r="A1579">
        <v>403016194</v>
      </c>
      <c r="B1579" t="s">
        <v>3721</v>
      </c>
      <c r="C1579">
        <v>10749</v>
      </c>
      <c r="D1579" s="2" t="s">
        <v>4231</v>
      </c>
      <c r="E1579" t="s">
        <v>2118</v>
      </c>
      <c r="F1579" t="s">
        <v>4397</v>
      </c>
      <c r="G1579" t="s">
        <v>1392</v>
      </c>
      <c r="H1579" t="s">
        <v>2650</v>
      </c>
      <c r="I1579" t="s">
        <v>4399</v>
      </c>
      <c r="J1579" t="s">
        <v>4400</v>
      </c>
      <c r="K1579" t="s">
        <v>115</v>
      </c>
      <c r="L1579" t="s">
        <v>226</v>
      </c>
      <c r="M1579">
        <v>-107.628473</v>
      </c>
      <c r="N1579">
        <v>37.020729000000003</v>
      </c>
      <c r="O1579">
        <v>0</v>
      </c>
      <c r="P1579">
        <v>0</v>
      </c>
      <c r="Q1579">
        <v>0</v>
      </c>
      <c r="R1579">
        <v>0</v>
      </c>
      <c r="S1579">
        <v>5</v>
      </c>
      <c r="T1579">
        <v>1</v>
      </c>
      <c r="U1579">
        <v>0</v>
      </c>
      <c r="V1579">
        <v>0</v>
      </c>
      <c r="W1579">
        <v>0</v>
      </c>
      <c r="X1579">
        <v>0</v>
      </c>
      <c r="Y1579">
        <v>0</v>
      </c>
      <c r="Z1579">
        <v>0</v>
      </c>
      <c r="AC1579" t="s">
        <v>3801</v>
      </c>
      <c r="AF1579" t="s">
        <v>1783</v>
      </c>
      <c r="AG1579" t="s">
        <v>1784</v>
      </c>
      <c r="AI1579">
        <v>333123</v>
      </c>
    </row>
    <row r="1580" spans="1:35" x14ac:dyDescent="0.25">
      <c r="A1580">
        <v>403017293</v>
      </c>
      <c r="B1580" t="s">
        <v>2043</v>
      </c>
      <c r="C1580">
        <v>10071</v>
      </c>
      <c r="D1580" s="2" t="s">
        <v>4401</v>
      </c>
      <c r="E1580" t="s">
        <v>56</v>
      </c>
      <c r="F1580" t="s">
        <v>4402</v>
      </c>
      <c r="G1580" t="s">
        <v>1233</v>
      </c>
      <c r="H1580" t="s">
        <v>2650</v>
      </c>
      <c r="I1580" t="s">
        <v>4403</v>
      </c>
      <c r="J1580" t="s">
        <v>4404</v>
      </c>
      <c r="K1580" t="s">
        <v>115</v>
      </c>
      <c r="L1580" t="s">
        <v>226</v>
      </c>
      <c r="M1580">
        <v>-104.301903</v>
      </c>
      <c r="N1580">
        <v>40.323360000000001</v>
      </c>
      <c r="O1580">
        <v>0</v>
      </c>
      <c r="P1580">
        <v>0</v>
      </c>
      <c r="Q1580">
        <v>0</v>
      </c>
      <c r="R1580">
        <v>0</v>
      </c>
      <c r="S1580">
        <v>55</v>
      </c>
      <c r="T1580">
        <v>0</v>
      </c>
      <c r="U1580">
        <v>0</v>
      </c>
      <c r="V1580">
        <v>0</v>
      </c>
      <c r="W1580">
        <v>0</v>
      </c>
      <c r="X1580">
        <v>0</v>
      </c>
      <c r="Y1580">
        <v>0</v>
      </c>
      <c r="Z1580">
        <v>0</v>
      </c>
      <c r="AC1580" t="s">
        <v>3737</v>
      </c>
      <c r="AF1580" t="s">
        <v>1783</v>
      </c>
      <c r="AG1580" t="s">
        <v>1784</v>
      </c>
      <c r="AI1580">
        <v>454976</v>
      </c>
    </row>
    <row r="1581" spans="1:35" x14ac:dyDescent="0.25">
      <c r="A1581">
        <v>403019721</v>
      </c>
      <c r="B1581" t="s">
        <v>82</v>
      </c>
      <c r="C1581">
        <v>100322</v>
      </c>
      <c r="D1581" s="2" t="s">
        <v>4405</v>
      </c>
      <c r="E1581" t="s">
        <v>3210</v>
      </c>
      <c r="F1581" t="s">
        <v>4406</v>
      </c>
      <c r="G1581" t="s">
        <v>1233</v>
      </c>
      <c r="H1581" t="s">
        <v>2650</v>
      </c>
      <c r="K1581" t="s">
        <v>115</v>
      </c>
      <c r="L1581" t="s">
        <v>226</v>
      </c>
      <c r="M1581">
        <v>-104.489187</v>
      </c>
      <c r="N1581">
        <v>40.433036999999999</v>
      </c>
      <c r="O1581">
        <v>0</v>
      </c>
      <c r="P1581">
        <v>0</v>
      </c>
      <c r="Q1581">
        <v>0</v>
      </c>
      <c r="R1581">
        <v>0</v>
      </c>
      <c r="U1581">
        <v>0</v>
      </c>
      <c r="V1581">
        <v>0</v>
      </c>
      <c r="W1581">
        <v>0</v>
      </c>
      <c r="X1581">
        <v>0</v>
      </c>
      <c r="Y1581">
        <v>0</v>
      </c>
      <c r="Z1581">
        <v>0</v>
      </c>
      <c r="AC1581" t="s">
        <v>3737</v>
      </c>
      <c r="AF1581" t="s">
        <v>1783</v>
      </c>
      <c r="AG1581" t="s">
        <v>1784</v>
      </c>
      <c r="AI1581">
        <v>430699</v>
      </c>
    </row>
    <row r="1582" spans="1:35" x14ac:dyDescent="0.25">
      <c r="A1582">
        <v>403023478</v>
      </c>
      <c r="B1582" t="s">
        <v>197</v>
      </c>
      <c r="C1582">
        <v>10456</v>
      </c>
      <c r="D1582" s="2" t="s">
        <v>4181</v>
      </c>
      <c r="E1582" t="s">
        <v>1874</v>
      </c>
      <c r="F1582" t="s">
        <v>4407</v>
      </c>
      <c r="G1582" t="s">
        <v>1363</v>
      </c>
      <c r="H1582" t="s">
        <v>2650</v>
      </c>
      <c r="I1582" t="s">
        <v>4408</v>
      </c>
      <c r="J1582" t="s">
        <v>4409</v>
      </c>
      <c r="K1582" t="s">
        <v>115</v>
      </c>
      <c r="L1582" t="s">
        <v>3733</v>
      </c>
      <c r="M1582">
        <v>-108.176096</v>
      </c>
      <c r="N1582">
        <v>39.566803</v>
      </c>
      <c r="O1582">
        <v>0</v>
      </c>
      <c r="P1582">
        <v>0</v>
      </c>
      <c r="Q1582">
        <v>0</v>
      </c>
      <c r="R1582">
        <v>0</v>
      </c>
      <c r="U1582">
        <v>0</v>
      </c>
      <c r="V1582">
        <v>0</v>
      </c>
      <c r="W1582">
        <v>0</v>
      </c>
      <c r="X1582">
        <v>0</v>
      </c>
      <c r="Y1582">
        <v>0</v>
      </c>
      <c r="Z1582">
        <v>0</v>
      </c>
      <c r="AC1582" t="s">
        <v>3734</v>
      </c>
      <c r="AF1582" t="s">
        <v>1783</v>
      </c>
      <c r="AG1582" t="s">
        <v>1784</v>
      </c>
      <c r="AI1582">
        <v>475042</v>
      </c>
    </row>
    <row r="1583" spans="1:35" x14ac:dyDescent="0.25">
      <c r="A1583">
        <v>403023550</v>
      </c>
      <c r="B1583" t="s">
        <v>197</v>
      </c>
      <c r="C1583">
        <v>10456</v>
      </c>
      <c r="D1583" s="2" t="s">
        <v>4304</v>
      </c>
      <c r="E1583" t="s">
        <v>33</v>
      </c>
      <c r="F1583" t="s">
        <v>4411</v>
      </c>
      <c r="G1583" t="s">
        <v>1363</v>
      </c>
      <c r="H1583" t="s">
        <v>2650</v>
      </c>
      <c r="K1583" t="s">
        <v>115</v>
      </c>
      <c r="L1583" t="s">
        <v>3733</v>
      </c>
      <c r="M1583">
        <v>-108.033164</v>
      </c>
      <c r="N1583">
        <v>39.579295000000002</v>
      </c>
      <c r="O1583">
        <v>0</v>
      </c>
      <c r="P1583">
        <v>0</v>
      </c>
      <c r="Q1583">
        <v>0</v>
      </c>
      <c r="R1583">
        <v>0</v>
      </c>
      <c r="U1583">
        <v>0</v>
      </c>
      <c r="V1583">
        <v>0</v>
      </c>
      <c r="W1583">
        <v>0</v>
      </c>
      <c r="X1583">
        <v>0</v>
      </c>
      <c r="Y1583">
        <v>0</v>
      </c>
      <c r="Z1583">
        <v>0</v>
      </c>
      <c r="AC1583" t="s">
        <v>3734</v>
      </c>
      <c r="AF1583" t="s">
        <v>2656</v>
      </c>
      <c r="AG1583" t="s">
        <v>4410</v>
      </c>
    </row>
    <row r="1584" spans="1:35" x14ac:dyDescent="0.25">
      <c r="A1584">
        <v>403024682</v>
      </c>
      <c r="B1584" t="s">
        <v>2636</v>
      </c>
      <c r="C1584">
        <v>10059</v>
      </c>
      <c r="D1584" s="2" t="s">
        <v>4401</v>
      </c>
      <c r="E1584" t="s">
        <v>3210</v>
      </c>
      <c r="F1584" t="s">
        <v>4412</v>
      </c>
      <c r="G1584" t="s">
        <v>1363</v>
      </c>
      <c r="H1584" t="s">
        <v>2650</v>
      </c>
      <c r="I1584" t="s">
        <v>4413</v>
      </c>
      <c r="J1584" t="s">
        <v>4414</v>
      </c>
      <c r="K1584" t="s">
        <v>46</v>
      </c>
      <c r="L1584" t="s">
        <v>3167</v>
      </c>
      <c r="M1584">
        <v>-108.667861</v>
      </c>
      <c r="N1584">
        <v>39.370381000000002</v>
      </c>
      <c r="O1584">
        <v>0</v>
      </c>
      <c r="P1584">
        <v>0</v>
      </c>
      <c r="Q1584">
        <v>3</v>
      </c>
      <c r="R1584">
        <v>0</v>
      </c>
      <c r="S1584">
        <v>0</v>
      </c>
      <c r="T1584">
        <v>0</v>
      </c>
      <c r="U1584">
        <v>0</v>
      </c>
      <c r="V1584">
        <v>0</v>
      </c>
      <c r="W1584">
        <v>0</v>
      </c>
      <c r="X1584">
        <v>0</v>
      </c>
      <c r="Y1584">
        <v>0</v>
      </c>
      <c r="Z1584">
        <v>0</v>
      </c>
      <c r="AC1584" t="s">
        <v>3734</v>
      </c>
      <c r="AF1584" t="s">
        <v>1783</v>
      </c>
      <c r="AG1584" t="s">
        <v>1784</v>
      </c>
      <c r="AI1584">
        <v>334470</v>
      </c>
    </row>
    <row r="1585" spans="1:35" x14ac:dyDescent="0.25">
      <c r="A1585">
        <v>403025028</v>
      </c>
      <c r="B1585" t="s">
        <v>197</v>
      </c>
      <c r="C1585">
        <v>10456</v>
      </c>
      <c r="D1585" s="2" t="s">
        <v>4304</v>
      </c>
      <c r="E1585" t="s">
        <v>49</v>
      </c>
      <c r="F1585" t="s">
        <v>4416</v>
      </c>
      <c r="G1585" t="s">
        <v>1363</v>
      </c>
      <c r="H1585" t="s">
        <v>2650</v>
      </c>
      <c r="K1585" t="s">
        <v>115</v>
      </c>
      <c r="L1585" t="s">
        <v>3733</v>
      </c>
      <c r="M1585">
        <v>-108.032512</v>
      </c>
      <c r="N1585">
        <v>39.578763000000002</v>
      </c>
      <c r="O1585">
        <v>0</v>
      </c>
      <c r="P1585">
        <v>0</v>
      </c>
      <c r="Q1585">
        <v>0</v>
      </c>
      <c r="R1585">
        <v>0</v>
      </c>
      <c r="U1585">
        <v>0</v>
      </c>
      <c r="V1585">
        <v>0</v>
      </c>
      <c r="W1585">
        <v>0</v>
      </c>
      <c r="X1585">
        <v>0</v>
      </c>
      <c r="Y1585">
        <v>0</v>
      </c>
      <c r="Z1585">
        <v>0</v>
      </c>
      <c r="AC1585" t="s">
        <v>3734</v>
      </c>
      <c r="AF1585" t="s">
        <v>2656</v>
      </c>
      <c r="AG1585" t="s">
        <v>4415</v>
      </c>
    </row>
    <row r="1586" spans="1:35" x14ac:dyDescent="0.25">
      <c r="A1586">
        <v>403025320</v>
      </c>
      <c r="B1586" t="s">
        <v>197</v>
      </c>
      <c r="C1586">
        <v>10456</v>
      </c>
      <c r="D1586" s="2" t="s">
        <v>4304</v>
      </c>
      <c r="E1586" t="s">
        <v>49</v>
      </c>
      <c r="F1586" t="s">
        <v>4417</v>
      </c>
      <c r="G1586" t="s">
        <v>1363</v>
      </c>
      <c r="H1586" t="s">
        <v>2650</v>
      </c>
      <c r="K1586" t="s">
        <v>115</v>
      </c>
      <c r="L1586" t="s">
        <v>3733</v>
      </c>
      <c r="M1586">
        <v>-108.108904</v>
      </c>
      <c r="N1586">
        <v>39.578367</v>
      </c>
      <c r="AC1586" t="s">
        <v>3734</v>
      </c>
      <c r="AF1586" t="s">
        <v>1783</v>
      </c>
      <c r="AG1586" t="s">
        <v>1784</v>
      </c>
      <c r="AI1586">
        <v>335641</v>
      </c>
    </row>
    <row r="1587" spans="1:35" x14ac:dyDescent="0.25">
      <c r="A1587">
        <v>403025378</v>
      </c>
      <c r="B1587" t="s">
        <v>197</v>
      </c>
      <c r="C1587">
        <v>10456</v>
      </c>
      <c r="D1587" s="2" t="s">
        <v>4394</v>
      </c>
      <c r="E1587" t="s">
        <v>49</v>
      </c>
      <c r="F1587" t="s">
        <v>4418</v>
      </c>
      <c r="G1587" t="s">
        <v>1363</v>
      </c>
      <c r="H1587" t="s">
        <v>2650</v>
      </c>
      <c r="K1587" t="s">
        <v>115</v>
      </c>
      <c r="L1587" t="s">
        <v>3733</v>
      </c>
      <c r="M1587">
        <v>-108.094306</v>
      </c>
      <c r="N1587">
        <v>39.581907999999999</v>
      </c>
      <c r="AC1587" t="s">
        <v>3734</v>
      </c>
      <c r="AF1587" t="s">
        <v>1783</v>
      </c>
      <c r="AG1587" t="s">
        <v>1784</v>
      </c>
      <c r="AI1587">
        <v>335584</v>
      </c>
    </row>
    <row r="1588" spans="1:35" x14ac:dyDescent="0.25">
      <c r="A1588">
        <v>403028643</v>
      </c>
      <c r="B1588" t="s">
        <v>1460</v>
      </c>
      <c r="C1588">
        <v>10633</v>
      </c>
      <c r="D1588" s="2" t="s">
        <v>4300</v>
      </c>
      <c r="E1588" t="s">
        <v>1891</v>
      </c>
      <c r="F1588" t="s">
        <v>4419</v>
      </c>
      <c r="G1588" t="s">
        <v>1233</v>
      </c>
      <c r="H1588" t="s">
        <v>2650</v>
      </c>
      <c r="K1588" t="s">
        <v>2080</v>
      </c>
      <c r="M1588">
        <v>-105.015849</v>
      </c>
      <c r="N1588">
        <v>40.092069000000002</v>
      </c>
      <c r="AC1588" t="s">
        <v>3737</v>
      </c>
      <c r="AF1588" t="s">
        <v>1783</v>
      </c>
      <c r="AG1588" t="s">
        <v>1784</v>
      </c>
    </row>
    <row r="1589" spans="1:35" x14ac:dyDescent="0.25">
      <c r="A1589">
        <v>403029117</v>
      </c>
      <c r="B1589" t="s">
        <v>2048</v>
      </c>
      <c r="C1589">
        <v>4680</v>
      </c>
      <c r="D1589" s="2" t="s">
        <v>4300</v>
      </c>
      <c r="E1589" t="s">
        <v>1879</v>
      </c>
      <c r="F1589" t="s">
        <v>4420</v>
      </c>
      <c r="G1589" t="s">
        <v>1233</v>
      </c>
      <c r="H1589" t="s">
        <v>2650</v>
      </c>
      <c r="K1589" t="s">
        <v>115</v>
      </c>
      <c r="L1589" t="s">
        <v>226</v>
      </c>
      <c r="M1589">
        <v>-104.62066900000001</v>
      </c>
      <c r="N1589">
        <v>40.524442000000001</v>
      </c>
      <c r="AC1589" t="s">
        <v>3737</v>
      </c>
      <c r="AD1589" t="s">
        <v>2065</v>
      </c>
      <c r="AF1589" t="s">
        <v>1783</v>
      </c>
      <c r="AG1589" t="s">
        <v>1784</v>
      </c>
    </row>
    <row r="1590" spans="1:35" x14ac:dyDescent="0.25">
      <c r="A1590">
        <v>403036962</v>
      </c>
      <c r="B1590" t="s">
        <v>2634</v>
      </c>
      <c r="C1590">
        <v>10430</v>
      </c>
      <c r="D1590" s="2" t="s">
        <v>4421</v>
      </c>
      <c r="E1590" t="s">
        <v>3928</v>
      </c>
      <c r="F1590" t="s">
        <v>4424</v>
      </c>
      <c r="G1590" t="s">
        <v>1402</v>
      </c>
      <c r="H1590" t="s">
        <v>2650</v>
      </c>
      <c r="K1590" t="s">
        <v>79</v>
      </c>
      <c r="L1590" t="s">
        <v>2075</v>
      </c>
      <c r="M1590">
        <v>-109.022873</v>
      </c>
      <c r="N1590">
        <v>37.240608999999999</v>
      </c>
      <c r="O1590">
        <v>50</v>
      </c>
      <c r="P1590">
        <v>0</v>
      </c>
      <c r="S1590">
        <v>0</v>
      </c>
      <c r="T1590">
        <v>0</v>
      </c>
      <c r="U1590">
        <v>0</v>
      </c>
      <c r="V1590">
        <v>0</v>
      </c>
      <c r="W1590">
        <v>0</v>
      </c>
      <c r="X1590">
        <v>0</v>
      </c>
      <c r="Y1590">
        <v>0</v>
      </c>
      <c r="Z1590">
        <v>0</v>
      </c>
      <c r="AC1590" t="s">
        <v>4422</v>
      </c>
      <c r="AF1590" t="s">
        <v>2663</v>
      </c>
      <c r="AG1590" t="s">
        <v>4423</v>
      </c>
    </row>
    <row r="1591" spans="1:35" x14ac:dyDescent="0.25">
      <c r="A1591">
        <v>403039629</v>
      </c>
      <c r="B1591" t="s">
        <v>157</v>
      </c>
      <c r="C1591">
        <v>69175</v>
      </c>
      <c r="D1591" s="2" t="s">
        <v>4426</v>
      </c>
      <c r="E1591" t="s">
        <v>2118</v>
      </c>
      <c r="F1591" t="s">
        <v>4427</v>
      </c>
      <c r="G1591" t="s">
        <v>1233</v>
      </c>
      <c r="H1591" t="s">
        <v>2650</v>
      </c>
      <c r="K1591" t="s">
        <v>72</v>
      </c>
      <c r="M1591">
        <v>-104.413814</v>
      </c>
      <c r="N1591">
        <v>40.440387999999999</v>
      </c>
      <c r="AC1591" t="s">
        <v>3737</v>
      </c>
      <c r="AF1591" t="s">
        <v>1783</v>
      </c>
      <c r="AG1591" t="s">
        <v>1784</v>
      </c>
      <c r="AI1591">
        <v>422176</v>
      </c>
    </row>
    <row r="1592" spans="1:35" x14ac:dyDescent="0.25">
      <c r="A1592">
        <v>403039707</v>
      </c>
      <c r="B1592" t="s">
        <v>276</v>
      </c>
      <c r="C1592">
        <v>96850</v>
      </c>
      <c r="D1592" s="2" t="s">
        <v>4426</v>
      </c>
      <c r="E1592" t="s">
        <v>1874</v>
      </c>
      <c r="F1592" t="s">
        <v>4428</v>
      </c>
      <c r="G1592" t="s">
        <v>1294</v>
      </c>
      <c r="H1592" t="s">
        <v>2650</v>
      </c>
      <c r="K1592" t="s">
        <v>72</v>
      </c>
      <c r="M1592">
        <v>-108.31055600000001</v>
      </c>
      <c r="N1592">
        <v>39.858159999999998</v>
      </c>
      <c r="AC1592" t="s">
        <v>3734</v>
      </c>
      <c r="AF1592" t="s">
        <v>1783</v>
      </c>
      <c r="AG1592" t="s">
        <v>1784</v>
      </c>
    </row>
    <row r="1593" spans="1:35" x14ac:dyDescent="0.25">
      <c r="A1593">
        <v>403040745</v>
      </c>
      <c r="B1593" t="s">
        <v>197</v>
      </c>
      <c r="C1593">
        <v>10456</v>
      </c>
      <c r="D1593" s="2" t="s">
        <v>4425</v>
      </c>
      <c r="E1593" t="s">
        <v>33</v>
      </c>
      <c r="F1593" t="s">
        <v>4429</v>
      </c>
      <c r="G1593" t="s">
        <v>1363</v>
      </c>
      <c r="H1593" t="s">
        <v>2650</v>
      </c>
      <c r="I1593" t="s">
        <v>4430</v>
      </c>
      <c r="J1593" t="s">
        <v>4431</v>
      </c>
      <c r="K1593" t="s">
        <v>115</v>
      </c>
      <c r="L1593" t="s">
        <v>3733</v>
      </c>
      <c r="M1593">
        <v>-108.11156200000001</v>
      </c>
      <c r="N1593">
        <v>39.561799000000001</v>
      </c>
      <c r="AC1593" t="s">
        <v>3734</v>
      </c>
      <c r="AF1593" t="s">
        <v>1783</v>
      </c>
      <c r="AG1593" t="s">
        <v>1784</v>
      </c>
      <c r="AI1593">
        <v>311638</v>
      </c>
    </row>
    <row r="1594" spans="1:35" x14ac:dyDescent="0.25">
      <c r="A1594">
        <v>403048402</v>
      </c>
      <c r="B1594" t="s">
        <v>157</v>
      </c>
      <c r="C1594">
        <v>69175</v>
      </c>
      <c r="D1594" s="2" t="s">
        <v>4432</v>
      </c>
      <c r="E1594" t="s">
        <v>2118</v>
      </c>
      <c r="F1594" t="s">
        <v>4433</v>
      </c>
      <c r="G1594" t="s">
        <v>1233</v>
      </c>
      <c r="H1594" t="s">
        <v>2650</v>
      </c>
      <c r="I1594" t="s">
        <v>4434</v>
      </c>
      <c r="J1594" t="s">
        <v>4435</v>
      </c>
      <c r="K1594" t="s">
        <v>133</v>
      </c>
      <c r="L1594" t="s">
        <v>1985</v>
      </c>
      <c r="M1594">
        <v>-104.48994</v>
      </c>
      <c r="N1594">
        <v>40.336190000000002</v>
      </c>
      <c r="O1594">
        <v>1</v>
      </c>
      <c r="P1594">
        <v>1</v>
      </c>
      <c r="Q1594">
        <v>0</v>
      </c>
      <c r="R1594">
        <v>0</v>
      </c>
      <c r="S1594">
        <v>0</v>
      </c>
      <c r="T1594">
        <v>0</v>
      </c>
      <c r="U1594">
        <v>0</v>
      </c>
      <c r="V1594">
        <v>0</v>
      </c>
      <c r="W1594">
        <v>0</v>
      </c>
      <c r="X1594">
        <v>0</v>
      </c>
      <c r="Y1594">
        <v>0</v>
      </c>
      <c r="Z1594">
        <v>0</v>
      </c>
      <c r="AC1594" t="s">
        <v>3737</v>
      </c>
      <c r="AF1594" t="s">
        <v>1783</v>
      </c>
      <c r="AG1594" t="s">
        <v>1784</v>
      </c>
      <c r="AI1594">
        <v>452887</v>
      </c>
    </row>
    <row r="1595" spans="1:35" x14ac:dyDescent="0.25">
      <c r="A1595">
        <v>403048976</v>
      </c>
      <c r="B1595" t="s">
        <v>197</v>
      </c>
      <c r="C1595">
        <v>10456</v>
      </c>
      <c r="D1595" s="2" t="s">
        <v>4437</v>
      </c>
      <c r="E1595" t="s">
        <v>3928</v>
      </c>
      <c r="F1595" t="s">
        <v>4438</v>
      </c>
      <c r="G1595" t="s">
        <v>1363</v>
      </c>
      <c r="H1595" t="s">
        <v>2650</v>
      </c>
      <c r="I1595" t="s">
        <v>4439</v>
      </c>
      <c r="J1595" t="s">
        <v>4440</v>
      </c>
      <c r="K1595" t="s">
        <v>115</v>
      </c>
      <c r="L1595" t="s">
        <v>3733</v>
      </c>
      <c r="M1595">
        <v>-108.151106</v>
      </c>
      <c r="N1595">
        <v>39.478155000000001</v>
      </c>
      <c r="AC1595" t="s">
        <v>3734</v>
      </c>
      <c r="AF1595" t="s">
        <v>1783</v>
      </c>
      <c r="AG1595" t="s">
        <v>1784</v>
      </c>
      <c r="AI1595">
        <v>335092</v>
      </c>
    </row>
    <row r="1596" spans="1:35" x14ac:dyDescent="0.25">
      <c r="A1596">
        <v>403049022</v>
      </c>
      <c r="B1596" t="s">
        <v>2043</v>
      </c>
      <c r="C1596">
        <v>10071</v>
      </c>
      <c r="D1596" s="2" t="s">
        <v>4436</v>
      </c>
      <c r="E1596" t="s">
        <v>56</v>
      </c>
      <c r="F1596" t="s">
        <v>4441</v>
      </c>
      <c r="G1596" t="s">
        <v>1233</v>
      </c>
      <c r="H1596" t="s">
        <v>2650</v>
      </c>
      <c r="K1596" t="s">
        <v>115</v>
      </c>
      <c r="L1596" t="s">
        <v>226</v>
      </c>
      <c r="M1596">
        <v>-104.45537299999999</v>
      </c>
      <c r="N1596">
        <v>40.916139999999999</v>
      </c>
      <c r="AC1596" t="s">
        <v>3737</v>
      </c>
      <c r="AF1596" t="s">
        <v>1783</v>
      </c>
      <c r="AG1596" t="s">
        <v>1784</v>
      </c>
      <c r="AI1596">
        <v>457085</v>
      </c>
    </row>
    <row r="1597" spans="1:35" x14ac:dyDescent="0.25">
      <c r="A1597">
        <v>403049942</v>
      </c>
      <c r="B1597" t="s">
        <v>1617</v>
      </c>
      <c r="C1597">
        <v>10459</v>
      </c>
      <c r="D1597" s="2" t="s">
        <v>4442</v>
      </c>
      <c r="E1597" t="s">
        <v>56</v>
      </c>
      <c r="F1597" t="s">
        <v>4443</v>
      </c>
      <c r="G1597" t="s">
        <v>1233</v>
      </c>
      <c r="H1597" t="s">
        <v>2650</v>
      </c>
      <c r="I1597" t="s">
        <v>4444</v>
      </c>
      <c r="J1597" t="s">
        <v>4445</v>
      </c>
      <c r="K1597" t="s">
        <v>115</v>
      </c>
      <c r="L1597" t="s">
        <v>226</v>
      </c>
      <c r="M1597">
        <v>-104.99705</v>
      </c>
      <c r="N1597">
        <v>40.342194999999997</v>
      </c>
      <c r="AC1597" t="s">
        <v>3737</v>
      </c>
      <c r="AF1597" t="s">
        <v>1783</v>
      </c>
      <c r="AG1597" t="s">
        <v>1784</v>
      </c>
      <c r="AI1597">
        <v>310632</v>
      </c>
    </row>
    <row r="1598" spans="1:35" x14ac:dyDescent="0.25">
      <c r="A1598">
        <v>403050091</v>
      </c>
      <c r="B1598" t="s">
        <v>2624</v>
      </c>
      <c r="C1598">
        <v>46290</v>
      </c>
      <c r="D1598" s="2" t="s">
        <v>4446</v>
      </c>
      <c r="E1598" t="s">
        <v>3210</v>
      </c>
      <c r="F1598" t="s">
        <v>4447</v>
      </c>
      <c r="G1598" t="s">
        <v>1233</v>
      </c>
      <c r="H1598" t="s">
        <v>2650</v>
      </c>
      <c r="K1598" t="s">
        <v>115</v>
      </c>
      <c r="L1598" t="s">
        <v>226</v>
      </c>
      <c r="M1598">
        <v>-105.013035</v>
      </c>
      <c r="N1598">
        <v>40.123446999999999</v>
      </c>
      <c r="AC1598" t="s">
        <v>3737</v>
      </c>
      <c r="AF1598" t="s">
        <v>1783</v>
      </c>
      <c r="AG1598" t="s">
        <v>1784</v>
      </c>
    </row>
    <row r="1599" spans="1:35" x14ac:dyDescent="0.25">
      <c r="A1599">
        <v>403052167</v>
      </c>
      <c r="B1599" t="s">
        <v>1308</v>
      </c>
      <c r="C1599">
        <v>46685</v>
      </c>
      <c r="D1599" s="2" t="s">
        <v>4448</v>
      </c>
      <c r="E1599" t="s">
        <v>2092</v>
      </c>
      <c r="F1599" t="s">
        <v>4449</v>
      </c>
      <c r="G1599" t="s">
        <v>1402</v>
      </c>
      <c r="H1599" t="s">
        <v>2650</v>
      </c>
      <c r="I1599" t="s">
        <v>4451</v>
      </c>
      <c r="J1599" t="s">
        <v>4452</v>
      </c>
      <c r="K1599" t="s">
        <v>115</v>
      </c>
      <c r="L1599" t="s">
        <v>226</v>
      </c>
      <c r="M1599">
        <v>-108.79143000000001</v>
      </c>
      <c r="N1599">
        <v>37.470089999999999</v>
      </c>
      <c r="O1599">
        <v>0</v>
      </c>
      <c r="P1599">
        <v>0</v>
      </c>
      <c r="Q1599">
        <v>0</v>
      </c>
      <c r="R1599">
        <v>0</v>
      </c>
      <c r="S1599">
        <v>0</v>
      </c>
      <c r="T1599">
        <v>0</v>
      </c>
      <c r="U1599">
        <v>0</v>
      </c>
      <c r="V1599">
        <v>0</v>
      </c>
      <c r="W1599">
        <v>0</v>
      </c>
      <c r="X1599">
        <v>0</v>
      </c>
      <c r="Y1599">
        <v>0</v>
      </c>
      <c r="Z1599">
        <v>0</v>
      </c>
      <c r="AC1599" t="s">
        <v>4422</v>
      </c>
      <c r="AF1599" t="s">
        <v>1783</v>
      </c>
      <c r="AG1599" t="s">
        <v>1784</v>
      </c>
      <c r="AI1599">
        <v>436392</v>
      </c>
    </row>
    <row r="1600" spans="1:35" x14ac:dyDescent="0.25">
      <c r="A1600">
        <v>403055090</v>
      </c>
      <c r="B1600" t="s">
        <v>110</v>
      </c>
      <c r="C1600">
        <v>47121</v>
      </c>
      <c r="D1600" s="2" t="s">
        <v>4453</v>
      </c>
      <c r="E1600" t="s">
        <v>49</v>
      </c>
      <c r="F1600" t="s">
        <v>4454</v>
      </c>
      <c r="G1600" t="s">
        <v>1584</v>
      </c>
      <c r="H1600" t="s">
        <v>2650</v>
      </c>
      <c r="I1600" t="s">
        <v>4456</v>
      </c>
      <c r="J1600" t="s">
        <v>4457</v>
      </c>
      <c r="K1600" t="s">
        <v>115</v>
      </c>
      <c r="L1600" t="s">
        <v>329</v>
      </c>
      <c r="M1600">
        <v>-105.071495</v>
      </c>
      <c r="N1600">
        <v>40.063983999999998</v>
      </c>
      <c r="O1600">
        <v>0</v>
      </c>
      <c r="P1600">
        <v>0</v>
      </c>
      <c r="S1600">
        <v>0</v>
      </c>
      <c r="T1600">
        <v>0</v>
      </c>
      <c r="U1600">
        <v>0</v>
      </c>
      <c r="V1600">
        <v>0</v>
      </c>
      <c r="W1600">
        <v>0</v>
      </c>
      <c r="X1600">
        <v>0</v>
      </c>
      <c r="Y1600">
        <v>0</v>
      </c>
      <c r="Z1600">
        <v>0</v>
      </c>
      <c r="AC1600" t="s">
        <v>3737</v>
      </c>
      <c r="AF1600" t="s">
        <v>1783</v>
      </c>
      <c r="AG1600" t="s">
        <v>1784</v>
      </c>
    </row>
    <row r="1601" spans="1:35" x14ac:dyDescent="0.25">
      <c r="A1601">
        <v>403056124</v>
      </c>
      <c r="B1601" t="s">
        <v>2624</v>
      </c>
      <c r="C1601">
        <v>46290</v>
      </c>
      <c r="D1601" s="2" t="s">
        <v>4458</v>
      </c>
      <c r="E1601" t="s">
        <v>56</v>
      </c>
      <c r="F1601" t="s">
        <v>4459</v>
      </c>
      <c r="G1601" t="s">
        <v>1458</v>
      </c>
      <c r="H1601" t="s">
        <v>2650</v>
      </c>
      <c r="K1601" t="s">
        <v>79</v>
      </c>
      <c r="L1601" t="s">
        <v>2075</v>
      </c>
      <c r="M1601">
        <v>-104.29179999999999</v>
      </c>
      <c r="N1601">
        <v>39.703000000000003</v>
      </c>
      <c r="AC1601" t="s">
        <v>3737</v>
      </c>
      <c r="AF1601" t="s">
        <v>1783</v>
      </c>
      <c r="AG1601" t="s">
        <v>1784</v>
      </c>
      <c r="AI1601">
        <v>320756</v>
      </c>
    </row>
    <row r="1602" spans="1:35" x14ac:dyDescent="0.25">
      <c r="A1602">
        <v>403059225</v>
      </c>
      <c r="B1602" t="s">
        <v>2624</v>
      </c>
      <c r="C1602">
        <v>46290</v>
      </c>
      <c r="D1602" s="2" t="s">
        <v>4460</v>
      </c>
      <c r="E1602" t="s">
        <v>33</v>
      </c>
      <c r="F1602" t="s">
        <v>4462</v>
      </c>
      <c r="G1602" t="s">
        <v>1233</v>
      </c>
      <c r="H1602" t="s">
        <v>2650</v>
      </c>
      <c r="K1602" t="s">
        <v>79</v>
      </c>
      <c r="L1602" t="s">
        <v>2075</v>
      </c>
      <c r="M1602">
        <v>-104.888328</v>
      </c>
      <c r="N1602">
        <v>40.013024000000001</v>
      </c>
      <c r="AC1602" t="s">
        <v>3737</v>
      </c>
      <c r="AF1602" t="s">
        <v>2652</v>
      </c>
      <c r="AG1602" t="s">
        <v>4461</v>
      </c>
    </row>
    <row r="1603" spans="1:35" x14ac:dyDescent="0.25">
      <c r="A1603">
        <v>403059949</v>
      </c>
      <c r="B1603" t="s">
        <v>157</v>
      </c>
      <c r="C1603">
        <v>69175</v>
      </c>
      <c r="D1603" s="2" t="s">
        <v>4450</v>
      </c>
      <c r="E1603" t="s">
        <v>2118</v>
      </c>
      <c r="F1603" t="s">
        <v>4463</v>
      </c>
      <c r="G1603" t="s">
        <v>1233</v>
      </c>
      <c r="H1603" t="s">
        <v>2650</v>
      </c>
      <c r="K1603" t="s">
        <v>3743</v>
      </c>
      <c r="L1603" t="s">
        <v>1985</v>
      </c>
      <c r="M1603">
        <v>-104.782252</v>
      </c>
      <c r="N1603">
        <v>40.315600000000003</v>
      </c>
      <c r="AC1603" t="s">
        <v>3737</v>
      </c>
      <c r="AF1603" t="s">
        <v>1783</v>
      </c>
      <c r="AG1603" t="s">
        <v>1784</v>
      </c>
      <c r="AI1603">
        <v>448030</v>
      </c>
    </row>
    <row r="1604" spans="1:35" x14ac:dyDescent="0.25">
      <c r="A1604">
        <v>403062898</v>
      </c>
      <c r="B1604" t="s">
        <v>3992</v>
      </c>
      <c r="C1604">
        <v>200565</v>
      </c>
      <c r="D1604" s="2" t="s">
        <v>4464</v>
      </c>
      <c r="E1604" t="s">
        <v>1879</v>
      </c>
      <c r="F1604" t="s">
        <v>4465</v>
      </c>
      <c r="G1604" t="s">
        <v>1363</v>
      </c>
      <c r="H1604" t="s">
        <v>2650</v>
      </c>
      <c r="K1604" t="s">
        <v>115</v>
      </c>
      <c r="L1604" t="s">
        <v>3733</v>
      </c>
      <c r="M1604">
        <v>-107.69927</v>
      </c>
      <c r="N1604">
        <v>39.468209999999999</v>
      </c>
      <c r="O1604">
        <v>0</v>
      </c>
      <c r="P1604">
        <v>0</v>
      </c>
      <c r="Q1604">
        <v>0</v>
      </c>
      <c r="R1604">
        <v>0</v>
      </c>
      <c r="U1604">
        <v>0</v>
      </c>
      <c r="V1604">
        <v>0</v>
      </c>
      <c r="W1604">
        <v>0</v>
      </c>
      <c r="X1604">
        <v>0</v>
      </c>
      <c r="Y1604">
        <v>0</v>
      </c>
      <c r="Z1604">
        <v>0</v>
      </c>
      <c r="AC1604" t="s">
        <v>3734</v>
      </c>
      <c r="AD1604" t="s">
        <v>2065</v>
      </c>
      <c r="AF1604" t="s">
        <v>1783</v>
      </c>
      <c r="AG1604" t="s">
        <v>1784</v>
      </c>
    </row>
    <row r="1605" spans="1:35" x14ac:dyDescent="0.25">
      <c r="A1605">
        <v>403062976</v>
      </c>
      <c r="B1605" t="s">
        <v>3992</v>
      </c>
      <c r="C1605">
        <v>200565</v>
      </c>
      <c r="D1605" s="2" t="s">
        <v>4464</v>
      </c>
      <c r="E1605" t="s">
        <v>1879</v>
      </c>
      <c r="F1605" t="s">
        <v>4467</v>
      </c>
      <c r="G1605" t="s">
        <v>1363</v>
      </c>
      <c r="H1605" t="s">
        <v>2650</v>
      </c>
      <c r="K1605" t="s">
        <v>115</v>
      </c>
      <c r="L1605" t="s">
        <v>3733</v>
      </c>
      <c r="M1605">
        <v>-107.69847</v>
      </c>
      <c r="N1605">
        <v>39.465339999999998</v>
      </c>
      <c r="AC1605" t="s">
        <v>3734</v>
      </c>
      <c r="AD1605" t="s">
        <v>2065</v>
      </c>
      <c r="AF1605" t="s">
        <v>1783</v>
      </c>
      <c r="AG1605" t="s">
        <v>1784</v>
      </c>
    </row>
    <row r="1606" spans="1:35" x14ac:dyDescent="0.25">
      <c r="A1606">
        <v>403065176</v>
      </c>
      <c r="B1606" t="s">
        <v>197</v>
      </c>
      <c r="C1606">
        <v>10456</v>
      </c>
      <c r="D1606" s="2" t="s">
        <v>4468</v>
      </c>
      <c r="E1606" t="s">
        <v>49</v>
      </c>
      <c r="F1606" t="s">
        <v>4469</v>
      </c>
      <c r="G1606" t="s">
        <v>1363</v>
      </c>
      <c r="H1606" t="s">
        <v>2650</v>
      </c>
      <c r="K1606" t="s">
        <v>115</v>
      </c>
      <c r="L1606" t="s">
        <v>3733</v>
      </c>
      <c r="M1606">
        <v>-108.047158</v>
      </c>
      <c r="N1606">
        <v>39.590288999999999</v>
      </c>
      <c r="O1606">
        <v>0</v>
      </c>
      <c r="P1606">
        <v>0</v>
      </c>
      <c r="Q1606">
        <v>0</v>
      </c>
      <c r="R1606">
        <v>0</v>
      </c>
      <c r="T1606">
        <v>0</v>
      </c>
      <c r="U1606">
        <v>0</v>
      </c>
      <c r="V1606">
        <v>0</v>
      </c>
      <c r="W1606">
        <v>0</v>
      </c>
      <c r="X1606">
        <v>0</v>
      </c>
      <c r="Y1606">
        <v>0</v>
      </c>
      <c r="Z1606">
        <v>0</v>
      </c>
      <c r="AC1606" t="s">
        <v>3734</v>
      </c>
      <c r="AF1606" t="s">
        <v>1783</v>
      </c>
      <c r="AG1606" t="s">
        <v>1784</v>
      </c>
      <c r="AI1606">
        <v>335574</v>
      </c>
    </row>
    <row r="1607" spans="1:35" x14ac:dyDescent="0.25">
      <c r="A1607">
        <v>403066411</v>
      </c>
      <c r="B1607" t="s">
        <v>352</v>
      </c>
      <c r="C1607">
        <v>95960</v>
      </c>
      <c r="D1607" s="2" t="s">
        <v>4464</v>
      </c>
      <c r="E1607" t="s">
        <v>1879</v>
      </c>
      <c r="F1607" t="s">
        <v>4470</v>
      </c>
      <c r="G1607" t="s">
        <v>1518</v>
      </c>
      <c r="H1607" t="s">
        <v>2650</v>
      </c>
      <c r="I1607" t="s">
        <v>4470</v>
      </c>
      <c r="J1607" t="s">
        <v>4472</v>
      </c>
      <c r="K1607" t="s">
        <v>115</v>
      </c>
      <c r="L1607" t="s">
        <v>329</v>
      </c>
      <c r="M1607">
        <v>-108.312259</v>
      </c>
      <c r="N1607">
        <v>40.951030000000003</v>
      </c>
      <c r="O1607">
        <v>0</v>
      </c>
      <c r="P1607">
        <v>0</v>
      </c>
      <c r="Q1607">
        <v>0</v>
      </c>
      <c r="R1607">
        <v>0</v>
      </c>
      <c r="S1607">
        <v>0</v>
      </c>
      <c r="T1607">
        <v>0</v>
      </c>
      <c r="U1607">
        <v>0</v>
      </c>
      <c r="V1607">
        <v>0</v>
      </c>
      <c r="W1607">
        <v>0</v>
      </c>
      <c r="X1607">
        <v>0</v>
      </c>
      <c r="Y1607">
        <v>0</v>
      </c>
      <c r="Z1607">
        <v>0</v>
      </c>
      <c r="AA1607" t="s">
        <v>4471</v>
      </c>
      <c r="AC1607" t="s">
        <v>3807</v>
      </c>
      <c r="AD1607" t="s">
        <v>2065</v>
      </c>
      <c r="AF1607" t="s">
        <v>1783</v>
      </c>
      <c r="AG1607" t="s">
        <v>1784</v>
      </c>
      <c r="AI1607">
        <v>412317</v>
      </c>
    </row>
    <row r="1608" spans="1:35" x14ac:dyDescent="0.25">
      <c r="A1608">
        <v>403071168</v>
      </c>
      <c r="B1608" t="s">
        <v>2622</v>
      </c>
      <c r="C1608">
        <v>10705</v>
      </c>
      <c r="D1608" s="2" t="s">
        <v>4308</v>
      </c>
      <c r="E1608" t="s">
        <v>1874</v>
      </c>
      <c r="F1608" t="s">
        <v>4473</v>
      </c>
      <c r="G1608" t="s">
        <v>1508</v>
      </c>
      <c r="H1608" t="s">
        <v>2650</v>
      </c>
      <c r="K1608" t="s">
        <v>3743</v>
      </c>
      <c r="L1608" t="s">
        <v>3800</v>
      </c>
      <c r="M1608">
        <v>-104.88892</v>
      </c>
      <c r="N1608">
        <v>37.189439999999998</v>
      </c>
      <c r="AC1608" t="s">
        <v>3804</v>
      </c>
      <c r="AF1608" t="s">
        <v>1783</v>
      </c>
      <c r="AG1608" t="s">
        <v>1784</v>
      </c>
      <c r="AI1608">
        <v>427440</v>
      </c>
    </row>
    <row r="1609" spans="1:35" x14ac:dyDescent="0.25">
      <c r="A1609">
        <v>403073167</v>
      </c>
      <c r="B1609" t="s">
        <v>2622</v>
      </c>
      <c r="C1609">
        <v>10705</v>
      </c>
      <c r="D1609" s="2" t="s">
        <v>4308</v>
      </c>
      <c r="E1609" t="s">
        <v>1874</v>
      </c>
      <c r="F1609" t="s">
        <v>4475</v>
      </c>
      <c r="G1609" t="s">
        <v>1508</v>
      </c>
      <c r="H1609" t="s">
        <v>2650</v>
      </c>
      <c r="K1609" t="s">
        <v>79</v>
      </c>
      <c r="L1609" t="s">
        <v>3810</v>
      </c>
      <c r="M1609">
        <v>-104.84341999999999</v>
      </c>
      <c r="N1609">
        <v>37.171720000000001</v>
      </c>
      <c r="AC1609" t="s">
        <v>3804</v>
      </c>
      <c r="AD1609" t="s">
        <v>2065</v>
      </c>
      <c r="AF1609" t="s">
        <v>1783</v>
      </c>
      <c r="AG1609" t="s">
        <v>1784</v>
      </c>
      <c r="AI1609">
        <v>427440</v>
      </c>
    </row>
    <row r="1610" spans="1:35" x14ac:dyDescent="0.25">
      <c r="A1610">
        <v>403073181</v>
      </c>
      <c r="B1610" t="s">
        <v>2622</v>
      </c>
      <c r="C1610">
        <v>10705</v>
      </c>
      <c r="D1610" s="2" t="s">
        <v>4308</v>
      </c>
      <c r="E1610" t="s">
        <v>33</v>
      </c>
      <c r="F1610" t="s">
        <v>4476</v>
      </c>
      <c r="G1610" t="s">
        <v>1508</v>
      </c>
      <c r="H1610" t="s">
        <v>2650</v>
      </c>
      <c r="I1610" t="s">
        <v>4477</v>
      </c>
      <c r="J1610" t="s">
        <v>4478</v>
      </c>
      <c r="K1610" t="s">
        <v>79</v>
      </c>
      <c r="L1610" t="s">
        <v>3824</v>
      </c>
      <c r="M1610">
        <v>-104.66670000000001</v>
      </c>
      <c r="N1610">
        <v>37.203850000000003</v>
      </c>
      <c r="O1610">
        <v>0</v>
      </c>
      <c r="P1610">
        <v>0</v>
      </c>
      <c r="Q1610">
        <v>0</v>
      </c>
      <c r="R1610">
        <v>0</v>
      </c>
      <c r="T1610">
        <v>0</v>
      </c>
      <c r="U1610">
        <v>0</v>
      </c>
      <c r="V1610">
        <v>0</v>
      </c>
      <c r="W1610">
        <v>0</v>
      </c>
      <c r="X1610">
        <v>0</v>
      </c>
      <c r="Y1610">
        <v>0</v>
      </c>
      <c r="Z1610">
        <v>0</v>
      </c>
      <c r="AC1610" t="s">
        <v>3804</v>
      </c>
      <c r="AF1610" t="s">
        <v>2653</v>
      </c>
      <c r="AG1610" t="s">
        <v>2669</v>
      </c>
    </row>
    <row r="1611" spans="1:35" x14ac:dyDescent="0.25">
      <c r="A1611">
        <v>403074356</v>
      </c>
      <c r="B1611" t="s">
        <v>197</v>
      </c>
      <c r="C1611">
        <v>10456</v>
      </c>
      <c r="D1611" s="2" t="s">
        <v>4474</v>
      </c>
      <c r="E1611" t="s">
        <v>3928</v>
      </c>
      <c r="F1611" t="s">
        <v>4479</v>
      </c>
      <c r="G1611" t="s">
        <v>1363</v>
      </c>
      <c r="H1611" t="s">
        <v>2650</v>
      </c>
      <c r="K1611" t="s">
        <v>115</v>
      </c>
      <c r="L1611" t="s">
        <v>3733</v>
      </c>
      <c r="M1611">
        <v>-107.84726999999999</v>
      </c>
      <c r="N1611">
        <v>39.458866999999998</v>
      </c>
      <c r="O1611">
        <v>0</v>
      </c>
      <c r="P1611">
        <v>0</v>
      </c>
      <c r="Q1611">
        <v>0</v>
      </c>
      <c r="R1611">
        <v>0</v>
      </c>
      <c r="U1611">
        <v>0</v>
      </c>
      <c r="V1611">
        <v>0</v>
      </c>
      <c r="W1611">
        <v>0</v>
      </c>
      <c r="X1611">
        <v>0</v>
      </c>
      <c r="Y1611">
        <v>0</v>
      </c>
      <c r="Z1611">
        <v>0</v>
      </c>
      <c r="AC1611" t="s">
        <v>3734</v>
      </c>
      <c r="AF1611" t="s">
        <v>1783</v>
      </c>
      <c r="AG1611" t="s">
        <v>1784</v>
      </c>
      <c r="AI1611">
        <v>334688</v>
      </c>
    </row>
    <row r="1612" spans="1:35" x14ac:dyDescent="0.25">
      <c r="A1612">
        <v>403074359</v>
      </c>
      <c r="B1612" t="s">
        <v>4480</v>
      </c>
      <c r="C1612">
        <v>10770</v>
      </c>
      <c r="D1612" s="2" t="s">
        <v>4468</v>
      </c>
      <c r="E1612" t="s">
        <v>33</v>
      </c>
      <c r="F1612" t="s">
        <v>4481</v>
      </c>
      <c r="G1612" t="s">
        <v>1363</v>
      </c>
      <c r="H1612" t="s">
        <v>2650</v>
      </c>
      <c r="K1612" t="s">
        <v>3152</v>
      </c>
      <c r="L1612" t="s">
        <v>4066</v>
      </c>
      <c r="M1612">
        <v>-107.46227399999999</v>
      </c>
      <c r="N1612">
        <v>39.435287000000002</v>
      </c>
      <c r="AC1612" t="s">
        <v>3734</v>
      </c>
      <c r="AF1612" t="s">
        <v>2656</v>
      </c>
      <c r="AG1612" t="s">
        <v>2666</v>
      </c>
    </row>
    <row r="1613" spans="1:35" x14ac:dyDescent="0.25">
      <c r="A1613">
        <v>403075784</v>
      </c>
      <c r="B1613" t="s">
        <v>2624</v>
      </c>
      <c r="C1613">
        <v>46290</v>
      </c>
      <c r="D1613" s="2" t="s">
        <v>4474</v>
      </c>
      <c r="E1613" t="s">
        <v>1891</v>
      </c>
      <c r="F1613" t="s">
        <v>4482</v>
      </c>
      <c r="G1613" t="s">
        <v>1233</v>
      </c>
      <c r="H1613" t="s">
        <v>2650</v>
      </c>
      <c r="K1613" t="s">
        <v>79</v>
      </c>
      <c r="L1613" t="s">
        <v>80</v>
      </c>
      <c r="M1613">
        <v>-104.866511</v>
      </c>
      <c r="N1613">
        <v>40.073695000000001</v>
      </c>
      <c r="AC1613" t="s">
        <v>3737</v>
      </c>
      <c r="AF1613" t="s">
        <v>1783</v>
      </c>
      <c r="AG1613" t="s">
        <v>1784</v>
      </c>
      <c r="AI1613">
        <v>479713</v>
      </c>
    </row>
    <row r="1614" spans="1:35" x14ac:dyDescent="0.25">
      <c r="A1614">
        <v>403080330</v>
      </c>
      <c r="B1614" t="s">
        <v>197</v>
      </c>
      <c r="C1614">
        <v>10456</v>
      </c>
      <c r="D1614" s="2" t="s">
        <v>4378</v>
      </c>
      <c r="E1614" t="s">
        <v>2118</v>
      </c>
      <c r="F1614" t="s">
        <v>4484</v>
      </c>
      <c r="G1614" t="s">
        <v>1363</v>
      </c>
      <c r="H1614" t="s">
        <v>2650</v>
      </c>
      <c r="I1614" t="s">
        <v>4486</v>
      </c>
      <c r="J1614" t="s">
        <v>4487</v>
      </c>
      <c r="K1614" t="s">
        <v>115</v>
      </c>
      <c r="L1614" t="s">
        <v>226</v>
      </c>
      <c r="M1614">
        <v>-108.09985</v>
      </c>
      <c r="N1614">
        <v>39.521394999999998</v>
      </c>
      <c r="O1614">
        <v>0</v>
      </c>
      <c r="P1614">
        <v>0</v>
      </c>
      <c r="Q1614">
        <v>0</v>
      </c>
      <c r="R1614">
        <v>0</v>
      </c>
      <c r="S1614">
        <v>0</v>
      </c>
      <c r="T1614">
        <v>0</v>
      </c>
      <c r="U1614">
        <v>0</v>
      </c>
      <c r="V1614">
        <v>0</v>
      </c>
      <c r="W1614">
        <v>0</v>
      </c>
      <c r="X1614">
        <v>0</v>
      </c>
      <c r="Y1614">
        <v>0</v>
      </c>
      <c r="Z1614">
        <v>0</v>
      </c>
      <c r="AC1614" t="s">
        <v>3734</v>
      </c>
      <c r="AF1614" t="s">
        <v>1783</v>
      </c>
      <c r="AG1614" t="s">
        <v>1784</v>
      </c>
      <c r="AI1614">
        <v>335979</v>
      </c>
    </row>
    <row r="1615" spans="1:35" x14ac:dyDescent="0.25">
      <c r="A1615">
        <v>403080555</v>
      </c>
      <c r="B1615" t="s">
        <v>197</v>
      </c>
      <c r="C1615">
        <v>10456</v>
      </c>
      <c r="D1615" s="2" t="s">
        <v>4378</v>
      </c>
      <c r="E1615" t="s">
        <v>49</v>
      </c>
      <c r="F1615" t="s">
        <v>4488</v>
      </c>
      <c r="G1615" t="s">
        <v>1414</v>
      </c>
      <c r="H1615" t="s">
        <v>2650</v>
      </c>
      <c r="I1615" t="s">
        <v>4490</v>
      </c>
      <c r="J1615" t="s">
        <v>4491</v>
      </c>
      <c r="K1615" t="s">
        <v>133</v>
      </c>
      <c r="L1615" t="s">
        <v>1985</v>
      </c>
      <c r="M1615">
        <v>-108.123307</v>
      </c>
      <c r="N1615">
        <v>39.324126999999997</v>
      </c>
      <c r="O1615">
        <v>0</v>
      </c>
      <c r="P1615">
        <v>0</v>
      </c>
      <c r="Q1615">
        <v>0</v>
      </c>
      <c r="R1615">
        <v>0</v>
      </c>
      <c r="T1615">
        <v>240</v>
      </c>
      <c r="U1615">
        <v>0</v>
      </c>
      <c r="V1615">
        <v>0</v>
      </c>
      <c r="W1615">
        <v>0</v>
      </c>
      <c r="X1615">
        <v>0</v>
      </c>
      <c r="Y1615">
        <v>0</v>
      </c>
      <c r="Z1615">
        <v>0</v>
      </c>
      <c r="AC1615" t="s">
        <v>3734</v>
      </c>
      <c r="AF1615" t="s">
        <v>1783</v>
      </c>
      <c r="AG1615" t="s">
        <v>1784</v>
      </c>
    </row>
    <row r="1616" spans="1:35" x14ac:dyDescent="0.25">
      <c r="A1616">
        <v>403081205</v>
      </c>
      <c r="B1616" t="s">
        <v>2639</v>
      </c>
      <c r="C1616">
        <v>10711</v>
      </c>
      <c r="D1616" s="2" t="s">
        <v>4483</v>
      </c>
      <c r="E1616" t="s">
        <v>1891</v>
      </c>
      <c r="F1616" t="s">
        <v>4492</v>
      </c>
      <c r="G1616" t="s">
        <v>1380</v>
      </c>
      <c r="H1616" t="s">
        <v>2650</v>
      </c>
      <c r="K1616" t="s">
        <v>79</v>
      </c>
      <c r="L1616" t="s">
        <v>2075</v>
      </c>
      <c r="M1616">
        <v>-104.30750999999999</v>
      </c>
      <c r="N1616">
        <v>39.834139999999998</v>
      </c>
      <c r="AC1616" t="s">
        <v>3737</v>
      </c>
      <c r="AF1616" t="s">
        <v>1783</v>
      </c>
      <c r="AG1616" t="s">
        <v>1784</v>
      </c>
      <c r="AI1616">
        <v>481724</v>
      </c>
    </row>
    <row r="1617" spans="1:35" x14ac:dyDescent="0.25">
      <c r="A1617">
        <v>403082229</v>
      </c>
      <c r="B1617" t="s">
        <v>197</v>
      </c>
      <c r="C1617">
        <v>10456</v>
      </c>
      <c r="D1617" s="2" t="s">
        <v>4483</v>
      </c>
      <c r="E1617" t="s">
        <v>2118</v>
      </c>
      <c r="F1617" t="s">
        <v>4494</v>
      </c>
      <c r="G1617" t="s">
        <v>1363</v>
      </c>
      <c r="H1617" t="s">
        <v>2650</v>
      </c>
      <c r="K1617" t="s">
        <v>115</v>
      </c>
      <c r="L1617" t="s">
        <v>3733</v>
      </c>
      <c r="M1617">
        <v>-108.03738300000001</v>
      </c>
      <c r="N1617">
        <v>39.378743999999998</v>
      </c>
      <c r="O1617">
        <v>0</v>
      </c>
      <c r="P1617">
        <v>0</v>
      </c>
      <c r="Q1617">
        <v>0</v>
      </c>
      <c r="R1617">
        <v>0</v>
      </c>
      <c r="S1617">
        <v>0</v>
      </c>
      <c r="T1617">
        <v>0</v>
      </c>
      <c r="U1617">
        <v>0</v>
      </c>
      <c r="V1617">
        <v>0</v>
      </c>
      <c r="W1617">
        <v>0</v>
      </c>
      <c r="X1617">
        <v>0</v>
      </c>
      <c r="AA1617" t="s">
        <v>4495</v>
      </c>
      <c r="AC1617" t="s">
        <v>3734</v>
      </c>
      <c r="AF1617" t="s">
        <v>1783</v>
      </c>
      <c r="AG1617" t="s">
        <v>1784</v>
      </c>
      <c r="AI1617">
        <v>311684</v>
      </c>
    </row>
    <row r="1618" spans="1:35" x14ac:dyDescent="0.25">
      <c r="A1618">
        <v>403082375</v>
      </c>
      <c r="B1618" t="s">
        <v>3992</v>
      </c>
      <c r="C1618">
        <v>200565</v>
      </c>
      <c r="D1618" s="2" t="s">
        <v>4493</v>
      </c>
      <c r="E1618" t="s">
        <v>1879</v>
      </c>
      <c r="F1618" t="s">
        <v>4496</v>
      </c>
      <c r="G1618" t="s">
        <v>1363</v>
      </c>
      <c r="H1618" t="s">
        <v>2650</v>
      </c>
      <c r="K1618" t="s">
        <v>72</v>
      </c>
      <c r="M1618">
        <v>-108.05914</v>
      </c>
      <c r="N1618">
        <v>39.403750000000002</v>
      </c>
      <c r="O1618">
        <v>0</v>
      </c>
      <c r="P1618">
        <v>0</v>
      </c>
      <c r="Q1618">
        <v>0</v>
      </c>
      <c r="R1618">
        <v>0</v>
      </c>
      <c r="S1618">
        <v>0</v>
      </c>
      <c r="T1618">
        <v>0</v>
      </c>
      <c r="U1618">
        <v>0</v>
      </c>
      <c r="V1618">
        <v>0</v>
      </c>
      <c r="W1618">
        <v>0</v>
      </c>
      <c r="X1618">
        <v>0</v>
      </c>
      <c r="Y1618">
        <v>0</v>
      </c>
      <c r="Z1618">
        <v>0</v>
      </c>
      <c r="AC1618" t="s">
        <v>3734</v>
      </c>
      <c r="AF1618" t="s">
        <v>1783</v>
      </c>
      <c r="AG1618" t="s">
        <v>1784</v>
      </c>
    </row>
    <row r="1619" spans="1:35" x14ac:dyDescent="0.25">
      <c r="A1619">
        <v>403082858</v>
      </c>
      <c r="B1619" t="s">
        <v>2624</v>
      </c>
      <c r="C1619">
        <v>46290</v>
      </c>
      <c r="D1619" s="2" t="s">
        <v>4493</v>
      </c>
      <c r="E1619" t="s">
        <v>56</v>
      </c>
      <c r="F1619" t="s">
        <v>4497</v>
      </c>
      <c r="G1619" t="s">
        <v>1233</v>
      </c>
      <c r="H1619" t="s">
        <v>2650</v>
      </c>
      <c r="I1619" t="s">
        <v>4499</v>
      </c>
      <c r="J1619" t="s">
        <v>4500</v>
      </c>
      <c r="K1619" t="s">
        <v>79</v>
      </c>
      <c r="L1619" t="s">
        <v>3824</v>
      </c>
      <c r="M1619">
        <v>-105.01145099999999</v>
      </c>
      <c r="N1619">
        <v>40.113672000000001</v>
      </c>
      <c r="O1619">
        <v>0</v>
      </c>
      <c r="P1619">
        <v>0</v>
      </c>
      <c r="Q1619">
        <v>0</v>
      </c>
      <c r="R1619">
        <v>0</v>
      </c>
      <c r="S1619">
        <v>0</v>
      </c>
      <c r="T1619">
        <v>0</v>
      </c>
      <c r="U1619">
        <v>0</v>
      </c>
      <c r="V1619">
        <v>0</v>
      </c>
      <c r="W1619">
        <v>0</v>
      </c>
      <c r="X1619">
        <v>0</v>
      </c>
      <c r="Y1619">
        <v>0</v>
      </c>
      <c r="Z1619">
        <v>0</v>
      </c>
      <c r="AC1619" t="s">
        <v>3737</v>
      </c>
      <c r="AF1619" t="s">
        <v>1783</v>
      </c>
      <c r="AG1619" t="s">
        <v>1784</v>
      </c>
      <c r="AI1619">
        <v>482307</v>
      </c>
    </row>
    <row r="1620" spans="1:35" x14ac:dyDescent="0.25">
      <c r="A1620">
        <v>403084132</v>
      </c>
      <c r="B1620" t="s">
        <v>110</v>
      </c>
      <c r="C1620">
        <v>47121</v>
      </c>
      <c r="D1620" s="2" t="s">
        <v>4502</v>
      </c>
      <c r="E1620" t="s">
        <v>49</v>
      </c>
      <c r="F1620" t="s">
        <v>4504</v>
      </c>
      <c r="G1620" t="s">
        <v>1233</v>
      </c>
      <c r="H1620" t="s">
        <v>2650</v>
      </c>
      <c r="I1620" t="s">
        <v>4505</v>
      </c>
      <c r="J1620" t="s">
        <v>4506</v>
      </c>
      <c r="K1620" t="s">
        <v>2080</v>
      </c>
      <c r="M1620">
        <v>-104.65334799999999</v>
      </c>
      <c r="N1620">
        <v>40.263983000000003</v>
      </c>
      <c r="O1620">
        <v>0</v>
      </c>
      <c r="P1620">
        <v>0</v>
      </c>
      <c r="S1620">
        <v>0</v>
      </c>
      <c r="T1620">
        <v>0</v>
      </c>
      <c r="U1620">
        <v>0</v>
      </c>
      <c r="V1620">
        <v>0</v>
      </c>
      <c r="W1620">
        <v>0</v>
      </c>
      <c r="X1620">
        <v>0</v>
      </c>
      <c r="AA1620" t="s">
        <v>4503</v>
      </c>
      <c r="AC1620" t="s">
        <v>3737</v>
      </c>
      <c r="AD1620" t="s">
        <v>2065</v>
      </c>
      <c r="AF1620" t="s">
        <v>1783</v>
      </c>
      <c r="AG1620" t="s">
        <v>1784</v>
      </c>
    </row>
    <row r="1621" spans="1:35" x14ac:dyDescent="0.25">
      <c r="A1621">
        <v>403084504</v>
      </c>
      <c r="B1621" t="s">
        <v>2640</v>
      </c>
      <c r="C1621">
        <v>10661</v>
      </c>
      <c r="D1621" s="2" t="s">
        <v>4501</v>
      </c>
      <c r="E1621" t="s">
        <v>56</v>
      </c>
      <c r="F1621" t="s">
        <v>4507</v>
      </c>
      <c r="G1621" t="s">
        <v>1233</v>
      </c>
      <c r="H1621" t="s">
        <v>2650</v>
      </c>
      <c r="I1621" t="s">
        <v>4508</v>
      </c>
      <c r="J1621" t="s">
        <v>4509</v>
      </c>
      <c r="K1621" t="s">
        <v>46</v>
      </c>
      <c r="L1621" t="s">
        <v>3167</v>
      </c>
      <c r="M1621">
        <v>-104.050833</v>
      </c>
      <c r="N1621">
        <v>40.666260000000001</v>
      </c>
      <c r="O1621">
        <v>115</v>
      </c>
      <c r="P1621">
        <v>90</v>
      </c>
      <c r="Q1621">
        <v>0</v>
      </c>
      <c r="R1621">
        <v>0</v>
      </c>
      <c r="S1621">
        <v>0</v>
      </c>
      <c r="T1621">
        <v>0</v>
      </c>
      <c r="U1621">
        <v>0</v>
      </c>
      <c r="V1621">
        <v>0</v>
      </c>
      <c r="W1621">
        <v>0</v>
      </c>
      <c r="X1621">
        <v>0</v>
      </c>
      <c r="Y1621">
        <v>0</v>
      </c>
      <c r="Z1621">
        <v>0</v>
      </c>
      <c r="AC1621" t="s">
        <v>3737</v>
      </c>
      <c r="AF1621" t="s">
        <v>1783</v>
      </c>
      <c r="AG1621" t="s">
        <v>1784</v>
      </c>
      <c r="AI1621">
        <v>454591</v>
      </c>
    </row>
    <row r="1622" spans="1:35" x14ac:dyDescent="0.25">
      <c r="A1622">
        <v>403089019</v>
      </c>
      <c r="B1622" t="s">
        <v>1617</v>
      </c>
      <c r="C1622">
        <v>10459</v>
      </c>
      <c r="D1622" s="2" t="s">
        <v>4489</v>
      </c>
      <c r="E1622" t="s">
        <v>1879</v>
      </c>
      <c r="F1622" t="s">
        <v>4510</v>
      </c>
      <c r="G1622" t="s">
        <v>1327</v>
      </c>
      <c r="H1622" t="s">
        <v>2650</v>
      </c>
      <c r="I1622" t="s">
        <v>4512</v>
      </c>
      <c r="J1622" t="s">
        <v>4513</v>
      </c>
      <c r="K1622" t="s">
        <v>115</v>
      </c>
      <c r="L1622" t="s">
        <v>329</v>
      </c>
      <c r="M1622">
        <v>-105.015894</v>
      </c>
      <c r="N1622">
        <v>39.972199000000003</v>
      </c>
      <c r="O1622">
        <v>0</v>
      </c>
      <c r="P1622">
        <v>0</v>
      </c>
      <c r="S1622">
        <v>0</v>
      </c>
      <c r="T1622">
        <v>0</v>
      </c>
      <c r="U1622">
        <v>0</v>
      </c>
      <c r="V1622">
        <v>0</v>
      </c>
      <c r="W1622">
        <v>0</v>
      </c>
      <c r="X1622">
        <v>0</v>
      </c>
      <c r="Y1622">
        <v>0</v>
      </c>
      <c r="Z1622">
        <v>0</v>
      </c>
      <c r="AC1622" t="s">
        <v>3737</v>
      </c>
      <c r="AF1622" t="s">
        <v>1783</v>
      </c>
      <c r="AG1622" t="s">
        <v>1784</v>
      </c>
    </row>
    <row r="1623" spans="1:35" x14ac:dyDescent="0.25">
      <c r="A1623">
        <v>403094173</v>
      </c>
      <c r="B1623" t="s">
        <v>1460</v>
      </c>
      <c r="C1623">
        <v>10633</v>
      </c>
      <c r="D1623" s="2" t="s">
        <v>4498</v>
      </c>
      <c r="E1623" t="s">
        <v>56</v>
      </c>
      <c r="F1623" t="s">
        <v>4514</v>
      </c>
      <c r="G1623" t="s">
        <v>1233</v>
      </c>
      <c r="H1623" t="s">
        <v>2650</v>
      </c>
      <c r="K1623" t="s">
        <v>115</v>
      </c>
      <c r="L1623" t="s">
        <v>226</v>
      </c>
      <c r="M1623">
        <v>-104.64452799999999</v>
      </c>
      <c r="N1623">
        <v>40.276420000000002</v>
      </c>
      <c r="AC1623" t="s">
        <v>3737</v>
      </c>
      <c r="AF1623" t="s">
        <v>1783</v>
      </c>
      <c r="AG1623" t="s">
        <v>1784</v>
      </c>
      <c r="AI1623">
        <v>310312</v>
      </c>
    </row>
    <row r="1624" spans="1:35" x14ac:dyDescent="0.25">
      <c r="A1624">
        <v>403094808</v>
      </c>
      <c r="B1624" t="s">
        <v>157</v>
      </c>
      <c r="C1624">
        <v>69175</v>
      </c>
      <c r="D1624" s="2" t="s">
        <v>4515</v>
      </c>
      <c r="E1624" t="s">
        <v>2118</v>
      </c>
      <c r="F1624" t="s">
        <v>4516</v>
      </c>
      <c r="G1624" t="s">
        <v>1233</v>
      </c>
      <c r="H1624" t="s">
        <v>2650</v>
      </c>
      <c r="K1624" t="s">
        <v>3743</v>
      </c>
      <c r="L1624" t="s">
        <v>3843</v>
      </c>
      <c r="M1624">
        <v>-104.74415500000001</v>
      </c>
      <c r="N1624">
        <v>40.461773000000001</v>
      </c>
      <c r="AC1624" t="s">
        <v>3737</v>
      </c>
      <c r="AF1624" t="s">
        <v>1783</v>
      </c>
      <c r="AG1624" t="s">
        <v>1784</v>
      </c>
      <c r="AI1624">
        <v>458940</v>
      </c>
    </row>
    <row r="1625" spans="1:35" x14ac:dyDescent="0.25">
      <c r="A1625">
        <v>403095340</v>
      </c>
      <c r="B1625" t="s">
        <v>1460</v>
      </c>
      <c r="C1625">
        <v>10633</v>
      </c>
      <c r="D1625" s="2" t="s">
        <v>4515</v>
      </c>
      <c r="E1625" t="s">
        <v>56</v>
      </c>
      <c r="F1625" t="s">
        <v>4517</v>
      </c>
      <c r="G1625" t="s">
        <v>1233</v>
      </c>
      <c r="H1625" t="s">
        <v>2650</v>
      </c>
      <c r="K1625" t="s">
        <v>115</v>
      </c>
      <c r="L1625" t="s">
        <v>226</v>
      </c>
      <c r="M1625">
        <v>-104.85424399999999</v>
      </c>
      <c r="N1625">
        <v>40.180500000000002</v>
      </c>
      <c r="O1625">
        <v>0</v>
      </c>
      <c r="P1625">
        <v>0</v>
      </c>
      <c r="Q1625">
        <v>0</v>
      </c>
      <c r="R1625">
        <v>0</v>
      </c>
      <c r="S1625">
        <v>5</v>
      </c>
      <c r="T1625">
        <v>0</v>
      </c>
      <c r="U1625">
        <v>0</v>
      </c>
      <c r="V1625">
        <v>0</v>
      </c>
      <c r="W1625">
        <v>0</v>
      </c>
      <c r="X1625">
        <v>0</v>
      </c>
      <c r="Y1625">
        <v>0</v>
      </c>
      <c r="Z1625">
        <v>0</v>
      </c>
      <c r="AC1625" t="s">
        <v>3737</v>
      </c>
      <c r="AF1625" t="s">
        <v>1783</v>
      </c>
      <c r="AG1625" t="s">
        <v>1784</v>
      </c>
      <c r="AI1625">
        <v>336177</v>
      </c>
    </row>
    <row r="1626" spans="1:35" x14ac:dyDescent="0.25">
      <c r="A1626">
        <v>403098290</v>
      </c>
      <c r="B1626" t="s">
        <v>157</v>
      </c>
      <c r="C1626">
        <v>69175</v>
      </c>
      <c r="D1626" s="2" t="s">
        <v>4518</v>
      </c>
      <c r="E1626" t="s">
        <v>2118</v>
      </c>
      <c r="F1626" t="s">
        <v>4519</v>
      </c>
      <c r="G1626" t="s">
        <v>1233</v>
      </c>
      <c r="H1626" t="s">
        <v>2650</v>
      </c>
      <c r="K1626" t="s">
        <v>3743</v>
      </c>
      <c r="L1626" t="s">
        <v>3843</v>
      </c>
      <c r="M1626">
        <v>-104.74381700000001</v>
      </c>
      <c r="N1626">
        <v>40.461829999999999</v>
      </c>
      <c r="AC1626" t="s">
        <v>3737</v>
      </c>
      <c r="AF1626" t="s">
        <v>1783</v>
      </c>
      <c r="AG1626" t="s">
        <v>1784</v>
      </c>
      <c r="AI1626">
        <v>458940</v>
      </c>
    </row>
    <row r="1627" spans="1:35" x14ac:dyDescent="0.25">
      <c r="A1627">
        <v>403100135</v>
      </c>
      <c r="B1627" t="s">
        <v>2622</v>
      </c>
      <c r="C1627">
        <v>10705</v>
      </c>
      <c r="D1627" s="2" t="s">
        <v>4520</v>
      </c>
      <c r="E1627" t="s">
        <v>1874</v>
      </c>
      <c r="F1627" t="s">
        <v>4521</v>
      </c>
      <c r="G1627" t="s">
        <v>1508</v>
      </c>
      <c r="H1627" t="s">
        <v>2650</v>
      </c>
      <c r="I1627" t="s">
        <v>4522</v>
      </c>
      <c r="J1627" t="s">
        <v>4523</v>
      </c>
      <c r="K1627" t="s">
        <v>79</v>
      </c>
      <c r="L1627" t="s">
        <v>3810</v>
      </c>
      <c r="M1627">
        <v>-104.98156</v>
      </c>
      <c r="N1627">
        <v>37.23368</v>
      </c>
      <c r="O1627">
        <v>0</v>
      </c>
      <c r="P1627">
        <v>0</v>
      </c>
      <c r="Q1627">
        <v>0</v>
      </c>
      <c r="R1627">
        <v>0</v>
      </c>
      <c r="T1627">
        <v>4</v>
      </c>
      <c r="U1627">
        <v>0</v>
      </c>
      <c r="V1627">
        <v>0</v>
      </c>
      <c r="W1627">
        <v>0</v>
      </c>
      <c r="X1627">
        <v>0</v>
      </c>
      <c r="Y1627">
        <v>0</v>
      </c>
      <c r="Z1627">
        <v>0</v>
      </c>
      <c r="AC1627" t="s">
        <v>3804</v>
      </c>
      <c r="AF1627" t="s">
        <v>1783</v>
      </c>
      <c r="AG1627" t="s">
        <v>1784</v>
      </c>
      <c r="AI1627">
        <v>427440</v>
      </c>
    </row>
    <row r="1628" spans="1:35" x14ac:dyDescent="0.25">
      <c r="A1628">
        <v>403110001</v>
      </c>
      <c r="B1628" t="s">
        <v>352</v>
      </c>
      <c r="C1628">
        <v>95960</v>
      </c>
      <c r="D1628" s="2" t="s">
        <v>4525</v>
      </c>
      <c r="E1628" t="s">
        <v>1879</v>
      </c>
      <c r="F1628" t="s">
        <v>4526</v>
      </c>
      <c r="G1628" t="s">
        <v>1518</v>
      </c>
      <c r="H1628" t="s">
        <v>2650</v>
      </c>
      <c r="K1628" t="s">
        <v>115</v>
      </c>
      <c r="L1628" t="s">
        <v>329</v>
      </c>
      <c r="M1628">
        <v>-108.318185</v>
      </c>
      <c r="N1628">
        <v>40.975518000000001</v>
      </c>
      <c r="AC1628" t="s">
        <v>3807</v>
      </c>
      <c r="AD1628" t="s">
        <v>2065</v>
      </c>
      <c r="AF1628" t="s">
        <v>1783</v>
      </c>
      <c r="AG1628" t="s">
        <v>1784</v>
      </c>
      <c r="AI1628">
        <v>412317</v>
      </c>
    </row>
    <row r="1629" spans="1:35" x14ac:dyDescent="0.25">
      <c r="A1629">
        <v>403110858</v>
      </c>
      <c r="B1629" t="s">
        <v>197</v>
      </c>
      <c r="C1629">
        <v>10456</v>
      </c>
      <c r="D1629" s="2" t="s">
        <v>4524</v>
      </c>
      <c r="E1629" t="s">
        <v>481</v>
      </c>
      <c r="F1629" t="s">
        <v>4528</v>
      </c>
      <c r="G1629" t="s">
        <v>1363</v>
      </c>
      <c r="H1629" t="s">
        <v>2650</v>
      </c>
      <c r="I1629" t="s">
        <v>4530</v>
      </c>
      <c r="J1629" t="s">
        <v>4531</v>
      </c>
      <c r="K1629" t="s">
        <v>3743</v>
      </c>
      <c r="L1629" t="s">
        <v>1985</v>
      </c>
      <c r="M1629">
        <v>-108.254426</v>
      </c>
      <c r="N1629">
        <v>39.389459000000002</v>
      </c>
      <c r="O1629">
        <v>0</v>
      </c>
      <c r="P1629">
        <v>0</v>
      </c>
      <c r="Q1629">
        <v>0</v>
      </c>
      <c r="R1629">
        <v>0</v>
      </c>
      <c r="U1629">
        <v>0</v>
      </c>
      <c r="V1629">
        <v>0</v>
      </c>
      <c r="W1629">
        <v>0</v>
      </c>
      <c r="X1629">
        <v>0</v>
      </c>
      <c r="Y1629">
        <v>0</v>
      </c>
      <c r="Z1629">
        <v>0</v>
      </c>
      <c r="AC1629" t="s">
        <v>3734</v>
      </c>
      <c r="AF1629" t="s">
        <v>1783</v>
      </c>
      <c r="AG1629" t="s">
        <v>1784</v>
      </c>
      <c r="AI1629">
        <v>322401</v>
      </c>
    </row>
    <row r="1630" spans="1:35" x14ac:dyDescent="0.25">
      <c r="A1630">
        <v>403110939</v>
      </c>
      <c r="B1630" t="s">
        <v>197</v>
      </c>
      <c r="C1630">
        <v>10456</v>
      </c>
      <c r="D1630" s="2" t="s">
        <v>4527</v>
      </c>
      <c r="E1630" t="s">
        <v>3210</v>
      </c>
      <c r="F1630" t="s">
        <v>4532</v>
      </c>
      <c r="G1630" t="s">
        <v>1363</v>
      </c>
      <c r="H1630" t="s">
        <v>2650</v>
      </c>
      <c r="I1630" t="s">
        <v>4533</v>
      </c>
      <c r="J1630" t="s">
        <v>820</v>
      </c>
      <c r="K1630" t="s">
        <v>115</v>
      </c>
      <c r="L1630" t="s">
        <v>3733</v>
      </c>
      <c r="M1630">
        <v>-107.85879300000001</v>
      </c>
      <c r="N1630">
        <v>39.457835000000003</v>
      </c>
      <c r="AC1630" t="s">
        <v>3734</v>
      </c>
      <c r="AF1630" t="s">
        <v>1783</v>
      </c>
      <c r="AG1630" t="s">
        <v>1784</v>
      </c>
      <c r="AI1630">
        <v>335004</v>
      </c>
    </row>
    <row r="1631" spans="1:35" x14ac:dyDescent="0.25">
      <c r="A1631">
        <v>403113129</v>
      </c>
      <c r="B1631" t="s">
        <v>2624</v>
      </c>
      <c r="C1631">
        <v>46290</v>
      </c>
      <c r="D1631" s="2" t="s">
        <v>4527</v>
      </c>
      <c r="E1631" t="s">
        <v>3210</v>
      </c>
      <c r="F1631" t="s">
        <v>4534</v>
      </c>
      <c r="G1631" t="s">
        <v>1233</v>
      </c>
      <c r="H1631" t="s">
        <v>2650</v>
      </c>
      <c r="K1631" t="s">
        <v>133</v>
      </c>
      <c r="L1631" t="s">
        <v>1985</v>
      </c>
      <c r="M1631">
        <v>-104.85799</v>
      </c>
      <c r="N1631">
        <v>40.042274999999997</v>
      </c>
      <c r="AC1631" t="s">
        <v>3737</v>
      </c>
      <c r="AF1631" t="s">
        <v>1783</v>
      </c>
      <c r="AG1631" t="s">
        <v>1784</v>
      </c>
      <c r="AI1631">
        <v>478673</v>
      </c>
    </row>
    <row r="1632" spans="1:35" x14ac:dyDescent="0.25">
      <c r="A1632">
        <v>403114328</v>
      </c>
      <c r="B1632" t="s">
        <v>197</v>
      </c>
      <c r="C1632">
        <v>10456</v>
      </c>
      <c r="D1632" s="2" t="s">
        <v>4535</v>
      </c>
      <c r="E1632" t="s">
        <v>3928</v>
      </c>
      <c r="F1632" t="s">
        <v>4536</v>
      </c>
      <c r="G1632" t="s">
        <v>1363</v>
      </c>
      <c r="H1632" t="s">
        <v>2650</v>
      </c>
      <c r="K1632" t="s">
        <v>115</v>
      </c>
      <c r="L1632" t="s">
        <v>329</v>
      </c>
      <c r="M1632">
        <v>-108.04580300000001</v>
      </c>
      <c r="N1632">
        <v>39.590091000000001</v>
      </c>
      <c r="AC1632" t="s">
        <v>3734</v>
      </c>
      <c r="AF1632" t="s">
        <v>1783</v>
      </c>
      <c r="AG1632" t="s">
        <v>1784</v>
      </c>
      <c r="AI1632">
        <v>335574</v>
      </c>
    </row>
    <row r="1633" spans="1:35" x14ac:dyDescent="0.25">
      <c r="A1633">
        <v>403114512</v>
      </c>
      <c r="B1633" t="s">
        <v>3721</v>
      </c>
      <c r="C1633">
        <v>10749</v>
      </c>
      <c r="D1633" s="2" t="s">
        <v>4538</v>
      </c>
      <c r="E1633" t="s">
        <v>3928</v>
      </c>
      <c r="F1633" t="s">
        <v>4539</v>
      </c>
      <c r="G1633" t="s">
        <v>1392</v>
      </c>
      <c r="H1633" t="s">
        <v>2650</v>
      </c>
      <c r="I1633" t="s">
        <v>4540</v>
      </c>
      <c r="J1633" t="s">
        <v>4541</v>
      </c>
      <c r="K1633" t="s">
        <v>133</v>
      </c>
      <c r="L1633" t="s">
        <v>1985</v>
      </c>
      <c r="M1633">
        <v>-107.862787</v>
      </c>
      <c r="N1633">
        <v>37.088887</v>
      </c>
      <c r="O1633">
        <v>0</v>
      </c>
      <c r="P1633">
        <v>0</v>
      </c>
      <c r="Q1633">
        <v>0</v>
      </c>
      <c r="R1633">
        <v>0</v>
      </c>
      <c r="T1633">
        <v>20</v>
      </c>
      <c r="U1633">
        <v>0</v>
      </c>
      <c r="V1633">
        <v>0</v>
      </c>
      <c r="W1633">
        <v>0</v>
      </c>
      <c r="X1633">
        <v>0</v>
      </c>
      <c r="Y1633">
        <v>0</v>
      </c>
      <c r="Z1633">
        <v>0</v>
      </c>
      <c r="AC1633" t="s">
        <v>3801</v>
      </c>
      <c r="AF1633" t="s">
        <v>1783</v>
      </c>
      <c r="AG1633" t="s">
        <v>1784</v>
      </c>
      <c r="AI1633">
        <v>333609</v>
      </c>
    </row>
    <row r="1634" spans="1:35" x14ac:dyDescent="0.25">
      <c r="A1634">
        <v>403115095</v>
      </c>
      <c r="B1634" t="s">
        <v>2624</v>
      </c>
      <c r="C1634">
        <v>46290</v>
      </c>
      <c r="D1634" s="2" t="s">
        <v>4466</v>
      </c>
      <c r="E1634" t="s">
        <v>49</v>
      </c>
      <c r="F1634" t="s">
        <v>4542</v>
      </c>
      <c r="G1634" t="s">
        <v>1233</v>
      </c>
      <c r="H1634" t="s">
        <v>2650</v>
      </c>
      <c r="K1634" t="s">
        <v>72</v>
      </c>
      <c r="M1634">
        <v>-104.94578</v>
      </c>
      <c r="N1634">
        <v>40.059530000000002</v>
      </c>
      <c r="AC1634" t="s">
        <v>3737</v>
      </c>
      <c r="AF1634" t="s">
        <v>1783</v>
      </c>
      <c r="AG1634" t="s">
        <v>1784</v>
      </c>
      <c r="AI1634">
        <v>159787</v>
      </c>
    </row>
    <row r="1635" spans="1:35" x14ac:dyDescent="0.25">
      <c r="A1635">
        <v>403116664</v>
      </c>
      <c r="B1635" t="s">
        <v>2624</v>
      </c>
      <c r="C1635">
        <v>46290</v>
      </c>
      <c r="D1635" s="2" t="s">
        <v>4537</v>
      </c>
      <c r="E1635" t="s">
        <v>1891</v>
      </c>
      <c r="F1635" t="s">
        <v>4545</v>
      </c>
      <c r="G1635" t="s">
        <v>1233</v>
      </c>
      <c r="H1635" t="s">
        <v>2650</v>
      </c>
      <c r="I1635" t="s">
        <v>4546</v>
      </c>
      <c r="J1635" t="s">
        <v>4547</v>
      </c>
      <c r="K1635" t="s">
        <v>115</v>
      </c>
      <c r="L1635" t="s">
        <v>226</v>
      </c>
      <c r="M1635">
        <v>-104.975167</v>
      </c>
      <c r="N1635">
        <v>40.059944000000002</v>
      </c>
      <c r="O1635">
        <v>1</v>
      </c>
      <c r="Q1635">
        <v>0</v>
      </c>
      <c r="R1635">
        <v>0</v>
      </c>
      <c r="S1635">
        <v>1</v>
      </c>
      <c r="U1635">
        <v>0</v>
      </c>
      <c r="V1635">
        <v>0</v>
      </c>
      <c r="W1635">
        <v>0</v>
      </c>
      <c r="X1635">
        <v>0</v>
      </c>
      <c r="Y1635">
        <v>0</v>
      </c>
      <c r="Z1635">
        <v>0</v>
      </c>
      <c r="AC1635" t="s">
        <v>3737</v>
      </c>
      <c r="AF1635" t="s">
        <v>2652</v>
      </c>
      <c r="AG1635" t="s">
        <v>4544</v>
      </c>
    </row>
    <row r="1636" spans="1:35" x14ac:dyDescent="0.25">
      <c r="A1636">
        <v>403118418</v>
      </c>
      <c r="B1636" t="s">
        <v>336</v>
      </c>
      <c r="C1636">
        <v>10433</v>
      </c>
      <c r="D1636" s="2" t="s">
        <v>4543</v>
      </c>
      <c r="E1636" t="s">
        <v>3210</v>
      </c>
      <c r="F1636" t="s">
        <v>4549</v>
      </c>
      <c r="G1636" t="s">
        <v>1414</v>
      </c>
      <c r="H1636" t="s">
        <v>2650</v>
      </c>
      <c r="I1636" t="s">
        <v>4552</v>
      </c>
      <c r="J1636" t="s">
        <v>4553</v>
      </c>
      <c r="K1636" t="s">
        <v>115</v>
      </c>
      <c r="L1636" t="s">
        <v>226</v>
      </c>
      <c r="M1636">
        <v>-108.229606</v>
      </c>
      <c r="N1636">
        <v>39.248811000000003</v>
      </c>
      <c r="O1636">
        <v>0</v>
      </c>
      <c r="P1636">
        <v>0</v>
      </c>
      <c r="Q1636">
        <v>0</v>
      </c>
      <c r="R1636">
        <v>0</v>
      </c>
      <c r="S1636">
        <v>0</v>
      </c>
      <c r="T1636">
        <v>0</v>
      </c>
      <c r="U1636">
        <v>0</v>
      </c>
      <c r="V1636">
        <v>0</v>
      </c>
      <c r="W1636">
        <v>0</v>
      </c>
      <c r="X1636">
        <v>0</v>
      </c>
      <c r="AA1636" t="s">
        <v>4551</v>
      </c>
      <c r="AC1636" t="s">
        <v>3734</v>
      </c>
      <c r="AF1636" t="s">
        <v>1783</v>
      </c>
      <c r="AG1636" t="s">
        <v>1784</v>
      </c>
      <c r="AI1636">
        <v>464127</v>
      </c>
    </row>
    <row r="1637" spans="1:35" x14ac:dyDescent="0.25">
      <c r="A1637">
        <v>403120618</v>
      </c>
      <c r="B1637" t="s">
        <v>197</v>
      </c>
      <c r="C1637">
        <v>10456</v>
      </c>
      <c r="D1637" s="2" t="s">
        <v>4548</v>
      </c>
      <c r="E1637" t="s">
        <v>1874</v>
      </c>
      <c r="F1637" t="s">
        <v>4554</v>
      </c>
      <c r="G1637" t="s">
        <v>1363</v>
      </c>
      <c r="H1637" t="s">
        <v>2650</v>
      </c>
      <c r="K1637" t="s">
        <v>115</v>
      </c>
      <c r="L1637" t="s">
        <v>3733</v>
      </c>
      <c r="M1637">
        <v>-108.190234</v>
      </c>
      <c r="N1637">
        <v>39.512774</v>
      </c>
      <c r="O1637">
        <v>0</v>
      </c>
      <c r="P1637">
        <v>0</v>
      </c>
      <c r="U1637">
        <v>0</v>
      </c>
      <c r="V1637">
        <v>0</v>
      </c>
      <c r="W1637">
        <v>0</v>
      </c>
      <c r="X1637">
        <v>0</v>
      </c>
      <c r="Y1637">
        <v>0</v>
      </c>
      <c r="Z1637">
        <v>0</v>
      </c>
      <c r="AC1637" t="s">
        <v>3734</v>
      </c>
      <c r="AF1637" t="s">
        <v>1783</v>
      </c>
      <c r="AG1637" t="s">
        <v>1784</v>
      </c>
    </row>
    <row r="1638" spans="1:35" x14ac:dyDescent="0.25">
      <c r="A1638">
        <v>403121127</v>
      </c>
      <c r="B1638" t="s">
        <v>2623</v>
      </c>
      <c r="C1638">
        <v>10699</v>
      </c>
      <c r="D1638" s="2" t="s">
        <v>4529</v>
      </c>
      <c r="E1638" t="s">
        <v>33</v>
      </c>
      <c r="F1638" t="s">
        <v>4557</v>
      </c>
      <c r="G1638" t="s">
        <v>1264</v>
      </c>
      <c r="H1638" t="s">
        <v>2650</v>
      </c>
      <c r="K1638" t="s">
        <v>3743</v>
      </c>
      <c r="L1638" t="s">
        <v>1985</v>
      </c>
      <c r="M1638">
        <v>-102.49863999999999</v>
      </c>
      <c r="N1638">
        <v>39.877160000000003</v>
      </c>
      <c r="AC1638" t="s">
        <v>3737</v>
      </c>
      <c r="AF1638" t="s">
        <v>2658</v>
      </c>
      <c r="AG1638" t="s">
        <v>4556</v>
      </c>
    </row>
    <row r="1639" spans="1:35" x14ac:dyDescent="0.25">
      <c r="A1639">
        <v>403123582</v>
      </c>
      <c r="B1639" t="s">
        <v>2629</v>
      </c>
      <c r="C1639">
        <v>10679</v>
      </c>
      <c r="D1639" s="2" t="s">
        <v>4559</v>
      </c>
      <c r="E1639" t="s">
        <v>3928</v>
      </c>
      <c r="F1639" t="s">
        <v>4561</v>
      </c>
      <c r="G1639" t="s">
        <v>1392</v>
      </c>
      <c r="H1639" t="s">
        <v>2650</v>
      </c>
      <c r="K1639" t="s">
        <v>72</v>
      </c>
      <c r="M1639">
        <v>-107.87800799999999</v>
      </c>
      <c r="N1639">
        <v>37.106898000000001</v>
      </c>
      <c r="AC1639" t="s">
        <v>3801</v>
      </c>
      <c r="AF1639" t="s">
        <v>2651</v>
      </c>
      <c r="AG1639" t="s">
        <v>4560</v>
      </c>
    </row>
    <row r="1640" spans="1:35" x14ac:dyDescent="0.25">
      <c r="A1640">
        <v>403124666</v>
      </c>
      <c r="B1640" t="s">
        <v>4143</v>
      </c>
      <c r="C1640">
        <v>10773</v>
      </c>
      <c r="D1640" s="2" t="s">
        <v>4511</v>
      </c>
      <c r="E1640" t="s">
        <v>481</v>
      </c>
      <c r="F1640" t="s">
        <v>4562</v>
      </c>
      <c r="G1640" t="s">
        <v>1233</v>
      </c>
      <c r="H1640" t="s">
        <v>2650</v>
      </c>
      <c r="K1640" t="s">
        <v>79</v>
      </c>
      <c r="L1640" t="s">
        <v>3824</v>
      </c>
      <c r="M1640">
        <v>-103.81831</v>
      </c>
      <c r="N1640">
        <v>40.815440000000002</v>
      </c>
      <c r="AC1640" t="s">
        <v>3737</v>
      </c>
      <c r="AF1640" t="s">
        <v>1783</v>
      </c>
      <c r="AG1640" t="s">
        <v>1784</v>
      </c>
    </row>
    <row r="1641" spans="1:35" x14ac:dyDescent="0.25">
      <c r="A1641">
        <v>403126038</v>
      </c>
      <c r="B1641" t="s">
        <v>3781</v>
      </c>
      <c r="C1641">
        <v>10719</v>
      </c>
      <c r="D1641" s="2" t="s">
        <v>4555</v>
      </c>
      <c r="E1641" t="s">
        <v>2092</v>
      </c>
      <c r="F1641" t="s">
        <v>4564</v>
      </c>
      <c r="G1641" t="s">
        <v>1380</v>
      </c>
      <c r="H1641" t="s">
        <v>2650</v>
      </c>
      <c r="I1641" t="s">
        <v>4566</v>
      </c>
      <c r="J1641" t="s">
        <v>4567</v>
      </c>
      <c r="K1641" t="s">
        <v>72</v>
      </c>
      <c r="M1641">
        <v>-104.682817</v>
      </c>
      <c r="N1641">
        <v>39.746872000000003</v>
      </c>
      <c r="O1641">
        <v>0</v>
      </c>
      <c r="P1641">
        <v>0</v>
      </c>
      <c r="Q1641">
        <v>0</v>
      </c>
      <c r="R1641">
        <v>0</v>
      </c>
      <c r="S1641">
        <v>0</v>
      </c>
      <c r="T1641">
        <v>0</v>
      </c>
      <c r="U1641">
        <v>0</v>
      </c>
      <c r="V1641">
        <v>0</v>
      </c>
      <c r="W1641">
        <v>0</v>
      </c>
      <c r="X1641">
        <v>0</v>
      </c>
      <c r="AA1641" t="s">
        <v>4563</v>
      </c>
      <c r="AC1641" t="s">
        <v>3737</v>
      </c>
      <c r="AF1641" t="s">
        <v>1783</v>
      </c>
      <c r="AG1641" t="s">
        <v>1784</v>
      </c>
      <c r="AI1641">
        <v>255983</v>
      </c>
    </row>
    <row r="1642" spans="1:35" x14ac:dyDescent="0.25">
      <c r="A1642">
        <v>403126048</v>
      </c>
      <c r="B1642" t="s">
        <v>2630</v>
      </c>
      <c r="C1642">
        <v>95233</v>
      </c>
      <c r="D1642" s="2" t="s">
        <v>4555</v>
      </c>
      <c r="E1642" t="s">
        <v>2654</v>
      </c>
      <c r="F1642" t="s">
        <v>4568</v>
      </c>
      <c r="G1642" t="s">
        <v>1446</v>
      </c>
      <c r="H1642" t="s">
        <v>2650</v>
      </c>
      <c r="I1642" t="s">
        <v>4571</v>
      </c>
      <c r="J1642" t="s">
        <v>4572</v>
      </c>
      <c r="K1642" t="s">
        <v>72</v>
      </c>
      <c r="M1642">
        <v>-105.033492</v>
      </c>
      <c r="N1642">
        <v>40.754997000000003</v>
      </c>
      <c r="O1642">
        <v>0</v>
      </c>
      <c r="P1642">
        <v>0</v>
      </c>
      <c r="Q1642">
        <v>0</v>
      </c>
      <c r="R1642">
        <v>0</v>
      </c>
      <c r="S1642">
        <v>0</v>
      </c>
      <c r="T1642">
        <v>0</v>
      </c>
      <c r="U1642">
        <v>0</v>
      </c>
      <c r="V1642">
        <v>0</v>
      </c>
      <c r="W1642">
        <v>0</v>
      </c>
      <c r="X1642">
        <v>0</v>
      </c>
      <c r="AA1642" t="s">
        <v>4570</v>
      </c>
      <c r="AC1642" t="s">
        <v>3737</v>
      </c>
      <c r="AF1642" t="s">
        <v>1783</v>
      </c>
      <c r="AG1642" t="s">
        <v>1784</v>
      </c>
      <c r="AI1642">
        <v>281818</v>
      </c>
    </row>
    <row r="1643" spans="1:35" x14ac:dyDescent="0.25">
      <c r="A1643">
        <v>403127706</v>
      </c>
      <c r="B1643" t="s">
        <v>2623</v>
      </c>
      <c r="C1643">
        <v>10699</v>
      </c>
      <c r="D1643" s="2" t="s">
        <v>4558</v>
      </c>
      <c r="E1643" t="s">
        <v>3928</v>
      </c>
      <c r="F1643" t="s">
        <v>4573</v>
      </c>
      <c r="G1643" t="s">
        <v>1264</v>
      </c>
      <c r="H1643" t="s">
        <v>2650</v>
      </c>
      <c r="K1643" t="s">
        <v>3743</v>
      </c>
      <c r="L1643" t="s">
        <v>3800</v>
      </c>
      <c r="M1643">
        <v>-102.403902</v>
      </c>
      <c r="N1643">
        <v>39.974179999999997</v>
      </c>
      <c r="AC1643" t="s">
        <v>3737</v>
      </c>
      <c r="AF1643" t="s">
        <v>1783</v>
      </c>
      <c r="AG1643" t="s">
        <v>1784</v>
      </c>
      <c r="AI1643">
        <v>337498</v>
      </c>
    </row>
    <row r="1644" spans="1:35" x14ac:dyDescent="0.25">
      <c r="A1644">
        <v>403128378</v>
      </c>
      <c r="B1644" t="s">
        <v>1617</v>
      </c>
      <c r="C1644">
        <v>10459</v>
      </c>
      <c r="D1644" s="2" t="s">
        <v>4398</v>
      </c>
      <c r="E1644" t="s">
        <v>56</v>
      </c>
      <c r="F1644" t="s">
        <v>4575</v>
      </c>
      <c r="G1644" t="s">
        <v>1233</v>
      </c>
      <c r="H1644" t="s">
        <v>2650</v>
      </c>
      <c r="K1644" t="s">
        <v>115</v>
      </c>
      <c r="L1644" t="s">
        <v>226</v>
      </c>
      <c r="M1644">
        <v>-104.799695</v>
      </c>
      <c r="N1644">
        <v>40.414414000000001</v>
      </c>
      <c r="S1644">
        <v>0</v>
      </c>
      <c r="T1644">
        <v>0</v>
      </c>
      <c r="U1644">
        <v>0</v>
      </c>
      <c r="V1644">
        <v>0</v>
      </c>
      <c r="W1644">
        <v>0</v>
      </c>
      <c r="X1644">
        <v>0</v>
      </c>
      <c r="Y1644">
        <v>0</v>
      </c>
      <c r="Z1644">
        <v>0</v>
      </c>
      <c r="AC1644" t="s">
        <v>3737</v>
      </c>
      <c r="AF1644" t="s">
        <v>1783</v>
      </c>
      <c r="AG1644" t="s">
        <v>1784</v>
      </c>
      <c r="AI1644">
        <v>436824</v>
      </c>
    </row>
    <row r="1645" spans="1:35" x14ac:dyDescent="0.25">
      <c r="A1645">
        <v>403128385</v>
      </c>
      <c r="B1645" t="s">
        <v>712</v>
      </c>
      <c r="C1645">
        <v>95520</v>
      </c>
      <c r="D1645" s="2" t="s">
        <v>4574</v>
      </c>
      <c r="E1645" t="s">
        <v>3928</v>
      </c>
      <c r="F1645" t="s">
        <v>4578</v>
      </c>
      <c r="G1645" t="s">
        <v>1518</v>
      </c>
      <c r="H1645" t="s">
        <v>2650</v>
      </c>
      <c r="K1645" t="s">
        <v>72</v>
      </c>
      <c r="M1645">
        <v>-108.044904</v>
      </c>
      <c r="N1645">
        <v>40.287730000000003</v>
      </c>
      <c r="AC1645" t="s">
        <v>3734</v>
      </c>
      <c r="AF1645" t="s">
        <v>2657</v>
      </c>
      <c r="AG1645" t="s">
        <v>4577</v>
      </c>
    </row>
    <row r="1646" spans="1:35" x14ac:dyDescent="0.25">
      <c r="A1646">
        <v>403128405</v>
      </c>
      <c r="B1646" t="s">
        <v>197</v>
      </c>
      <c r="C1646">
        <v>10456</v>
      </c>
      <c r="D1646" s="2" t="s">
        <v>4579</v>
      </c>
      <c r="E1646" t="s">
        <v>56</v>
      </c>
      <c r="F1646" t="s">
        <v>4580</v>
      </c>
      <c r="G1646" t="s">
        <v>1363</v>
      </c>
      <c r="H1646" t="s">
        <v>2650</v>
      </c>
      <c r="I1646" t="s">
        <v>4582</v>
      </c>
      <c r="J1646" t="s">
        <v>4583</v>
      </c>
      <c r="K1646" t="s">
        <v>133</v>
      </c>
      <c r="L1646" t="s">
        <v>1985</v>
      </c>
      <c r="M1646">
        <v>-108.11145399999999</v>
      </c>
      <c r="N1646">
        <v>39.354951</v>
      </c>
      <c r="O1646">
        <v>0</v>
      </c>
      <c r="P1646">
        <v>0</v>
      </c>
      <c r="Q1646">
        <v>0</v>
      </c>
      <c r="R1646">
        <v>0</v>
      </c>
      <c r="S1646">
        <v>30</v>
      </c>
      <c r="T1646">
        <v>30</v>
      </c>
      <c r="U1646">
        <v>0</v>
      </c>
      <c r="V1646">
        <v>0</v>
      </c>
      <c r="W1646">
        <v>0</v>
      </c>
      <c r="X1646">
        <v>0</v>
      </c>
      <c r="Y1646">
        <v>0</v>
      </c>
      <c r="Z1646">
        <v>0</v>
      </c>
      <c r="AC1646" t="s">
        <v>3734</v>
      </c>
      <c r="AF1646" t="s">
        <v>1783</v>
      </c>
      <c r="AG1646" t="s">
        <v>1784</v>
      </c>
      <c r="AI1646">
        <v>334416</v>
      </c>
    </row>
    <row r="1647" spans="1:35" x14ac:dyDescent="0.25">
      <c r="A1647">
        <v>403129975</v>
      </c>
      <c r="B1647" t="s">
        <v>82</v>
      </c>
      <c r="C1647">
        <v>100322</v>
      </c>
      <c r="D1647" s="2" t="s">
        <v>4584</v>
      </c>
      <c r="E1647" t="s">
        <v>56</v>
      </c>
      <c r="F1647" t="s">
        <v>4585</v>
      </c>
      <c r="G1647" t="s">
        <v>1233</v>
      </c>
      <c r="H1647" t="s">
        <v>2650</v>
      </c>
      <c r="I1647" t="s">
        <v>4586</v>
      </c>
      <c r="J1647" t="s">
        <v>4587</v>
      </c>
      <c r="K1647" t="s">
        <v>72</v>
      </c>
      <c r="M1647">
        <v>-104.54518400000001</v>
      </c>
      <c r="N1647">
        <v>40.409531000000001</v>
      </c>
      <c r="O1647">
        <v>0</v>
      </c>
      <c r="P1647">
        <v>0</v>
      </c>
      <c r="Q1647">
        <v>0</v>
      </c>
      <c r="R1647">
        <v>0</v>
      </c>
      <c r="U1647">
        <v>0</v>
      </c>
      <c r="V1647">
        <v>0</v>
      </c>
      <c r="W1647">
        <v>0</v>
      </c>
      <c r="X1647">
        <v>0</v>
      </c>
      <c r="Y1647">
        <v>0</v>
      </c>
      <c r="Z1647">
        <v>0</v>
      </c>
      <c r="AC1647" t="s">
        <v>3737</v>
      </c>
      <c r="AF1647" t="s">
        <v>1783</v>
      </c>
      <c r="AG1647" t="s">
        <v>1784</v>
      </c>
      <c r="AI1647">
        <v>418894</v>
      </c>
    </row>
    <row r="1648" spans="1:35" x14ac:dyDescent="0.25">
      <c r="A1648">
        <v>403130837</v>
      </c>
      <c r="B1648" t="s">
        <v>207</v>
      </c>
      <c r="C1648">
        <v>8960</v>
      </c>
      <c r="D1648" s="2" t="s">
        <v>4588</v>
      </c>
      <c r="E1648" t="s">
        <v>56</v>
      </c>
      <c r="F1648" t="s">
        <v>4589</v>
      </c>
      <c r="G1648" t="s">
        <v>1233</v>
      </c>
      <c r="H1648" t="s">
        <v>2650</v>
      </c>
      <c r="K1648" t="s">
        <v>115</v>
      </c>
      <c r="L1648" t="s">
        <v>226</v>
      </c>
      <c r="M1648">
        <v>-104.39632</v>
      </c>
      <c r="N1648">
        <v>40.372259</v>
      </c>
      <c r="O1648">
        <v>0</v>
      </c>
      <c r="P1648">
        <v>0</v>
      </c>
      <c r="Q1648">
        <v>6</v>
      </c>
      <c r="R1648">
        <v>0</v>
      </c>
      <c r="S1648">
        <v>0</v>
      </c>
      <c r="T1648">
        <v>0</v>
      </c>
      <c r="U1648">
        <v>0</v>
      </c>
      <c r="V1648">
        <v>0</v>
      </c>
      <c r="W1648">
        <v>0</v>
      </c>
      <c r="X1648">
        <v>0</v>
      </c>
      <c r="Y1648">
        <v>0</v>
      </c>
      <c r="Z1648">
        <v>0</v>
      </c>
      <c r="AC1648" t="s">
        <v>3737</v>
      </c>
      <c r="AF1648" t="s">
        <v>1783</v>
      </c>
      <c r="AG1648" t="s">
        <v>1784</v>
      </c>
      <c r="AI1648">
        <v>434730</v>
      </c>
    </row>
    <row r="1649" spans="1:35" x14ac:dyDescent="0.25">
      <c r="A1649">
        <v>403131174</v>
      </c>
      <c r="B1649" t="s">
        <v>2642</v>
      </c>
      <c r="C1649">
        <v>10542</v>
      </c>
      <c r="D1649" s="2" t="s">
        <v>4584</v>
      </c>
      <c r="E1649" t="s">
        <v>3928</v>
      </c>
      <c r="F1649" t="s">
        <v>4590</v>
      </c>
      <c r="G1649" t="s">
        <v>1233</v>
      </c>
      <c r="H1649" t="s">
        <v>2650</v>
      </c>
      <c r="I1649" t="s">
        <v>4591</v>
      </c>
      <c r="J1649" t="s">
        <v>4592</v>
      </c>
      <c r="K1649" t="s">
        <v>115</v>
      </c>
      <c r="L1649" t="s">
        <v>329</v>
      </c>
      <c r="M1649">
        <v>-105.022425</v>
      </c>
      <c r="N1649">
        <v>40.242294000000001</v>
      </c>
      <c r="AC1649" t="s">
        <v>3737</v>
      </c>
      <c r="AF1649" t="s">
        <v>1783</v>
      </c>
      <c r="AG1649" t="s">
        <v>1784</v>
      </c>
      <c r="AI1649">
        <v>444819</v>
      </c>
    </row>
    <row r="1650" spans="1:35" x14ac:dyDescent="0.25">
      <c r="A1650">
        <v>403133491</v>
      </c>
      <c r="B1650" t="s">
        <v>2626</v>
      </c>
      <c r="C1650">
        <v>52530</v>
      </c>
      <c r="D1650" s="2" t="s">
        <v>4565</v>
      </c>
      <c r="E1650" t="s">
        <v>3928</v>
      </c>
      <c r="F1650" t="s">
        <v>4593</v>
      </c>
      <c r="G1650" t="s">
        <v>1446</v>
      </c>
      <c r="H1650" t="s">
        <v>2650</v>
      </c>
      <c r="I1650" t="s">
        <v>4595</v>
      </c>
      <c r="J1650" t="s">
        <v>4596</v>
      </c>
      <c r="K1650" t="s">
        <v>2080</v>
      </c>
      <c r="M1650">
        <v>-105.057344</v>
      </c>
      <c r="N1650">
        <v>40.371760999999999</v>
      </c>
      <c r="O1650">
        <v>0</v>
      </c>
      <c r="P1650">
        <v>0</v>
      </c>
      <c r="Q1650">
        <v>0</v>
      </c>
      <c r="R1650">
        <v>0</v>
      </c>
      <c r="S1650">
        <v>0</v>
      </c>
      <c r="T1650">
        <v>0</v>
      </c>
      <c r="U1650">
        <v>0</v>
      </c>
      <c r="V1650">
        <v>0</v>
      </c>
      <c r="W1650">
        <v>0</v>
      </c>
      <c r="X1650">
        <v>0</v>
      </c>
      <c r="Y1650">
        <v>0</v>
      </c>
      <c r="Z1650">
        <v>0</v>
      </c>
      <c r="AC1650" t="s">
        <v>3737</v>
      </c>
      <c r="AF1650" t="s">
        <v>1783</v>
      </c>
      <c r="AG1650" t="s">
        <v>1784</v>
      </c>
      <c r="AI1650">
        <v>216850</v>
      </c>
    </row>
    <row r="1651" spans="1:35" x14ac:dyDescent="0.25">
      <c r="A1651">
        <v>403135067</v>
      </c>
      <c r="B1651" t="s">
        <v>2624</v>
      </c>
      <c r="C1651">
        <v>46290</v>
      </c>
      <c r="D1651" s="2" t="s">
        <v>4455</v>
      </c>
      <c r="E1651" t="s">
        <v>3210</v>
      </c>
      <c r="F1651" t="s">
        <v>4597</v>
      </c>
      <c r="G1651" t="s">
        <v>1233</v>
      </c>
      <c r="H1651" t="s">
        <v>2650</v>
      </c>
      <c r="I1651" t="s">
        <v>4598</v>
      </c>
      <c r="J1651" t="s">
        <v>4599</v>
      </c>
      <c r="K1651" t="s">
        <v>115</v>
      </c>
      <c r="L1651" t="s">
        <v>329</v>
      </c>
      <c r="M1651">
        <v>-104.99342300000001</v>
      </c>
      <c r="N1651">
        <v>40.094912999999998</v>
      </c>
      <c r="U1651">
        <v>0</v>
      </c>
      <c r="V1651">
        <v>0</v>
      </c>
      <c r="W1651">
        <v>0</v>
      </c>
      <c r="X1651">
        <v>0</v>
      </c>
      <c r="Y1651">
        <v>0</v>
      </c>
      <c r="Z1651">
        <v>0</v>
      </c>
      <c r="AC1651" t="s">
        <v>3737</v>
      </c>
      <c r="AF1651" t="s">
        <v>1783</v>
      </c>
      <c r="AG1651" t="s">
        <v>1784</v>
      </c>
      <c r="AI1651">
        <v>479348</v>
      </c>
    </row>
    <row r="1652" spans="1:35" x14ac:dyDescent="0.25">
      <c r="A1652">
        <v>403136417</v>
      </c>
      <c r="B1652" t="s">
        <v>197</v>
      </c>
      <c r="C1652">
        <v>10456</v>
      </c>
      <c r="D1652" s="2" t="s">
        <v>4576</v>
      </c>
      <c r="E1652" t="s">
        <v>2118</v>
      </c>
      <c r="F1652" t="s">
        <v>4601</v>
      </c>
      <c r="G1652" t="s">
        <v>1363</v>
      </c>
      <c r="H1652" t="s">
        <v>2650</v>
      </c>
      <c r="K1652" t="s">
        <v>115</v>
      </c>
      <c r="L1652" t="s">
        <v>3733</v>
      </c>
      <c r="M1652">
        <v>-108.148042</v>
      </c>
      <c r="N1652">
        <v>39.647526999999997</v>
      </c>
      <c r="O1652">
        <v>0</v>
      </c>
      <c r="P1652">
        <v>0</v>
      </c>
      <c r="Q1652">
        <v>0</v>
      </c>
      <c r="R1652">
        <v>0</v>
      </c>
      <c r="U1652">
        <v>0</v>
      </c>
      <c r="V1652">
        <v>0</v>
      </c>
      <c r="W1652">
        <v>0</v>
      </c>
      <c r="X1652">
        <v>0</v>
      </c>
      <c r="Y1652">
        <v>0</v>
      </c>
      <c r="Z1652">
        <v>0</v>
      </c>
      <c r="AC1652" t="s">
        <v>3734</v>
      </c>
      <c r="AF1652" t="s">
        <v>2656</v>
      </c>
      <c r="AG1652" t="s">
        <v>4600</v>
      </c>
    </row>
    <row r="1653" spans="1:35" x14ac:dyDescent="0.25">
      <c r="A1653">
        <v>403136516</v>
      </c>
      <c r="B1653" t="s">
        <v>157</v>
      </c>
      <c r="C1653">
        <v>69175</v>
      </c>
      <c r="D1653" s="2" t="s">
        <v>4576</v>
      </c>
      <c r="E1653" t="s">
        <v>3210</v>
      </c>
      <c r="F1653" t="s">
        <v>4602</v>
      </c>
      <c r="G1653" t="s">
        <v>1380</v>
      </c>
      <c r="H1653" t="s">
        <v>2650</v>
      </c>
      <c r="I1653" t="s">
        <v>4603</v>
      </c>
      <c r="J1653" t="s">
        <v>4604</v>
      </c>
      <c r="K1653" t="s">
        <v>115</v>
      </c>
      <c r="L1653" t="s">
        <v>226</v>
      </c>
      <c r="M1653">
        <v>-104.8926</v>
      </c>
      <c r="N1653">
        <v>39.999639999999999</v>
      </c>
      <c r="P1653">
        <v>0</v>
      </c>
      <c r="Q1653">
        <v>0</v>
      </c>
      <c r="R1653">
        <v>0</v>
      </c>
      <c r="S1653">
        <v>0</v>
      </c>
      <c r="T1653">
        <v>0</v>
      </c>
      <c r="U1653">
        <v>0</v>
      </c>
      <c r="V1653">
        <v>0</v>
      </c>
      <c r="W1653">
        <v>0</v>
      </c>
      <c r="X1653">
        <v>0</v>
      </c>
      <c r="Y1653">
        <v>0</v>
      </c>
      <c r="Z1653">
        <v>0</v>
      </c>
      <c r="AC1653" t="s">
        <v>3737</v>
      </c>
      <c r="AF1653" t="s">
        <v>1783</v>
      </c>
      <c r="AG1653" t="s">
        <v>1784</v>
      </c>
      <c r="AI1653">
        <v>320515</v>
      </c>
    </row>
    <row r="1654" spans="1:35" x14ac:dyDescent="0.25">
      <c r="A1654">
        <v>403139198</v>
      </c>
      <c r="B1654" t="s">
        <v>2624</v>
      </c>
      <c r="C1654">
        <v>46290</v>
      </c>
      <c r="D1654" s="2" t="s">
        <v>4581</v>
      </c>
      <c r="E1654" t="s">
        <v>1891</v>
      </c>
      <c r="F1654" t="s">
        <v>4605</v>
      </c>
      <c r="G1654" t="s">
        <v>1233</v>
      </c>
      <c r="H1654" t="s">
        <v>2650</v>
      </c>
      <c r="K1654" t="s">
        <v>72</v>
      </c>
      <c r="M1654">
        <v>-104.765687</v>
      </c>
      <c r="N1654">
        <v>40.073303000000003</v>
      </c>
      <c r="U1654">
        <v>0</v>
      </c>
      <c r="V1654">
        <v>0</v>
      </c>
      <c r="W1654">
        <v>0</v>
      </c>
      <c r="X1654">
        <v>0</v>
      </c>
      <c r="Y1654">
        <v>0</v>
      </c>
      <c r="Z1654">
        <v>0</v>
      </c>
      <c r="AC1654" t="s">
        <v>3737</v>
      </c>
      <c r="AF1654" t="s">
        <v>1783</v>
      </c>
      <c r="AG1654" t="s">
        <v>1784</v>
      </c>
      <c r="AI1654">
        <v>478832</v>
      </c>
    </row>
    <row r="1655" spans="1:35" x14ac:dyDescent="0.25">
      <c r="A1655">
        <v>403141468</v>
      </c>
      <c r="B1655" t="s">
        <v>197</v>
      </c>
      <c r="C1655">
        <v>10456</v>
      </c>
      <c r="D1655" s="2" t="s">
        <v>4607</v>
      </c>
      <c r="E1655" t="s">
        <v>2118</v>
      </c>
      <c r="F1655" t="s">
        <v>4608</v>
      </c>
      <c r="G1655" t="s">
        <v>1363</v>
      </c>
      <c r="H1655" t="s">
        <v>2650</v>
      </c>
      <c r="I1655" t="s">
        <v>4609</v>
      </c>
      <c r="J1655" t="s">
        <v>4610</v>
      </c>
      <c r="K1655" t="s">
        <v>115</v>
      </c>
      <c r="L1655" t="s">
        <v>226</v>
      </c>
      <c r="M1655">
        <v>-108.103964</v>
      </c>
      <c r="N1655">
        <v>39.602907999999999</v>
      </c>
      <c r="O1655">
        <v>0</v>
      </c>
      <c r="P1655">
        <v>0</v>
      </c>
      <c r="Q1655">
        <v>0</v>
      </c>
      <c r="R1655">
        <v>0</v>
      </c>
      <c r="T1655">
        <v>0</v>
      </c>
      <c r="U1655">
        <v>0</v>
      </c>
      <c r="V1655">
        <v>0</v>
      </c>
      <c r="W1655">
        <v>0</v>
      </c>
      <c r="X1655">
        <v>0</v>
      </c>
      <c r="Y1655">
        <v>0</v>
      </c>
      <c r="Z1655">
        <v>0</v>
      </c>
      <c r="AC1655" t="s">
        <v>3734</v>
      </c>
      <c r="AF1655" t="s">
        <v>1783</v>
      </c>
      <c r="AG1655" t="s">
        <v>1784</v>
      </c>
      <c r="AI1655">
        <v>335579</v>
      </c>
    </row>
    <row r="1656" spans="1:35" x14ac:dyDescent="0.25">
      <c r="A1656">
        <v>403142251</v>
      </c>
      <c r="B1656" t="s">
        <v>2043</v>
      </c>
      <c r="C1656">
        <v>10071</v>
      </c>
      <c r="D1656" s="2" t="s">
        <v>4594</v>
      </c>
      <c r="E1656" t="s">
        <v>56</v>
      </c>
      <c r="F1656" t="s">
        <v>4611</v>
      </c>
      <c r="G1656" t="s">
        <v>1233</v>
      </c>
      <c r="H1656" t="s">
        <v>2650</v>
      </c>
      <c r="K1656" t="s">
        <v>115</v>
      </c>
      <c r="L1656" t="s">
        <v>226</v>
      </c>
      <c r="M1656">
        <v>-104.463595</v>
      </c>
      <c r="N1656">
        <v>40.915716000000003</v>
      </c>
      <c r="AC1656" t="s">
        <v>3737</v>
      </c>
      <c r="AF1656" t="s">
        <v>1783</v>
      </c>
      <c r="AG1656" t="s">
        <v>1784</v>
      </c>
      <c r="AI1656">
        <v>453198</v>
      </c>
    </row>
    <row r="1657" spans="1:35" x14ac:dyDescent="0.25">
      <c r="A1657">
        <v>403142712</v>
      </c>
      <c r="B1657" t="s">
        <v>73</v>
      </c>
      <c r="C1657">
        <v>16700</v>
      </c>
      <c r="D1657" s="2" t="s">
        <v>4612</v>
      </c>
      <c r="E1657" t="s">
        <v>3210</v>
      </c>
      <c r="F1657" t="s">
        <v>4613</v>
      </c>
      <c r="G1657" t="s">
        <v>1294</v>
      </c>
      <c r="H1657" t="s">
        <v>2650</v>
      </c>
      <c r="I1657" t="s">
        <v>4615</v>
      </c>
      <c r="J1657" t="s">
        <v>4616</v>
      </c>
      <c r="K1657" t="s">
        <v>3743</v>
      </c>
      <c r="L1657" t="s">
        <v>1985</v>
      </c>
      <c r="M1657">
        <v>-108.895038</v>
      </c>
      <c r="N1657">
        <v>40.102649999999997</v>
      </c>
      <c r="Q1657">
        <v>0</v>
      </c>
      <c r="R1657">
        <v>0</v>
      </c>
      <c r="T1657">
        <v>19</v>
      </c>
      <c r="U1657">
        <v>0</v>
      </c>
      <c r="V1657">
        <v>0</v>
      </c>
      <c r="W1657">
        <v>0</v>
      </c>
      <c r="X1657">
        <v>0</v>
      </c>
      <c r="Y1657">
        <v>990</v>
      </c>
      <c r="Z1657">
        <v>725</v>
      </c>
      <c r="AA1657" t="s">
        <v>4614</v>
      </c>
      <c r="AC1657" t="s">
        <v>3734</v>
      </c>
      <c r="AF1657" t="s">
        <v>1783</v>
      </c>
      <c r="AG1657" t="s">
        <v>1784</v>
      </c>
    </row>
    <row r="1658" spans="1:35" x14ac:dyDescent="0.25">
      <c r="A1658">
        <v>403145557</v>
      </c>
      <c r="B1658" t="s">
        <v>2624</v>
      </c>
      <c r="C1658">
        <v>46290</v>
      </c>
      <c r="D1658" s="2" t="s">
        <v>4617</v>
      </c>
      <c r="E1658" t="s">
        <v>1891</v>
      </c>
      <c r="F1658" t="s">
        <v>4618</v>
      </c>
      <c r="G1658" t="s">
        <v>1233</v>
      </c>
      <c r="H1658" t="s">
        <v>2650</v>
      </c>
      <c r="K1658" t="s">
        <v>72</v>
      </c>
      <c r="M1658">
        <v>-104.865703</v>
      </c>
      <c r="N1658">
        <v>40.110931999999998</v>
      </c>
      <c r="AC1658" t="s">
        <v>3737</v>
      </c>
      <c r="AF1658" t="s">
        <v>1783</v>
      </c>
      <c r="AG1658" t="s">
        <v>1784</v>
      </c>
    </row>
    <row r="1659" spans="1:35" x14ac:dyDescent="0.25">
      <c r="A1659">
        <v>403148047</v>
      </c>
      <c r="B1659" t="s">
        <v>197</v>
      </c>
      <c r="C1659">
        <v>10456</v>
      </c>
      <c r="D1659" s="2" t="s">
        <v>4606</v>
      </c>
      <c r="E1659" t="s">
        <v>2118</v>
      </c>
      <c r="F1659" t="s">
        <v>4619</v>
      </c>
      <c r="G1659" t="s">
        <v>1363</v>
      </c>
      <c r="H1659" t="s">
        <v>2650</v>
      </c>
      <c r="K1659" t="s">
        <v>115</v>
      </c>
      <c r="L1659" t="s">
        <v>3733</v>
      </c>
      <c r="M1659">
        <v>-107.708555</v>
      </c>
      <c r="N1659">
        <v>39.401918000000002</v>
      </c>
      <c r="O1659">
        <v>0</v>
      </c>
      <c r="P1659">
        <v>0</v>
      </c>
      <c r="U1659">
        <v>0</v>
      </c>
      <c r="V1659">
        <v>0</v>
      </c>
      <c r="W1659">
        <v>0</v>
      </c>
      <c r="X1659">
        <v>0</v>
      </c>
      <c r="Y1659">
        <v>0</v>
      </c>
      <c r="Z1659">
        <v>0</v>
      </c>
      <c r="AC1659" t="s">
        <v>3734</v>
      </c>
      <c r="AF1659" t="s">
        <v>1783</v>
      </c>
      <c r="AG1659" t="s">
        <v>1784</v>
      </c>
      <c r="AI1659">
        <v>324267</v>
      </c>
    </row>
    <row r="1660" spans="1:35" x14ac:dyDescent="0.25">
      <c r="A1660">
        <v>403150821</v>
      </c>
      <c r="B1660" t="s">
        <v>2624</v>
      </c>
      <c r="C1660">
        <v>46290</v>
      </c>
      <c r="D1660" s="2" t="s">
        <v>4620</v>
      </c>
      <c r="E1660" t="s">
        <v>49</v>
      </c>
      <c r="F1660" t="s">
        <v>4621</v>
      </c>
      <c r="G1660" t="s">
        <v>1233</v>
      </c>
      <c r="H1660" t="s">
        <v>2650</v>
      </c>
      <c r="K1660" t="s">
        <v>115</v>
      </c>
      <c r="L1660" t="s">
        <v>329</v>
      </c>
      <c r="M1660">
        <v>-104.92896</v>
      </c>
      <c r="N1660">
        <v>40.062429999999999</v>
      </c>
      <c r="AC1660" t="s">
        <v>3737</v>
      </c>
      <c r="AF1660" t="s">
        <v>1783</v>
      </c>
      <c r="AG1660" t="s">
        <v>1784</v>
      </c>
      <c r="AI1660">
        <v>478835</v>
      </c>
    </row>
    <row r="1661" spans="1:35" x14ac:dyDescent="0.25">
      <c r="A1661">
        <v>403151977</v>
      </c>
      <c r="B1661" t="s">
        <v>2048</v>
      </c>
      <c r="C1661">
        <v>4680</v>
      </c>
      <c r="D1661" s="2" t="s">
        <v>4569</v>
      </c>
      <c r="E1661" t="s">
        <v>1879</v>
      </c>
      <c r="F1661" t="s">
        <v>4622</v>
      </c>
      <c r="G1661" t="s">
        <v>1380</v>
      </c>
      <c r="H1661" t="s">
        <v>2650</v>
      </c>
      <c r="I1661" t="s">
        <v>4624</v>
      </c>
      <c r="J1661" t="s">
        <v>4625</v>
      </c>
      <c r="K1661" t="s">
        <v>115</v>
      </c>
      <c r="L1661" t="s">
        <v>226</v>
      </c>
      <c r="M1661">
        <v>-104.527514</v>
      </c>
      <c r="N1661">
        <v>39.96557</v>
      </c>
      <c r="O1661">
        <v>0</v>
      </c>
      <c r="P1661">
        <v>0</v>
      </c>
      <c r="S1661">
        <v>0</v>
      </c>
      <c r="T1661">
        <v>0</v>
      </c>
      <c r="U1661">
        <v>0</v>
      </c>
      <c r="V1661">
        <v>0</v>
      </c>
      <c r="W1661">
        <v>0</v>
      </c>
      <c r="X1661">
        <v>0</v>
      </c>
      <c r="Y1661">
        <v>0</v>
      </c>
      <c r="Z1661">
        <v>0</v>
      </c>
      <c r="AC1661" t="s">
        <v>3737</v>
      </c>
      <c r="AD1661" t="s">
        <v>2065</v>
      </c>
      <c r="AF1661" t="s">
        <v>1783</v>
      </c>
      <c r="AG1661" t="s">
        <v>1784</v>
      </c>
    </row>
    <row r="1662" spans="1:35" x14ac:dyDescent="0.25">
      <c r="A1662">
        <v>403155716</v>
      </c>
      <c r="B1662" t="s">
        <v>3721</v>
      </c>
      <c r="C1662">
        <v>10749</v>
      </c>
      <c r="D1662" s="2" t="s">
        <v>4626</v>
      </c>
      <c r="E1662" t="s">
        <v>49</v>
      </c>
      <c r="F1662" t="s">
        <v>4627</v>
      </c>
      <c r="G1662" t="s">
        <v>1367</v>
      </c>
      <c r="H1662" t="s">
        <v>2650</v>
      </c>
      <c r="K1662" t="s">
        <v>72</v>
      </c>
      <c r="M1662">
        <v>-107.40994499999999</v>
      </c>
      <c r="N1662">
        <v>37.030537000000002</v>
      </c>
      <c r="AC1662" t="s">
        <v>3801</v>
      </c>
      <c r="AF1662" t="s">
        <v>1783</v>
      </c>
      <c r="AG1662" t="s">
        <v>1784</v>
      </c>
    </row>
    <row r="1663" spans="1:35" x14ac:dyDescent="0.25">
      <c r="A1663">
        <v>403155809</v>
      </c>
      <c r="B1663" t="s">
        <v>73</v>
      </c>
      <c r="C1663">
        <v>16700</v>
      </c>
      <c r="D1663" s="2" t="s">
        <v>4629</v>
      </c>
      <c r="E1663" t="s">
        <v>3210</v>
      </c>
      <c r="F1663" t="s">
        <v>4630</v>
      </c>
      <c r="G1663" t="s">
        <v>1294</v>
      </c>
      <c r="H1663" t="s">
        <v>2650</v>
      </c>
      <c r="I1663" t="s">
        <v>4632</v>
      </c>
      <c r="J1663" t="s">
        <v>4633</v>
      </c>
      <c r="K1663" t="s">
        <v>115</v>
      </c>
      <c r="L1663" t="s">
        <v>226</v>
      </c>
      <c r="M1663">
        <v>-108.82465000000001</v>
      </c>
      <c r="N1663">
        <v>40.103262999999998</v>
      </c>
      <c r="O1663">
        <v>0</v>
      </c>
      <c r="P1663">
        <v>0</v>
      </c>
      <c r="Q1663">
        <v>0</v>
      </c>
      <c r="R1663">
        <v>0</v>
      </c>
      <c r="T1663">
        <v>20</v>
      </c>
      <c r="U1663">
        <v>0</v>
      </c>
      <c r="V1663">
        <v>0</v>
      </c>
      <c r="W1663">
        <v>0</v>
      </c>
      <c r="X1663">
        <v>0</v>
      </c>
      <c r="Y1663">
        <v>550</v>
      </c>
      <c r="Z1663">
        <v>290</v>
      </c>
      <c r="AA1663" t="s">
        <v>4631</v>
      </c>
      <c r="AC1663" t="s">
        <v>3734</v>
      </c>
      <c r="AF1663" t="s">
        <v>1783</v>
      </c>
      <c r="AG1663" t="s">
        <v>1784</v>
      </c>
    </row>
    <row r="1664" spans="1:35" x14ac:dyDescent="0.25">
      <c r="A1664">
        <v>403155830</v>
      </c>
      <c r="B1664" t="s">
        <v>3933</v>
      </c>
      <c r="C1664">
        <v>10718</v>
      </c>
      <c r="D1664" s="2" t="s">
        <v>4628</v>
      </c>
      <c r="E1664" t="s">
        <v>1874</v>
      </c>
      <c r="F1664" t="s">
        <v>4634</v>
      </c>
      <c r="G1664" t="s">
        <v>1233</v>
      </c>
      <c r="H1664" t="s">
        <v>2650</v>
      </c>
      <c r="I1664" t="s">
        <v>4636</v>
      </c>
      <c r="J1664" t="s">
        <v>4637</v>
      </c>
      <c r="K1664" t="s">
        <v>3743</v>
      </c>
      <c r="L1664" t="s">
        <v>1985</v>
      </c>
      <c r="M1664">
        <v>-103.989859</v>
      </c>
      <c r="N1664">
        <v>40.661199000000003</v>
      </c>
      <c r="O1664">
        <v>0</v>
      </c>
      <c r="P1664">
        <v>0</v>
      </c>
      <c r="Q1664">
        <v>0</v>
      </c>
      <c r="R1664">
        <v>0</v>
      </c>
      <c r="S1664">
        <v>600</v>
      </c>
      <c r="T1664">
        <v>176</v>
      </c>
      <c r="U1664">
        <v>0</v>
      </c>
      <c r="V1664">
        <v>0</v>
      </c>
      <c r="W1664">
        <v>0</v>
      </c>
      <c r="X1664">
        <v>0</v>
      </c>
      <c r="Y1664">
        <v>0</v>
      </c>
      <c r="Z1664">
        <v>0</v>
      </c>
      <c r="AC1664" t="s">
        <v>3737</v>
      </c>
      <c r="AF1664" t="s">
        <v>1783</v>
      </c>
      <c r="AG1664" t="s">
        <v>1784</v>
      </c>
      <c r="AI1664">
        <v>467382</v>
      </c>
    </row>
    <row r="1665" spans="1:35" x14ac:dyDescent="0.25">
      <c r="A1665">
        <v>403159002</v>
      </c>
      <c r="B1665" t="s">
        <v>276</v>
      </c>
      <c r="C1665">
        <v>96850</v>
      </c>
      <c r="D1665" s="2" t="s">
        <v>4638</v>
      </c>
      <c r="E1665" t="s">
        <v>1891</v>
      </c>
      <c r="F1665" t="s">
        <v>4639</v>
      </c>
      <c r="G1665" t="s">
        <v>1363</v>
      </c>
      <c r="H1665" t="s">
        <v>2650</v>
      </c>
      <c r="K1665" t="s">
        <v>115</v>
      </c>
      <c r="L1665" t="s">
        <v>3733</v>
      </c>
      <c r="M1665">
        <v>-107.89194999999999</v>
      </c>
      <c r="N1665">
        <v>39.461509999999997</v>
      </c>
      <c r="AC1665" t="s">
        <v>3734</v>
      </c>
      <c r="AF1665" t="s">
        <v>1783</v>
      </c>
      <c r="AG1665" t="s">
        <v>1784</v>
      </c>
      <c r="AI1665">
        <v>469306</v>
      </c>
    </row>
    <row r="1666" spans="1:35" x14ac:dyDescent="0.25">
      <c r="A1666">
        <v>403159394</v>
      </c>
      <c r="B1666" t="s">
        <v>197</v>
      </c>
      <c r="C1666">
        <v>10456</v>
      </c>
      <c r="D1666" s="2" t="s">
        <v>4623</v>
      </c>
      <c r="E1666" t="s">
        <v>3210</v>
      </c>
      <c r="F1666" t="s">
        <v>4640</v>
      </c>
      <c r="G1666" t="s">
        <v>1363</v>
      </c>
      <c r="H1666" t="s">
        <v>2650</v>
      </c>
      <c r="K1666" t="s">
        <v>115</v>
      </c>
      <c r="L1666" t="s">
        <v>3733</v>
      </c>
      <c r="M1666">
        <v>-107.726775</v>
      </c>
      <c r="N1666">
        <v>39.481428999999999</v>
      </c>
      <c r="O1666">
        <v>0</v>
      </c>
      <c r="P1666">
        <v>0</v>
      </c>
      <c r="Q1666">
        <v>0</v>
      </c>
      <c r="R1666">
        <v>0</v>
      </c>
      <c r="U1666">
        <v>0</v>
      </c>
      <c r="V1666">
        <v>0</v>
      </c>
      <c r="W1666">
        <v>0</v>
      </c>
      <c r="X1666">
        <v>0</v>
      </c>
      <c r="Y1666">
        <v>0</v>
      </c>
      <c r="Z1666">
        <v>0</v>
      </c>
      <c r="AC1666" t="s">
        <v>3734</v>
      </c>
      <c r="AF1666" t="s">
        <v>1783</v>
      </c>
      <c r="AG1666" t="s">
        <v>1784</v>
      </c>
      <c r="AI1666">
        <v>334975</v>
      </c>
    </row>
    <row r="1667" spans="1:35" x14ac:dyDescent="0.25">
      <c r="A1667">
        <v>403159645</v>
      </c>
      <c r="B1667" t="s">
        <v>174</v>
      </c>
      <c r="C1667">
        <v>61250</v>
      </c>
      <c r="D1667" s="2" t="s">
        <v>4623</v>
      </c>
      <c r="E1667" t="s">
        <v>1891</v>
      </c>
      <c r="F1667" t="s">
        <v>4641</v>
      </c>
      <c r="G1667" t="s">
        <v>1785</v>
      </c>
      <c r="H1667" t="s">
        <v>2650</v>
      </c>
      <c r="K1667" t="s">
        <v>72</v>
      </c>
      <c r="M1667">
        <v>-103.27538699999999</v>
      </c>
      <c r="N1667">
        <v>39.031852999999998</v>
      </c>
      <c r="AC1667" t="s">
        <v>3737</v>
      </c>
      <c r="AF1667" t="s">
        <v>1783</v>
      </c>
      <c r="AG1667" t="s">
        <v>1784</v>
      </c>
      <c r="AI1667">
        <v>309594</v>
      </c>
    </row>
    <row r="1668" spans="1:35" x14ac:dyDescent="0.25">
      <c r="A1668">
        <v>403163398</v>
      </c>
      <c r="B1668" t="s">
        <v>3797</v>
      </c>
      <c r="C1668">
        <v>10608</v>
      </c>
      <c r="D1668" s="2" t="s">
        <v>4643</v>
      </c>
      <c r="E1668" t="s">
        <v>1874</v>
      </c>
      <c r="F1668" t="s">
        <v>4644</v>
      </c>
      <c r="G1668" t="s">
        <v>1233</v>
      </c>
      <c r="H1668" t="s">
        <v>2650</v>
      </c>
      <c r="K1668" t="s">
        <v>72</v>
      </c>
      <c r="M1668">
        <v>-103.807889</v>
      </c>
      <c r="N1668">
        <v>40.814694000000003</v>
      </c>
      <c r="AC1668" t="s">
        <v>3737</v>
      </c>
      <c r="AF1668" t="s">
        <v>1783</v>
      </c>
      <c r="AG1668" t="s">
        <v>1784</v>
      </c>
    </row>
    <row r="1669" spans="1:35" x14ac:dyDescent="0.25">
      <c r="A1669">
        <v>403165964</v>
      </c>
      <c r="B1669" t="s">
        <v>2624</v>
      </c>
      <c r="C1669">
        <v>46290</v>
      </c>
      <c r="D1669" s="2" t="s">
        <v>4642</v>
      </c>
      <c r="E1669" t="s">
        <v>1891</v>
      </c>
      <c r="F1669" t="s">
        <v>4645</v>
      </c>
      <c r="G1669" t="s">
        <v>1233</v>
      </c>
      <c r="H1669" t="s">
        <v>2650</v>
      </c>
      <c r="K1669" t="s">
        <v>2080</v>
      </c>
      <c r="M1669">
        <v>-104.844139</v>
      </c>
      <c r="N1669">
        <v>40.096626999999998</v>
      </c>
      <c r="AC1669" t="s">
        <v>3737</v>
      </c>
      <c r="AF1669" t="s">
        <v>1783</v>
      </c>
      <c r="AG1669" t="s">
        <v>1784</v>
      </c>
    </row>
    <row r="1670" spans="1:35" x14ac:dyDescent="0.25">
      <c r="A1670">
        <v>403166598</v>
      </c>
      <c r="B1670" t="s">
        <v>197</v>
      </c>
      <c r="C1670">
        <v>10456</v>
      </c>
      <c r="D1670" s="2" t="s">
        <v>4635</v>
      </c>
      <c r="E1670" t="s">
        <v>2118</v>
      </c>
      <c r="F1670" t="s">
        <v>4646</v>
      </c>
      <c r="G1670" t="s">
        <v>1363</v>
      </c>
      <c r="H1670" t="s">
        <v>2650</v>
      </c>
      <c r="K1670" t="s">
        <v>115</v>
      </c>
      <c r="L1670" t="s">
        <v>3733</v>
      </c>
      <c r="M1670">
        <v>-107.77216199999999</v>
      </c>
      <c r="N1670">
        <v>39.512936000000003</v>
      </c>
      <c r="O1670">
        <v>0</v>
      </c>
      <c r="P1670">
        <v>0</v>
      </c>
      <c r="S1670">
        <v>0</v>
      </c>
      <c r="T1670">
        <v>0</v>
      </c>
      <c r="U1670">
        <v>0</v>
      </c>
      <c r="V1670">
        <v>0</v>
      </c>
      <c r="W1670">
        <v>0</v>
      </c>
      <c r="X1670">
        <v>0</v>
      </c>
      <c r="Y1670">
        <v>0</v>
      </c>
      <c r="Z1670">
        <v>0</v>
      </c>
      <c r="AC1670" t="s">
        <v>3734</v>
      </c>
      <c r="AF1670" t="s">
        <v>1783</v>
      </c>
      <c r="AG1670" t="s">
        <v>1784</v>
      </c>
      <c r="AI1670">
        <v>335374</v>
      </c>
    </row>
    <row r="1671" spans="1:35" x14ac:dyDescent="0.25">
      <c r="A1671">
        <v>403169692</v>
      </c>
      <c r="B1671" t="s">
        <v>1617</v>
      </c>
      <c r="C1671">
        <v>10459</v>
      </c>
      <c r="D1671" s="2" t="s">
        <v>4642</v>
      </c>
      <c r="E1671" t="s">
        <v>56</v>
      </c>
      <c r="F1671" t="s">
        <v>4647</v>
      </c>
      <c r="G1671" t="s">
        <v>1233</v>
      </c>
      <c r="H1671" t="s">
        <v>2650</v>
      </c>
      <c r="K1671" t="s">
        <v>79</v>
      </c>
      <c r="L1671" t="s">
        <v>3810</v>
      </c>
      <c r="M1671">
        <v>-104.880852</v>
      </c>
      <c r="N1671">
        <v>40.458520999999998</v>
      </c>
      <c r="O1671">
        <v>2</v>
      </c>
      <c r="P1671">
        <v>0</v>
      </c>
      <c r="Q1671">
        <v>0</v>
      </c>
      <c r="R1671">
        <v>0</v>
      </c>
      <c r="S1671">
        <v>0</v>
      </c>
      <c r="T1671">
        <v>0</v>
      </c>
      <c r="U1671">
        <v>0</v>
      </c>
      <c r="V1671">
        <v>0</v>
      </c>
      <c r="W1671">
        <v>0</v>
      </c>
      <c r="X1671">
        <v>0</v>
      </c>
      <c r="Y1671">
        <v>0</v>
      </c>
      <c r="Z1671">
        <v>0</v>
      </c>
      <c r="AC1671" t="s">
        <v>3737</v>
      </c>
      <c r="AF1671" t="s">
        <v>1783</v>
      </c>
      <c r="AG1671" t="s">
        <v>1784</v>
      </c>
      <c r="AI1671">
        <v>432842</v>
      </c>
    </row>
    <row r="1672" spans="1:35" x14ac:dyDescent="0.25">
      <c r="A1672">
        <v>403169700</v>
      </c>
      <c r="B1672" t="s">
        <v>2624</v>
      </c>
      <c r="C1672">
        <v>46290</v>
      </c>
      <c r="D1672" s="2" t="s">
        <v>4485</v>
      </c>
      <c r="E1672" t="s">
        <v>1891</v>
      </c>
      <c r="F1672" t="s">
        <v>4648</v>
      </c>
      <c r="G1672" t="s">
        <v>1233</v>
      </c>
      <c r="H1672" t="s">
        <v>2650</v>
      </c>
      <c r="K1672" t="s">
        <v>72</v>
      </c>
      <c r="M1672">
        <v>-104.886298</v>
      </c>
      <c r="N1672">
        <v>40.093285000000002</v>
      </c>
      <c r="AC1672" t="s">
        <v>3737</v>
      </c>
      <c r="AF1672" t="s">
        <v>1783</v>
      </c>
      <c r="AG1672" t="s">
        <v>1784</v>
      </c>
      <c r="AI1672">
        <v>478843</v>
      </c>
    </row>
    <row r="1673" spans="1:35" x14ac:dyDescent="0.25">
      <c r="A1673">
        <v>403169922</v>
      </c>
      <c r="B1673" t="s">
        <v>3992</v>
      </c>
      <c r="C1673">
        <v>200565</v>
      </c>
      <c r="D1673" s="2" t="s">
        <v>4649</v>
      </c>
      <c r="E1673" t="s">
        <v>1879</v>
      </c>
      <c r="F1673" t="s">
        <v>4650</v>
      </c>
      <c r="G1673" t="s">
        <v>1363</v>
      </c>
      <c r="H1673" t="s">
        <v>2650</v>
      </c>
      <c r="K1673" t="s">
        <v>115</v>
      </c>
      <c r="L1673" t="s">
        <v>3733</v>
      </c>
      <c r="M1673">
        <v>-107.73399999999999</v>
      </c>
      <c r="N1673">
        <v>39.484000000000002</v>
      </c>
      <c r="O1673">
        <v>0</v>
      </c>
      <c r="P1673">
        <v>0</v>
      </c>
      <c r="Q1673">
        <v>0</v>
      </c>
      <c r="R1673">
        <v>0</v>
      </c>
      <c r="U1673">
        <v>0</v>
      </c>
      <c r="V1673">
        <v>0</v>
      </c>
      <c r="W1673">
        <v>0</v>
      </c>
      <c r="X1673">
        <v>0</v>
      </c>
      <c r="Y1673">
        <v>0</v>
      </c>
      <c r="Z1673">
        <v>0</v>
      </c>
      <c r="AC1673" t="s">
        <v>3734</v>
      </c>
      <c r="AF1673" t="s">
        <v>1783</v>
      </c>
      <c r="AG1673" t="s">
        <v>1784</v>
      </c>
    </row>
    <row r="1674" spans="1:35" x14ac:dyDescent="0.25">
      <c r="A1674">
        <v>403171231</v>
      </c>
      <c r="B1674" t="s">
        <v>82</v>
      </c>
      <c r="C1674">
        <v>100322</v>
      </c>
      <c r="D1674" s="2" t="s">
        <v>4651</v>
      </c>
      <c r="E1674" t="s">
        <v>56</v>
      </c>
      <c r="F1674" t="s">
        <v>4652</v>
      </c>
      <c r="G1674" t="s">
        <v>1233</v>
      </c>
      <c r="H1674" t="s">
        <v>2650</v>
      </c>
      <c r="K1674" t="s">
        <v>72</v>
      </c>
      <c r="M1674">
        <v>-104.393985</v>
      </c>
      <c r="N1674">
        <v>40.457341</v>
      </c>
      <c r="U1674">
        <v>0</v>
      </c>
      <c r="V1674">
        <v>0</v>
      </c>
      <c r="W1674">
        <v>0</v>
      </c>
      <c r="X1674">
        <v>0</v>
      </c>
      <c r="Y1674">
        <v>0</v>
      </c>
      <c r="Z1674">
        <v>0</v>
      </c>
      <c r="AC1674" t="s">
        <v>3737</v>
      </c>
      <c r="AF1674" t="s">
        <v>1783</v>
      </c>
      <c r="AG1674" t="s">
        <v>1784</v>
      </c>
      <c r="AI1674">
        <v>425341</v>
      </c>
    </row>
    <row r="1675" spans="1:35" x14ac:dyDescent="0.25">
      <c r="A1675">
        <v>403172541</v>
      </c>
      <c r="B1675" t="s">
        <v>3721</v>
      </c>
      <c r="C1675">
        <v>10749</v>
      </c>
      <c r="D1675" s="2" t="s">
        <v>4651</v>
      </c>
      <c r="E1675" t="s">
        <v>3210</v>
      </c>
      <c r="F1675" t="s">
        <v>4654</v>
      </c>
      <c r="G1675" t="s">
        <v>1392</v>
      </c>
      <c r="H1675" t="s">
        <v>2650</v>
      </c>
      <c r="K1675" t="s">
        <v>72</v>
      </c>
      <c r="M1675">
        <v>-107.69194299999999</v>
      </c>
      <c r="N1675">
        <v>37.262931999999999</v>
      </c>
      <c r="AC1675" t="s">
        <v>3801</v>
      </c>
      <c r="AF1675" t="s">
        <v>1783</v>
      </c>
      <c r="AG1675" t="s">
        <v>1784</v>
      </c>
      <c r="AI1675">
        <v>326568</v>
      </c>
    </row>
    <row r="1676" spans="1:35" x14ac:dyDescent="0.25">
      <c r="A1676">
        <v>403174340</v>
      </c>
      <c r="B1676" t="s">
        <v>197</v>
      </c>
      <c r="C1676">
        <v>10456</v>
      </c>
      <c r="D1676" s="2" t="s">
        <v>4655</v>
      </c>
      <c r="E1676" t="s">
        <v>3928</v>
      </c>
      <c r="F1676" t="s">
        <v>4656</v>
      </c>
      <c r="G1676" t="s">
        <v>1363</v>
      </c>
      <c r="H1676" t="s">
        <v>2650</v>
      </c>
      <c r="K1676" t="s">
        <v>115</v>
      </c>
      <c r="L1676" t="s">
        <v>226</v>
      </c>
      <c r="M1676">
        <v>-108.117457</v>
      </c>
      <c r="N1676">
        <v>39.501067999999997</v>
      </c>
      <c r="AC1676" t="s">
        <v>3734</v>
      </c>
      <c r="AF1676" t="s">
        <v>1783</v>
      </c>
      <c r="AG1676" t="s">
        <v>1784</v>
      </c>
      <c r="AI1676">
        <v>335200</v>
      </c>
    </row>
    <row r="1677" spans="1:35" x14ac:dyDescent="0.25">
      <c r="A1677">
        <v>403176149</v>
      </c>
      <c r="B1677" t="s">
        <v>1642</v>
      </c>
      <c r="C1677">
        <v>10261</v>
      </c>
      <c r="D1677" s="2" t="s">
        <v>4653</v>
      </c>
      <c r="E1677" t="s">
        <v>56</v>
      </c>
      <c r="F1677" t="s">
        <v>4657</v>
      </c>
      <c r="G1677" t="s">
        <v>1233</v>
      </c>
      <c r="H1677" t="s">
        <v>2650</v>
      </c>
      <c r="I1677" t="s">
        <v>4658</v>
      </c>
      <c r="J1677" t="s">
        <v>4659</v>
      </c>
      <c r="K1677" t="s">
        <v>115</v>
      </c>
      <c r="L1677" t="s">
        <v>226</v>
      </c>
      <c r="M1677">
        <v>-104.752031</v>
      </c>
      <c r="N1677">
        <v>40.552790000000002</v>
      </c>
      <c r="O1677">
        <v>0</v>
      </c>
      <c r="P1677">
        <v>0</v>
      </c>
      <c r="Q1677">
        <v>0</v>
      </c>
      <c r="R1677">
        <v>0</v>
      </c>
      <c r="S1677">
        <v>22</v>
      </c>
      <c r="T1677">
        <v>15</v>
      </c>
      <c r="U1677">
        <v>0</v>
      </c>
      <c r="V1677">
        <v>0</v>
      </c>
      <c r="W1677">
        <v>0</v>
      </c>
      <c r="X1677">
        <v>0</v>
      </c>
      <c r="Y1677">
        <v>0</v>
      </c>
      <c r="Z1677">
        <v>0</v>
      </c>
      <c r="AC1677" t="s">
        <v>3737</v>
      </c>
      <c r="AF1677" t="s">
        <v>1783</v>
      </c>
      <c r="AG1677" t="s">
        <v>1784</v>
      </c>
      <c r="AI1677">
        <v>433335</v>
      </c>
    </row>
    <row r="1678" spans="1:35" x14ac:dyDescent="0.25">
      <c r="A1678">
        <v>403180709</v>
      </c>
      <c r="B1678" t="s">
        <v>197</v>
      </c>
      <c r="C1678">
        <v>10456</v>
      </c>
      <c r="D1678" s="2" t="s">
        <v>4660</v>
      </c>
      <c r="E1678" t="s">
        <v>1874</v>
      </c>
      <c r="F1678" t="s">
        <v>4661</v>
      </c>
      <c r="G1678" t="s">
        <v>1363</v>
      </c>
      <c r="H1678" t="s">
        <v>2650</v>
      </c>
      <c r="I1678" t="s">
        <v>4663</v>
      </c>
      <c r="J1678" t="s">
        <v>4664</v>
      </c>
      <c r="K1678" t="s">
        <v>115</v>
      </c>
      <c r="L1678" t="s">
        <v>226</v>
      </c>
      <c r="M1678">
        <v>-108.191198</v>
      </c>
      <c r="N1678">
        <v>39.512318</v>
      </c>
      <c r="O1678">
        <v>0</v>
      </c>
      <c r="P1678">
        <v>0</v>
      </c>
      <c r="Q1678">
        <v>0</v>
      </c>
      <c r="R1678">
        <v>0</v>
      </c>
      <c r="U1678">
        <v>0</v>
      </c>
      <c r="V1678">
        <v>0</v>
      </c>
      <c r="W1678">
        <v>0</v>
      </c>
      <c r="X1678">
        <v>0</v>
      </c>
      <c r="Y1678">
        <v>0</v>
      </c>
      <c r="Z1678">
        <v>0</v>
      </c>
      <c r="AC1678" t="s">
        <v>3734</v>
      </c>
      <c r="AF1678" t="s">
        <v>1783</v>
      </c>
      <c r="AG1678" t="s">
        <v>1784</v>
      </c>
    </row>
    <row r="1679" spans="1:35" x14ac:dyDescent="0.25">
      <c r="A1679">
        <v>403180861</v>
      </c>
      <c r="B1679" t="s">
        <v>197</v>
      </c>
      <c r="C1679">
        <v>10456</v>
      </c>
      <c r="D1679" s="2" t="s">
        <v>4660</v>
      </c>
      <c r="E1679" t="s">
        <v>1874</v>
      </c>
      <c r="F1679" t="s">
        <v>4665</v>
      </c>
      <c r="G1679" t="s">
        <v>1363</v>
      </c>
      <c r="H1679" t="s">
        <v>2650</v>
      </c>
      <c r="I1679" t="s">
        <v>4663</v>
      </c>
      <c r="J1679" t="s">
        <v>4666</v>
      </c>
      <c r="K1679" t="s">
        <v>115</v>
      </c>
      <c r="L1679" t="s">
        <v>3733</v>
      </c>
      <c r="M1679">
        <v>-108.189556</v>
      </c>
      <c r="N1679">
        <v>39.513143999999997</v>
      </c>
      <c r="O1679">
        <v>0</v>
      </c>
      <c r="P1679">
        <v>0</v>
      </c>
      <c r="Q1679">
        <v>0</v>
      </c>
      <c r="R1679">
        <v>0</v>
      </c>
      <c r="U1679">
        <v>0</v>
      </c>
      <c r="V1679">
        <v>0</v>
      </c>
      <c r="W1679">
        <v>0</v>
      </c>
      <c r="X1679">
        <v>0</v>
      </c>
      <c r="Y1679">
        <v>0</v>
      </c>
      <c r="Z1679">
        <v>0</v>
      </c>
      <c r="AC1679" t="s">
        <v>3734</v>
      </c>
      <c r="AF1679" t="s">
        <v>1783</v>
      </c>
      <c r="AG1679" t="s">
        <v>1784</v>
      </c>
    </row>
    <row r="1680" spans="1:35" x14ac:dyDescent="0.25">
      <c r="A1680">
        <v>403183808</v>
      </c>
      <c r="B1680" t="s">
        <v>4667</v>
      </c>
      <c r="C1680">
        <v>10661</v>
      </c>
      <c r="D1680" s="2" t="s">
        <v>4668</v>
      </c>
      <c r="E1680" t="s">
        <v>56</v>
      </c>
      <c r="F1680" t="s">
        <v>4669</v>
      </c>
      <c r="G1680" t="s">
        <v>1233</v>
      </c>
      <c r="H1680" t="s">
        <v>2650</v>
      </c>
      <c r="K1680" t="s">
        <v>115</v>
      </c>
      <c r="L1680" t="s">
        <v>226</v>
      </c>
      <c r="M1680">
        <v>-104.097323</v>
      </c>
      <c r="N1680">
        <v>40.696854999999999</v>
      </c>
      <c r="AC1680" t="s">
        <v>3737</v>
      </c>
      <c r="AF1680" t="s">
        <v>1783</v>
      </c>
      <c r="AG1680" t="s">
        <v>1784</v>
      </c>
      <c r="AI1680">
        <v>455627</v>
      </c>
    </row>
    <row r="1681" spans="1:35" x14ac:dyDescent="0.25">
      <c r="A1681">
        <v>403184744</v>
      </c>
      <c r="B1681" t="s">
        <v>4143</v>
      </c>
      <c r="C1681">
        <v>10773</v>
      </c>
      <c r="D1681" s="2" t="s">
        <v>4671</v>
      </c>
      <c r="E1681" t="s">
        <v>56</v>
      </c>
      <c r="F1681" t="s">
        <v>4672</v>
      </c>
      <c r="G1681" t="s">
        <v>1233</v>
      </c>
      <c r="H1681" t="s">
        <v>2650</v>
      </c>
      <c r="K1681" t="s">
        <v>72</v>
      </c>
      <c r="M1681">
        <v>-103.78728</v>
      </c>
      <c r="N1681">
        <v>40.852969999999999</v>
      </c>
      <c r="AC1681" t="s">
        <v>3737</v>
      </c>
      <c r="AF1681" t="s">
        <v>1783</v>
      </c>
      <c r="AG1681" t="s">
        <v>1784</v>
      </c>
      <c r="AI1681">
        <v>442408</v>
      </c>
    </row>
    <row r="1682" spans="1:35" x14ac:dyDescent="0.25">
      <c r="A1682">
        <v>403186411</v>
      </c>
      <c r="B1682" t="s">
        <v>73</v>
      </c>
      <c r="C1682">
        <v>16700</v>
      </c>
      <c r="D1682" s="2" t="s">
        <v>4670</v>
      </c>
      <c r="E1682" t="s">
        <v>481</v>
      </c>
      <c r="F1682" t="s">
        <v>4673</v>
      </c>
      <c r="G1682" t="s">
        <v>1294</v>
      </c>
      <c r="H1682" t="s">
        <v>2650</v>
      </c>
      <c r="I1682" t="s">
        <v>4676</v>
      </c>
      <c r="J1682" t="s">
        <v>4677</v>
      </c>
      <c r="K1682" t="s">
        <v>115</v>
      </c>
      <c r="L1682" t="s">
        <v>3733</v>
      </c>
      <c r="M1682">
        <v>-108.86161800000001</v>
      </c>
      <c r="N1682">
        <v>40.09995</v>
      </c>
      <c r="O1682">
        <v>0</v>
      </c>
      <c r="P1682">
        <v>0</v>
      </c>
      <c r="Q1682">
        <v>0</v>
      </c>
      <c r="R1682">
        <v>0</v>
      </c>
      <c r="S1682">
        <v>2321</v>
      </c>
      <c r="T1682">
        <v>2300</v>
      </c>
      <c r="U1682">
        <v>0</v>
      </c>
      <c r="V1682">
        <v>0</v>
      </c>
      <c r="W1682">
        <v>0</v>
      </c>
      <c r="X1682">
        <v>0</v>
      </c>
      <c r="Y1682">
        <v>1200</v>
      </c>
      <c r="Z1682">
        <v>1170</v>
      </c>
      <c r="AA1682" t="s">
        <v>4675</v>
      </c>
      <c r="AC1682" t="s">
        <v>3734</v>
      </c>
      <c r="AF1682" t="s">
        <v>1783</v>
      </c>
      <c r="AG1682" t="s">
        <v>1784</v>
      </c>
      <c r="AI1682">
        <v>426403</v>
      </c>
    </row>
    <row r="1683" spans="1:35" x14ac:dyDescent="0.25">
      <c r="A1683">
        <v>403188463</v>
      </c>
      <c r="B1683" t="s">
        <v>197</v>
      </c>
      <c r="C1683">
        <v>10456</v>
      </c>
      <c r="D1683" s="2" t="s">
        <v>4678</v>
      </c>
      <c r="E1683" t="s">
        <v>3210</v>
      </c>
      <c r="F1683" t="s">
        <v>4679</v>
      </c>
      <c r="G1683" t="s">
        <v>1363</v>
      </c>
      <c r="H1683" t="s">
        <v>2650</v>
      </c>
      <c r="K1683" t="s">
        <v>115</v>
      </c>
      <c r="L1683" t="s">
        <v>3733</v>
      </c>
      <c r="M1683">
        <v>-108.091606</v>
      </c>
      <c r="N1683">
        <v>39.582140000000003</v>
      </c>
      <c r="O1683">
        <v>0</v>
      </c>
      <c r="P1683">
        <v>0</v>
      </c>
      <c r="Q1683">
        <v>0</v>
      </c>
      <c r="R1683">
        <v>0</v>
      </c>
      <c r="U1683">
        <v>0</v>
      </c>
      <c r="V1683">
        <v>0</v>
      </c>
      <c r="W1683">
        <v>0</v>
      </c>
      <c r="X1683">
        <v>0</v>
      </c>
      <c r="Y1683">
        <v>0</v>
      </c>
      <c r="Z1683">
        <v>0</v>
      </c>
      <c r="AC1683" t="s">
        <v>3734</v>
      </c>
      <c r="AF1683" t="s">
        <v>1783</v>
      </c>
      <c r="AG1683" t="s">
        <v>1784</v>
      </c>
      <c r="AI1683">
        <v>335807</v>
      </c>
    </row>
    <row r="1684" spans="1:35" x14ac:dyDescent="0.25">
      <c r="A1684">
        <v>403191104</v>
      </c>
      <c r="B1684" t="s">
        <v>2624</v>
      </c>
      <c r="C1684">
        <v>46290</v>
      </c>
      <c r="D1684" s="2" t="s">
        <v>4662</v>
      </c>
      <c r="E1684" t="s">
        <v>1891</v>
      </c>
      <c r="F1684" t="s">
        <v>4681</v>
      </c>
      <c r="G1684" t="s">
        <v>1233</v>
      </c>
      <c r="H1684" t="s">
        <v>2650</v>
      </c>
      <c r="I1684" t="s">
        <v>4682</v>
      </c>
      <c r="J1684" t="s">
        <v>4683</v>
      </c>
      <c r="K1684" t="s">
        <v>79</v>
      </c>
      <c r="L1684" t="s">
        <v>3810</v>
      </c>
      <c r="M1684">
        <v>-104.945565</v>
      </c>
      <c r="N1684">
        <v>40.096158000000003</v>
      </c>
      <c r="O1684">
        <v>1</v>
      </c>
      <c r="P1684">
        <v>1</v>
      </c>
      <c r="Q1684">
        <v>0</v>
      </c>
      <c r="R1684">
        <v>0</v>
      </c>
      <c r="S1684">
        <v>0</v>
      </c>
      <c r="T1684">
        <v>0</v>
      </c>
      <c r="U1684">
        <v>0</v>
      </c>
      <c r="V1684">
        <v>0</v>
      </c>
      <c r="W1684">
        <v>0</v>
      </c>
      <c r="X1684">
        <v>0</v>
      </c>
      <c r="Y1684">
        <v>0</v>
      </c>
      <c r="Z1684">
        <v>0</v>
      </c>
      <c r="AC1684" t="s">
        <v>3737</v>
      </c>
      <c r="AF1684" t="s">
        <v>1783</v>
      </c>
      <c r="AG1684" t="s">
        <v>1784</v>
      </c>
      <c r="AI1684">
        <v>476255</v>
      </c>
    </row>
    <row r="1685" spans="1:35" x14ac:dyDescent="0.25">
      <c r="A1685">
        <v>403195643</v>
      </c>
      <c r="B1685" t="s">
        <v>2624</v>
      </c>
      <c r="C1685">
        <v>46290</v>
      </c>
      <c r="D1685" s="2" t="s">
        <v>4674</v>
      </c>
      <c r="E1685" t="s">
        <v>1891</v>
      </c>
      <c r="F1685" t="s">
        <v>4684</v>
      </c>
      <c r="G1685" t="s">
        <v>1233</v>
      </c>
      <c r="H1685" t="s">
        <v>2650</v>
      </c>
      <c r="I1685" t="s">
        <v>4685</v>
      </c>
      <c r="J1685" t="s">
        <v>4686</v>
      </c>
      <c r="K1685" t="s">
        <v>2080</v>
      </c>
      <c r="M1685">
        <v>-104.968506</v>
      </c>
      <c r="N1685">
        <v>40.107238000000002</v>
      </c>
      <c r="O1685">
        <v>1</v>
      </c>
      <c r="P1685">
        <v>1</v>
      </c>
      <c r="S1685">
        <v>1</v>
      </c>
      <c r="T1685">
        <v>1</v>
      </c>
      <c r="AC1685" t="s">
        <v>3737</v>
      </c>
      <c r="AF1685" t="s">
        <v>1783</v>
      </c>
      <c r="AG1685" t="s">
        <v>1784</v>
      </c>
      <c r="AI1685">
        <v>475954</v>
      </c>
    </row>
    <row r="1686" spans="1:35" x14ac:dyDescent="0.25">
      <c r="A1686">
        <v>403196737</v>
      </c>
      <c r="B1686" t="s">
        <v>197</v>
      </c>
      <c r="C1686">
        <v>10456</v>
      </c>
      <c r="D1686" s="2" t="s">
        <v>4687</v>
      </c>
      <c r="E1686" t="s">
        <v>3928</v>
      </c>
      <c r="F1686" t="s">
        <v>4688</v>
      </c>
      <c r="G1686" t="s">
        <v>1363</v>
      </c>
      <c r="H1686" t="s">
        <v>2650</v>
      </c>
      <c r="K1686" t="s">
        <v>115</v>
      </c>
      <c r="L1686" t="s">
        <v>3733</v>
      </c>
      <c r="M1686">
        <v>-107.77679999999999</v>
      </c>
      <c r="N1686">
        <v>39.485151999999999</v>
      </c>
      <c r="O1686">
        <v>0</v>
      </c>
      <c r="P1686">
        <v>0</v>
      </c>
      <c r="Q1686">
        <v>0</v>
      </c>
      <c r="R1686">
        <v>0</v>
      </c>
      <c r="U1686">
        <v>0</v>
      </c>
      <c r="V1686">
        <v>0</v>
      </c>
      <c r="W1686">
        <v>0</v>
      </c>
      <c r="X1686">
        <v>0</v>
      </c>
      <c r="Y1686">
        <v>0</v>
      </c>
      <c r="Z1686">
        <v>0</v>
      </c>
      <c r="AC1686" t="s">
        <v>3734</v>
      </c>
      <c r="AF1686" t="s">
        <v>1783</v>
      </c>
      <c r="AG1686" t="s">
        <v>1784</v>
      </c>
      <c r="AI1686">
        <v>335399</v>
      </c>
    </row>
    <row r="1687" spans="1:35" x14ac:dyDescent="0.25">
      <c r="A1687">
        <v>403197922</v>
      </c>
      <c r="B1687" t="s">
        <v>3721</v>
      </c>
      <c r="C1687">
        <v>10749</v>
      </c>
      <c r="D1687" s="2" t="s">
        <v>4690</v>
      </c>
      <c r="E1687" t="s">
        <v>49</v>
      </c>
      <c r="F1687" t="s">
        <v>4691</v>
      </c>
      <c r="G1687" t="s">
        <v>1392</v>
      </c>
      <c r="H1687" t="s">
        <v>2650</v>
      </c>
      <c r="K1687" t="s">
        <v>72</v>
      </c>
      <c r="M1687">
        <v>-107.92876</v>
      </c>
      <c r="N1687">
        <v>37.058050000000001</v>
      </c>
      <c r="AC1687" t="s">
        <v>3801</v>
      </c>
      <c r="AF1687" t="s">
        <v>1783</v>
      </c>
      <c r="AG1687" t="s">
        <v>1784</v>
      </c>
    </row>
    <row r="1688" spans="1:35" x14ac:dyDescent="0.25">
      <c r="A1688">
        <v>403200078</v>
      </c>
      <c r="B1688" t="s">
        <v>141</v>
      </c>
      <c r="C1688">
        <v>47120</v>
      </c>
      <c r="D1688" s="2" t="s">
        <v>4680</v>
      </c>
      <c r="E1688" t="s">
        <v>3210</v>
      </c>
      <c r="F1688" t="s">
        <v>4693</v>
      </c>
      <c r="G1688" t="s">
        <v>1233</v>
      </c>
      <c r="H1688" t="s">
        <v>2650</v>
      </c>
      <c r="I1688" t="s">
        <v>4694</v>
      </c>
      <c r="J1688" t="s">
        <v>4695</v>
      </c>
      <c r="K1688" t="s">
        <v>72</v>
      </c>
      <c r="M1688">
        <v>-104.853037</v>
      </c>
      <c r="N1688">
        <v>40.236300999999997</v>
      </c>
      <c r="U1688">
        <v>0</v>
      </c>
      <c r="V1688">
        <v>0</v>
      </c>
      <c r="W1688">
        <v>0</v>
      </c>
      <c r="X1688">
        <v>0</v>
      </c>
      <c r="Y1688">
        <v>0</v>
      </c>
      <c r="Z1688">
        <v>0</v>
      </c>
      <c r="AC1688" t="s">
        <v>3737</v>
      </c>
      <c r="AF1688" t="s">
        <v>2652</v>
      </c>
      <c r="AG1688" t="s">
        <v>4692</v>
      </c>
    </row>
    <row r="1689" spans="1:35" x14ac:dyDescent="0.25">
      <c r="A1689">
        <v>403202349</v>
      </c>
      <c r="B1689" t="s">
        <v>3933</v>
      </c>
      <c r="C1689">
        <v>10718</v>
      </c>
      <c r="D1689" s="2" t="s">
        <v>4680</v>
      </c>
      <c r="E1689" t="s">
        <v>1874</v>
      </c>
      <c r="F1689" t="s">
        <v>4696</v>
      </c>
      <c r="G1689" t="s">
        <v>1233</v>
      </c>
      <c r="H1689" t="s">
        <v>2650</v>
      </c>
      <c r="K1689" t="s">
        <v>3743</v>
      </c>
      <c r="L1689" t="s">
        <v>1985</v>
      </c>
      <c r="M1689">
        <v>-104.067736</v>
      </c>
      <c r="N1689">
        <v>40.711719000000002</v>
      </c>
      <c r="AC1689" t="s">
        <v>3737</v>
      </c>
      <c r="AF1689" t="s">
        <v>1783</v>
      </c>
      <c r="AG1689" t="s">
        <v>1784</v>
      </c>
      <c r="AI1689">
        <v>467382</v>
      </c>
    </row>
    <row r="1690" spans="1:35" x14ac:dyDescent="0.25">
      <c r="A1690">
        <v>403202835</v>
      </c>
      <c r="B1690" t="s">
        <v>197</v>
      </c>
      <c r="C1690">
        <v>10456</v>
      </c>
      <c r="D1690" s="2" t="s">
        <v>4550</v>
      </c>
      <c r="E1690" t="s">
        <v>1874</v>
      </c>
      <c r="F1690" t="s">
        <v>4697</v>
      </c>
      <c r="G1690" t="s">
        <v>1363</v>
      </c>
      <c r="H1690" t="s">
        <v>2650</v>
      </c>
      <c r="I1690" t="s">
        <v>4699</v>
      </c>
      <c r="J1690" t="s">
        <v>4700</v>
      </c>
      <c r="K1690" t="s">
        <v>79</v>
      </c>
      <c r="L1690" t="s">
        <v>80</v>
      </c>
      <c r="M1690">
        <v>-108.119828</v>
      </c>
      <c r="N1690">
        <v>39.688453000000003</v>
      </c>
      <c r="O1690">
        <v>0</v>
      </c>
      <c r="P1690">
        <v>0</v>
      </c>
      <c r="Q1690">
        <v>0</v>
      </c>
      <c r="R1690">
        <v>0</v>
      </c>
      <c r="U1690">
        <v>0</v>
      </c>
      <c r="V1690">
        <v>0</v>
      </c>
      <c r="W1690">
        <v>0</v>
      </c>
      <c r="X1690">
        <v>0</v>
      </c>
      <c r="Y1690">
        <v>0</v>
      </c>
      <c r="Z1690">
        <v>0</v>
      </c>
      <c r="AC1690" t="s">
        <v>3734</v>
      </c>
      <c r="AF1690" t="s">
        <v>1783</v>
      </c>
      <c r="AG1690" t="s">
        <v>1784</v>
      </c>
      <c r="AI1690">
        <v>433378</v>
      </c>
    </row>
    <row r="1691" spans="1:35" x14ac:dyDescent="0.25">
      <c r="A1691">
        <v>403203230</v>
      </c>
      <c r="B1691" t="s">
        <v>3992</v>
      </c>
      <c r="C1691">
        <v>200565</v>
      </c>
      <c r="D1691" s="2" t="s">
        <v>4550</v>
      </c>
      <c r="E1691" t="s">
        <v>1879</v>
      </c>
      <c r="F1691" t="s">
        <v>4701</v>
      </c>
      <c r="G1691" t="s">
        <v>1363</v>
      </c>
      <c r="H1691" t="s">
        <v>2650</v>
      </c>
      <c r="K1691" t="s">
        <v>72</v>
      </c>
      <c r="M1691">
        <v>-108.08799999999999</v>
      </c>
      <c r="N1691">
        <v>39.369999999999997</v>
      </c>
      <c r="AC1691" t="s">
        <v>3734</v>
      </c>
      <c r="AD1691" t="s">
        <v>2065</v>
      </c>
      <c r="AF1691" t="s">
        <v>1783</v>
      </c>
      <c r="AG1691" t="s">
        <v>1784</v>
      </c>
    </row>
    <row r="1692" spans="1:35" x14ac:dyDescent="0.25">
      <c r="A1692">
        <v>403203547</v>
      </c>
      <c r="B1692" t="s">
        <v>197</v>
      </c>
      <c r="C1692">
        <v>10456</v>
      </c>
      <c r="D1692" s="2" t="s">
        <v>4550</v>
      </c>
      <c r="E1692" t="s">
        <v>3210</v>
      </c>
      <c r="F1692" t="s">
        <v>4702</v>
      </c>
      <c r="G1692" t="s">
        <v>1363</v>
      </c>
      <c r="H1692" t="s">
        <v>2650</v>
      </c>
      <c r="I1692" t="s">
        <v>4703</v>
      </c>
      <c r="J1692" t="s">
        <v>4704</v>
      </c>
      <c r="K1692" t="s">
        <v>115</v>
      </c>
      <c r="L1692" t="s">
        <v>3733</v>
      </c>
      <c r="M1692">
        <v>-108.156916</v>
      </c>
      <c r="N1692">
        <v>39.684967999999998</v>
      </c>
      <c r="O1692">
        <v>0</v>
      </c>
      <c r="P1692">
        <v>0</v>
      </c>
      <c r="U1692">
        <v>0</v>
      </c>
      <c r="V1692">
        <v>0</v>
      </c>
      <c r="W1692">
        <v>0</v>
      </c>
      <c r="X1692">
        <v>0</v>
      </c>
      <c r="Y1692">
        <v>0</v>
      </c>
      <c r="Z1692">
        <v>0</v>
      </c>
      <c r="AC1692" t="s">
        <v>3734</v>
      </c>
      <c r="AF1692" t="s">
        <v>1783</v>
      </c>
      <c r="AG1692" t="s">
        <v>1784</v>
      </c>
    </row>
    <row r="1693" spans="1:35" x14ac:dyDescent="0.25">
      <c r="A1693">
        <v>403204174</v>
      </c>
      <c r="B1693" t="s">
        <v>197</v>
      </c>
      <c r="C1693">
        <v>10456</v>
      </c>
      <c r="D1693" s="2" t="s">
        <v>4689</v>
      </c>
      <c r="E1693" t="s">
        <v>3928</v>
      </c>
      <c r="F1693" t="s">
        <v>4705</v>
      </c>
      <c r="G1693" t="s">
        <v>1363</v>
      </c>
      <c r="H1693" t="s">
        <v>2650</v>
      </c>
      <c r="K1693" t="s">
        <v>115</v>
      </c>
      <c r="L1693" t="s">
        <v>3733</v>
      </c>
      <c r="M1693">
        <v>-107.72947600000001</v>
      </c>
      <c r="N1693">
        <v>39.451315999999998</v>
      </c>
      <c r="O1693">
        <v>0</v>
      </c>
      <c r="P1693">
        <v>0</v>
      </c>
      <c r="Q1693">
        <v>0</v>
      </c>
      <c r="R1693">
        <v>0</v>
      </c>
      <c r="U1693">
        <v>0</v>
      </c>
      <c r="V1693">
        <v>0</v>
      </c>
      <c r="W1693">
        <v>0</v>
      </c>
      <c r="X1693">
        <v>0</v>
      </c>
      <c r="Y1693">
        <v>0</v>
      </c>
      <c r="Z1693">
        <v>0</v>
      </c>
      <c r="AC1693" t="s">
        <v>3734</v>
      </c>
      <c r="AF1693" t="s">
        <v>1783</v>
      </c>
      <c r="AG1693" t="s">
        <v>1784</v>
      </c>
      <c r="AI1693">
        <v>334565</v>
      </c>
    </row>
    <row r="1694" spans="1:35" x14ac:dyDescent="0.25">
      <c r="A1694">
        <v>403205181</v>
      </c>
      <c r="B1694" t="s">
        <v>3721</v>
      </c>
      <c r="C1694">
        <v>10749</v>
      </c>
      <c r="D1694" s="2" t="s">
        <v>4689</v>
      </c>
      <c r="E1694" t="s">
        <v>3210</v>
      </c>
      <c r="F1694" t="s">
        <v>4706</v>
      </c>
      <c r="G1694" t="s">
        <v>1392</v>
      </c>
      <c r="H1694" t="s">
        <v>2650</v>
      </c>
      <c r="K1694" t="s">
        <v>72</v>
      </c>
      <c r="M1694">
        <v>-107.685295</v>
      </c>
      <c r="N1694">
        <v>37.262808999999997</v>
      </c>
      <c r="AC1694" t="s">
        <v>3801</v>
      </c>
      <c r="AF1694" t="s">
        <v>1783</v>
      </c>
      <c r="AG1694" t="s">
        <v>1784</v>
      </c>
      <c r="AI1694">
        <v>215315</v>
      </c>
    </row>
    <row r="1695" spans="1:35" x14ac:dyDescent="0.25">
      <c r="A1695">
        <v>403207695</v>
      </c>
      <c r="B1695" t="s">
        <v>343</v>
      </c>
      <c r="C1695">
        <v>10312</v>
      </c>
      <c r="D1695" s="2" t="s">
        <v>4707</v>
      </c>
      <c r="E1695" t="s">
        <v>3210</v>
      </c>
      <c r="F1695" t="s">
        <v>4708</v>
      </c>
      <c r="G1695" t="s">
        <v>1446</v>
      </c>
      <c r="H1695" t="s">
        <v>2650</v>
      </c>
      <c r="K1695" t="s">
        <v>72</v>
      </c>
      <c r="M1695">
        <v>-105.049226</v>
      </c>
      <c r="N1695">
        <v>40.648721999999999</v>
      </c>
      <c r="AC1695" t="s">
        <v>3737</v>
      </c>
      <c r="AF1695" t="s">
        <v>1783</v>
      </c>
      <c r="AG1695" t="s">
        <v>1784</v>
      </c>
      <c r="AI1695">
        <v>482177</v>
      </c>
    </row>
    <row r="1696" spans="1:35" x14ac:dyDescent="0.25">
      <c r="A1696">
        <v>403209288</v>
      </c>
      <c r="B1696" t="s">
        <v>2623</v>
      </c>
      <c r="C1696">
        <v>10699</v>
      </c>
      <c r="D1696" s="2" t="s">
        <v>4698</v>
      </c>
      <c r="E1696" t="s">
        <v>3210</v>
      </c>
      <c r="F1696" t="s">
        <v>4709</v>
      </c>
      <c r="G1696" t="s">
        <v>1264</v>
      </c>
      <c r="H1696" t="s">
        <v>2650</v>
      </c>
      <c r="K1696" t="s">
        <v>3743</v>
      </c>
      <c r="L1696" t="s">
        <v>3800</v>
      </c>
      <c r="M1696">
        <v>-102.083057</v>
      </c>
      <c r="N1696">
        <v>39.893573000000004</v>
      </c>
      <c r="AC1696" t="s">
        <v>3737</v>
      </c>
      <c r="AI1696">
        <v>480250</v>
      </c>
    </row>
    <row r="1697" spans="1:35" x14ac:dyDescent="0.25">
      <c r="A1697">
        <v>403215292</v>
      </c>
      <c r="B1697" t="s">
        <v>2642</v>
      </c>
      <c r="C1697">
        <v>10542</v>
      </c>
      <c r="D1697" s="2" t="s">
        <v>4710</v>
      </c>
      <c r="E1697" t="s">
        <v>2118</v>
      </c>
      <c r="F1697" t="s">
        <v>4711</v>
      </c>
      <c r="G1697" t="s">
        <v>1233</v>
      </c>
      <c r="H1697" t="s">
        <v>2650</v>
      </c>
      <c r="K1697" t="s">
        <v>115</v>
      </c>
      <c r="L1697" t="s">
        <v>3733</v>
      </c>
      <c r="M1697">
        <v>-105.04197000000001</v>
      </c>
      <c r="N1697">
        <v>40.198039999999999</v>
      </c>
      <c r="AC1697" t="s">
        <v>3737</v>
      </c>
      <c r="AF1697" t="s">
        <v>1783</v>
      </c>
      <c r="AG1697" t="s">
        <v>1784</v>
      </c>
      <c r="AI1697">
        <v>457378</v>
      </c>
    </row>
    <row r="1698" spans="1:35" x14ac:dyDescent="0.25">
      <c r="A1698">
        <v>403223406</v>
      </c>
      <c r="B1698" t="s">
        <v>3721</v>
      </c>
      <c r="C1698">
        <v>10749</v>
      </c>
      <c r="D1698" s="2" t="s">
        <v>4713</v>
      </c>
      <c r="E1698" t="s">
        <v>49</v>
      </c>
      <c r="F1698" t="s">
        <v>4714</v>
      </c>
      <c r="G1698" t="s">
        <v>1392</v>
      </c>
      <c r="H1698" t="s">
        <v>2650</v>
      </c>
      <c r="K1698" t="s">
        <v>72</v>
      </c>
      <c r="M1698">
        <v>-107.891081</v>
      </c>
      <c r="N1698">
        <v>37.065193999999998</v>
      </c>
      <c r="AC1698" t="s">
        <v>3801</v>
      </c>
      <c r="AF1698" t="s">
        <v>1783</v>
      </c>
      <c r="AG1698" t="s">
        <v>1784</v>
      </c>
      <c r="AI1698">
        <v>326002</v>
      </c>
    </row>
    <row r="1699" spans="1:35" x14ac:dyDescent="0.25">
      <c r="A1699">
        <v>403225515</v>
      </c>
      <c r="B1699" t="s">
        <v>2623</v>
      </c>
      <c r="C1699">
        <v>10699</v>
      </c>
      <c r="D1699" s="2" t="s">
        <v>4712</v>
      </c>
      <c r="E1699" t="s">
        <v>1874</v>
      </c>
      <c r="F1699" t="s">
        <v>4716</v>
      </c>
      <c r="G1699" t="s">
        <v>1264</v>
      </c>
      <c r="H1699" t="s">
        <v>2650</v>
      </c>
      <c r="K1699" t="s">
        <v>3743</v>
      </c>
      <c r="L1699" t="s">
        <v>3800</v>
      </c>
      <c r="M1699">
        <v>-102.27982799999999</v>
      </c>
      <c r="N1699">
        <v>39.913924000000002</v>
      </c>
      <c r="AC1699" t="s">
        <v>3737</v>
      </c>
      <c r="AF1699" t="s">
        <v>1783</v>
      </c>
      <c r="AG1699" t="s">
        <v>1784</v>
      </c>
    </row>
    <row r="1700" spans="1:35" x14ac:dyDescent="0.25">
      <c r="A1700">
        <v>403226075</v>
      </c>
      <c r="B1700" t="s">
        <v>2641</v>
      </c>
      <c r="C1700">
        <v>10611</v>
      </c>
      <c r="D1700" s="2" t="s">
        <v>4715</v>
      </c>
      <c r="E1700" t="s">
        <v>56</v>
      </c>
      <c r="F1700" t="s">
        <v>4717</v>
      </c>
      <c r="G1700" t="s">
        <v>1233</v>
      </c>
      <c r="H1700" t="s">
        <v>2650</v>
      </c>
      <c r="K1700" t="s">
        <v>72</v>
      </c>
      <c r="M1700">
        <v>-104.81278</v>
      </c>
      <c r="N1700">
        <v>40.958629999999999</v>
      </c>
      <c r="AC1700" t="s">
        <v>3737</v>
      </c>
      <c r="AF1700" t="s">
        <v>1783</v>
      </c>
      <c r="AG1700" t="s">
        <v>1784</v>
      </c>
      <c r="AI1700">
        <v>452516</v>
      </c>
    </row>
    <row r="1701" spans="1:35" x14ac:dyDescent="0.25">
      <c r="A1701">
        <v>403226328</v>
      </c>
      <c r="B1701" t="s">
        <v>197</v>
      </c>
      <c r="C1701">
        <v>10456</v>
      </c>
      <c r="D1701" s="2" t="s">
        <v>4718</v>
      </c>
      <c r="E1701" t="s">
        <v>1874</v>
      </c>
      <c r="F1701" t="s">
        <v>4719</v>
      </c>
      <c r="G1701" t="s">
        <v>1363</v>
      </c>
      <c r="H1701" t="s">
        <v>2650</v>
      </c>
      <c r="K1701" t="s">
        <v>3743</v>
      </c>
      <c r="L1701" t="s">
        <v>4372</v>
      </c>
      <c r="M1701">
        <v>-108.105244</v>
      </c>
      <c r="N1701">
        <v>39.580320999999998</v>
      </c>
      <c r="AC1701" t="s">
        <v>3734</v>
      </c>
      <c r="AF1701" t="s">
        <v>1783</v>
      </c>
      <c r="AG1701" t="s">
        <v>1784</v>
      </c>
      <c r="AI1701">
        <v>120803</v>
      </c>
    </row>
    <row r="1702" spans="1:35" x14ac:dyDescent="0.25">
      <c r="A1702">
        <v>403227873</v>
      </c>
      <c r="B1702" t="s">
        <v>207</v>
      </c>
      <c r="C1702">
        <v>8960</v>
      </c>
      <c r="D1702" s="2" t="s">
        <v>4720</v>
      </c>
      <c r="E1702" t="s">
        <v>1874</v>
      </c>
      <c r="F1702" t="s">
        <v>4721</v>
      </c>
      <c r="G1702" t="s">
        <v>1233</v>
      </c>
      <c r="H1702" t="s">
        <v>2650</v>
      </c>
      <c r="I1702" t="s">
        <v>4722</v>
      </c>
      <c r="J1702" t="s">
        <v>4723</v>
      </c>
      <c r="K1702" t="s">
        <v>115</v>
      </c>
      <c r="L1702" t="s">
        <v>329</v>
      </c>
      <c r="M1702">
        <v>-104.189717</v>
      </c>
      <c r="N1702">
        <v>40.36562</v>
      </c>
      <c r="O1702">
        <v>0</v>
      </c>
      <c r="P1702">
        <v>0</v>
      </c>
      <c r="Q1702">
        <v>0</v>
      </c>
      <c r="R1702">
        <v>0</v>
      </c>
      <c r="S1702">
        <v>30</v>
      </c>
      <c r="T1702">
        <v>10</v>
      </c>
      <c r="U1702">
        <v>0</v>
      </c>
      <c r="V1702">
        <v>0</v>
      </c>
      <c r="W1702">
        <v>0</v>
      </c>
      <c r="X1702">
        <v>0</v>
      </c>
      <c r="Y1702">
        <v>0</v>
      </c>
      <c r="Z1702">
        <v>0</v>
      </c>
      <c r="AC1702" t="s">
        <v>3737</v>
      </c>
      <c r="AF1702" t="s">
        <v>1783</v>
      </c>
      <c r="AG1702" t="s">
        <v>1784</v>
      </c>
      <c r="AI1702">
        <v>478498</v>
      </c>
    </row>
    <row r="1703" spans="1:35" x14ac:dyDescent="0.25">
      <c r="A1703">
        <v>403232725</v>
      </c>
      <c r="B1703" t="s">
        <v>4143</v>
      </c>
      <c r="C1703">
        <v>10773</v>
      </c>
      <c r="D1703" s="2" t="s">
        <v>4724</v>
      </c>
      <c r="E1703" t="s">
        <v>49</v>
      </c>
      <c r="F1703" t="s">
        <v>4725</v>
      </c>
      <c r="G1703" t="s">
        <v>1233</v>
      </c>
      <c r="H1703" t="s">
        <v>2650</v>
      </c>
      <c r="K1703" t="s">
        <v>46</v>
      </c>
      <c r="L1703" t="s">
        <v>3167</v>
      </c>
      <c r="M1703">
        <v>-103.9448</v>
      </c>
      <c r="N1703">
        <v>40.781120000000001</v>
      </c>
      <c r="AC1703" t="s">
        <v>3737</v>
      </c>
      <c r="AF1703" t="s">
        <v>1783</v>
      </c>
      <c r="AG1703" t="s">
        <v>1784</v>
      </c>
    </row>
    <row r="1704" spans="1:35" x14ac:dyDescent="0.25">
      <c r="A1704">
        <v>403234008</v>
      </c>
      <c r="B1704" t="s">
        <v>197</v>
      </c>
      <c r="C1704">
        <v>10456</v>
      </c>
      <c r="D1704" s="2" t="s">
        <v>4724</v>
      </c>
      <c r="E1704" t="s">
        <v>3928</v>
      </c>
      <c r="F1704" t="s">
        <v>4726</v>
      </c>
      <c r="G1704" t="s">
        <v>1363</v>
      </c>
      <c r="H1704" t="s">
        <v>2650</v>
      </c>
      <c r="K1704" t="s">
        <v>115</v>
      </c>
      <c r="L1704" t="s">
        <v>3733</v>
      </c>
      <c r="M1704">
        <v>-108.10021399999999</v>
      </c>
      <c r="N1704">
        <v>39.520631999999999</v>
      </c>
      <c r="AC1704" t="s">
        <v>3734</v>
      </c>
      <c r="AF1704" t="s">
        <v>1783</v>
      </c>
      <c r="AG1704" t="s">
        <v>1784</v>
      </c>
      <c r="AI1704">
        <v>335979</v>
      </c>
    </row>
    <row r="1705" spans="1:35" x14ac:dyDescent="0.25">
      <c r="A1705">
        <v>403234873</v>
      </c>
      <c r="B1705" t="s">
        <v>2624</v>
      </c>
      <c r="C1705">
        <v>46290</v>
      </c>
      <c r="D1705" s="2" t="s">
        <v>4724</v>
      </c>
      <c r="E1705" t="s">
        <v>1891</v>
      </c>
      <c r="F1705" t="s">
        <v>4727</v>
      </c>
      <c r="G1705" t="s">
        <v>1233</v>
      </c>
      <c r="H1705" t="s">
        <v>2650</v>
      </c>
      <c r="K1705" t="s">
        <v>72</v>
      </c>
      <c r="M1705">
        <v>-104.95819</v>
      </c>
      <c r="N1705">
        <v>40.105409999999999</v>
      </c>
      <c r="AC1705" t="s">
        <v>3737</v>
      </c>
      <c r="AF1705" t="s">
        <v>1783</v>
      </c>
      <c r="AG1705" t="s">
        <v>1784</v>
      </c>
      <c r="AI1705">
        <v>475199</v>
      </c>
    </row>
    <row r="1706" spans="1:35" x14ac:dyDescent="0.25">
      <c r="A1706">
        <v>403238574</v>
      </c>
      <c r="B1706" t="s">
        <v>336</v>
      </c>
      <c r="C1706">
        <v>10433</v>
      </c>
      <c r="D1706" s="2" t="s">
        <v>4728</v>
      </c>
      <c r="E1706" t="s">
        <v>1874</v>
      </c>
      <c r="F1706" t="s">
        <v>4729</v>
      </c>
      <c r="G1706" t="s">
        <v>1414</v>
      </c>
      <c r="H1706" t="s">
        <v>2650</v>
      </c>
      <c r="K1706" t="s">
        <v>79</v>
      </c>
      <c r="L1706" t="s">
        <v>3810</v>
      </c>
      <c r="M1706">
        <v>-107.795281</v>
      </c>
      <c r="N1706">
        <v>39.266674999999999</v>
      </c>
      <c r="AC1706" t="s">
        <v>3734</v>
      </c>
      <c r="AF1706" t="s">
        <v>1783</v>
      </c>
      <c r="AG1706" t="s">
        <v>1784</v>
      </c>
      <c r="AI1706">
        <v>449070</v>
      </c>
    </row>
    <row r="1707" spans="1:35" x14ac:dyDescent="0.25">
      <c r="A1707">
        <v>403246841</v>
      </c>
      <c r="B1707" t="s">
        <v>197</v>
      </c>
      <c r="C1707">
        <v>10456</v>
      </c>
      <c r="D1707" s="2" t="s">
        <v>4730</v>
      </c>
      <c r="E1707" t="s">
        <v>3928</v>
      </c>
      <c r="F1707" t="s">
        <v>4731</v>
      </c>
      <c r="G1707" t="s">
        <v>1363</v>
      </c>
      <c r="H1707" t="s">
        <v>2650</v>
      </c>
      <c r="K1707" t="s">
        <v>115</v>
      </c>
      <c r="L1707" t="s">
        <v>3733</v>
      </c>
      <c r="M1707">
        <v>-107.77351</v>
      </c>
      <c r="N1707">
        <v>39.477851999999999</v>
      </c>
      <c r="AC1707" t="s">
        <v>3734</v>
      </c>
      <c r="AF1707" t="s">
        <v>1783</v>
      </c>
      <c r="AG1707" t="s">
        <v>1784</v>
      </c>
      <c r="AI1707">
        <v>334587</v>
      </c>
    </row>
    <row r="1708" spans="1:35" x14ac:dyDescent="0.25">
      <c r="A1708">
        <v>403247388</v>
      </c>
      <c r="B1708" t="s">
        <v>3721</v>
      </c>
      <c r="C1708">
        <v>10749</v>
      </c>
      <c r="D1708" s="2" t="s">
        <v>4730</v>
      </c>
      <c r="E1708" t="s">
        <v>49</v>
      </c>
      <c r="F1708" t="s">
        <v>4732</v>
      </c>
      <c r="G1708" t="s">
        <v>1392</v>
      </c>
      <c r="H1708" t="s">
        <v>2650</v>
      </c>
      <c r="K1708" t="s">
        <v>72</v>
      </c>
      <c r="M1708">
        <v>-107.92714100000001</v>
      </c>
      <c r="N1708">
        <v>37.005972</v>
      </c>
      <c r="AC1708" t="s">
        <v>3801</v>
      </c>
    </row>
    <row r="1709" spans="1:35" x14ac:dyDescent="0.25">
      <c r="A1709">
        <v>403250418</v>
      </c>
      <c r="B1709" t="s">
        <v>82</v>
      </c>
      <c r="C1709">
        <v>100322</v>
      </c>
      <c r="D1709" s="2" t="s">
        <v>4734</v>
      </c>
      <c r="E1709" t="s">
        <v>2118</v>
      </c>
      <c r="F1709" t="s">
        <v>4735</v>
      </c>
      <c r="G1709" t="s">
        <v>1233</v>
      </c>
      <c r="H1709" t="s">
        <v>2650</v>
      </c>
      <c r="K1709" t="s">
        <v>2080</v>
      </c>
      <c r="M1709">
        <v>-104.58190999999999</v>
      </c>
      <c r="N1709">
        <v>40.252450000000003</v>
      </c>
      <c r="O1709">
        <v>0</v>
      </c>
      <c r="P1709">
        <v>0</v>
      </c>
      <c r="Q1709">
        <v>0</v>
      </c>
      <c r="R1709">
        <v>0</v>
      </c>
      <c r="S1709">
        <v>170</v>
      </c>
      <c r="T1709">
        <v>135</v>
      </c>
      <c r="U1709">
        <v>0</v>
      </c>
      <c r="V1709">
        <v>0</v>
      </c>
      <c r="W1709">
        <v>0</v>
      </c>
      <c r="X1709">
        <v>0</v>
      </c>
      <c r="Y1709">
        <v>0</v>
      </c>
      <c r="Z1709">
        <v>0</v>
      </c>
      <c r="AC1709" t="s">
        <v>3737</v>
      </c>
      <c r="AF1709" t="s">
        <v>1783</v>
      </c>
      <c r="AG1709" t="s">
        <v>1784</v>
      </c>
      <c r="AI1709">
        <v>459435</v>
      </c>
    </row>
    <row r="1710" spans="1:35" x14ac:dyDescent="0.25">
      <c r="A1710">
        <v>403250957</v>
      </c>
      <c r="B1710" t="s">
        <v>4667</v>
      </c>
      <c r="C1710">
        <v>10661</v>
      </c>
      <c r="D1710" s="2" t="s">
        <v>4733</v>
      </c>
      <c r="E1710" t="s">
        <v>481</v>
      </c>
      <c r="F1710" t="s">
        <v>4736</v>
      </c>
      <c r="G1710" t="s">
        <v>1233</v>
      </c>
      <c r="H1710" t="s">
        <v>2650</v>
      </c>
      <c r="K1710" t="s">
        <v>115</v>
      </c>
      <c r="L1710" t="s">
        <v>226</v>
      </c>
      <c r="M1710">
        <v>-104.05178600000001</v>
      </c>
      <c r="N1710">
        <v>40.666114999999998</v>
      </c>
      <c r="Q1710">
        <v>0</v>
      </c>
      <c r="R1710">
        <v>0</v>
      </c>
      <c r="U1710">
        <v>0</v>
      </c>
      <c r="V1710">
        <v>0</v>
      </c>
      <c r="W1710">
        <v>0</v>
      </c>
      <c r="X1710">
        <v>0</v>
      </c>
      <c r="Y1710">
        <v>0</v>
      </c>
      <c r="Z1710">
        <v>0</v>
      </c>
      <c r="AC1710" t="s">
        <v>3737</v>
      </c>
      <c r="AF1710" t="s">
        <v>1783</v>
      </c>
      <c r="AG1710" t="s">
        <v>1784</v>
      </c>
      <c r="AI1710">
        <v>454591</v>
      </c>
    </row>
    <row r="1711" spans="1:35" x14ac:dyDescent="0.25">
      <c r="A1711">
        <v>403254508</v>
      </c>
      <c r="B1711" t="s">
        <v>2622</v>
      </c>
      <c r="C1711">
        <v>10705</v>
      </c>
      <c r="D1711" s="2" t="s">
        <v>4737</v>
      </c>
      <c r="E1711" t="s">
        <v>33</v>
      </c>
      <c r="F1711" t="s">
        <v>4739</v>
      </c>
      <c r="G1711" t="s">
        <v>1508</v>
      </c>
      <c r="H1711" t="s">
        <v>2650</v>
      </c>
      <c r="K1711" t="s">
        <v>72</v>
      </c>
      <c r="M1711">
        <v>-104.69695</v>
      </c>
      <c r="N1711">
        <v>37.227879999999999</v>
      </c>
      <c r="AC1711" t="s">
        <v>3804</v>
      </c>
      <c r="AF1711" t="s">
        <v>2653</v>
      </c>
      <c r="AG1711" t="s">
        <v>4738</v>
      </c>
    </row>
    <row r="1712" spans="1:35" x14ac:dyDescent="0.25">
      <c r="A1712">
        <v>403255492</v>
      </c>
      <c r="B1712" t="s">
        <v>197</v>
      </c>
      <c r="C1712">
        <v>10456</v>
      </c>
      <c r="D1712" s="2" t="s">
        <v>4740</v>
      </c>
      <c r="E1712" t="s">
        <v>1874</v>
      </c>
      <c r="F1712" t="s">
        <v>4741</v>
      </c>
      <c r="G1712" t="s">
        <v>1294</v>
      </c>
      <c r="H1712" t="s">
        <v>2650</v>
      </c>
      <c r="K1712" t="s">
        <v>46</v>
      </c>
      <c r="L1712" t="s">
        <v>3167</v>
      </c>
      <c r="M1712">
        <v>-108.336771</v>
      </c>
      <c r="N1712">
        <v>40.002966000000001</v>
      </c>
      <c r="AC1712" t="s">
        <v>3734</v>
      </c>
      <c r="AF1712" t="s">
        <v>1783</v>
      </c>
      <c r="AG1712" t="s">
        <v>1784</v>
      </c>
      <c r="AI1712">
        <v>316655</v>
      </c>
    </row>
    <row r="1713" spans="1:35" x14ac:dyDescent="0.25">
      <c r="A1713">
        <v>403257072</v>
      </c>
      <c r="B1713" t="s">
        <v>73</v>
      </c>
      <c r="C1713">
        <v>16700</v>
      </c>
      <c r="D1713" s="2" t="s">
        <v>4743</v>
      </c>
      <c r="E1713" t="s">
        <v>3210</v>
      </c>
      <c r="F1713" t="s">
        <v>4744</v>
      </c>
      <c r="G1713" t="s">
        <v>1294</v>
      </c>
      <c r="H1713" t="s">
        <v>2650</v>
      </c>
      <c r="I1713" t="s">
        <v>4746</v>
      </c>
      <c r="J1713" t="s">
        <v>4747</v>
      </c>
      <c r="K1713" t="s">
        <v>72</v>
      </c>
      <c r="M1713">
        <v>-108.84526700000001</v>
      </c>
      <c r="N1713">
        <v>40.112780999999998</v>
      </c>
      <c r="O1713">
        <v>0</v>
      </c>
      <c r="P1713">
        <v>0</v>
      </c>
      <c r="Q1713">
        <v>0</v>
      </c>
      <c r="R1713">
        <v>0</v>
      </c>
      <c r="T1713">
        <v>50</v>
      </c>
      <c r="U1713">
        <v>0</v>
      </c>
      <c r="V1713">
        <v>0</v>
      </c>
      <c r="W1713">
        <v>0</v>
      </c>
      <c r="X1713">
        <v>0</v>
      </c>
      <c r="Y1713">
        <v>1020</v>
      </c>
      <c r="Z1713">
        <v>1150</v>
      </c>
      <c r="AA1713" t="s">
        <v>4745</v>
      </c>
      <c r="AC1713" t="s">
        <v>3734</v>
      </c>
      <c r="AF1713" t="s">
        <v>1783</v>
      </c>
      <c r="AG1713" t="s">
        <v>1784</v>
      </c>
    </row>
    <row r="1714" spans="1:35" x14ac:dyDescent="0.25">
      <c r="A1714">
        <v>403258244</v>
      </c>
      <c r="B1714" t="s">
        <v>4667</v>
      </c>
      <c r="C1714">
        <v>10661</v>
      </c>
      <c r="D1714" s="2" t="s">
        <v>4742</v>
      </c>
      <c r="E1714" t="s">
        <v>56</v>
      </c>
      <c r="F1714" t="s">
        <v>4748</v>
      </c>
      <c r="G1714" t="s">
        <v>1233</v>
      </c>
      <c r="H1714" t="s">
        <v>2650</v>
      </c>
      <c r="I1714" t="s">
        <v>4749</v>
      </c>
      <c r="J1714" t="s">
        <v>4750</v>
      </c>
      <c r="K1714" t="s">
        <v>79</v>
      </c>
      <c r="L1714" t="s">
        <v>2075</v>
      </c>
      <c r="M1714">
        <v>-104.049339</v>
      </c>
      <c r="N1714">
        <v>40.659098</v>
      </c>
      <c r="O1714">
        <v>0</v>
      </c>
      <c r="P1714">
        <v>0</v>
      </c>
      <c r="Q1714">
        <v>0</v>
      </c>
      <c r="R1714">
        <v>0</v>
      </c>
      <c r="S1714">
        <v>12</v>
      </c>
      <c r="T1714">
        <v>0</v>
      </c>
      <c r="U1714">
        <v>0</v>
      </c>
      <c r="V1714">
        <v>0</v>
      </c>
      <c r="W1714">
        <v>0</v>
      </c>
      <c r="X1714">
        <v>0</v>
      </c>
      <c r="Y1714">
        <v>0</v>
      </c>
      <c r="Z1714">
        <v>0</v>
      </c>
      <c r="AC1714" t="s">
        <v>3737</v>
      </c>
      <c r="AF1714" t="s">
        <v>1783</v>
      </c>
      <c r="AG1714" t="s">
        <v>1784</v>
      </c>
      <c r="AI1714">
        <v>455519</v>
      </c>
    </row>
    <row r="1715" spans="1:35" x14ac:dyDescent="0.25">
      <c r="A1715">
        <v>403263316</v>
      </c>
      <c r="B1715" t="s">
        <v>197</v>
      </c>
      <c r="C1715">
        <v>10456</v>
      </c>
      <c r="D1715" s="2" t="s">
        <v>4751</v>
      </c>
      <c r="E1715" t="s">
        <v>49</v>
      </c>
      <c r="F1715" t="s">
        <v>4752</v>
      </c>
      <c r="G1715" t="s">
        <v>1363</v>
      </c>
      <c r="H1715" t="s">
        <v>2650</v>
      </c>
      <c r="K1715" t="s">
        <v>72</v>
      </c>
      <c r="M1715">
        <v>-108.13857400000001</v>
      </c>
      <c r="N1715">
        <v>39.513902999999999</v>
      </c>
      <c r="AC1715" t="s">
        <v>3734</v>
      </c>
      <c r="AF1715" t="s">
        <v>1783</v>
      </c>
      <c r="AG1715" t="s">
        <v>1784</v>
      </c>
      <c r="AI1715">
        <v>335161</v>
      </c>
    </row>
    <row r="1716" spans="1:35" x14ac:dyDescent="0.25">
      <c r="A1716">
        <v>403269861</v>
      </c>
      <c r="B1716" t="s">
        <v>197</v>
      </c>
      <c r="C1716">
        <v>10456</v>
      </c>
      <c r="D1716" s="2" t="s">
        <v>4753</v>
      </c>
      <c r="E1716" t="s">
        <v>3928</v>
      </c>
      <c r="F1716" t="s">
        <v>4754</v>
      </c>
      <c r="G1716" t="s">
        <v>1414</v>
      </c>
      <c r="H1716" t="s">
        <v>2650</v>
      </c>
      <c r="K1716" t="s">
        <v>3743</v>
      </c>
      <c r="L1716" t="s">
        <v>4755</v>
      </c>
      <c r="M1716">
        <v>-108.11441000000001</v>
      </c>
      <c r="N1716">
        <v>39.354931999999998</v>
      </c>
      <c r="AC1716" t="s">
        <v>3734</v>
      </c>
      <c r="AF1716" t="s">
        <v>1783</v>
      </c>
      <c r="AG1716" t="s">
        <v>1784</v>
      </c>
      <c r="AI1716">
        <v>334416</v>
      </c>
    </row>
    <row r="1717" spans="1:35" x14ac:dyDescent="0.25">
      <c r="A1717">
        <v>403271164</v>
      </c>
      <c r="B1717" t="s">
        <v>197</v>
      </c>
      <c r="C1717">
        <v>10456</v>
      </c>
      <c r="D1717" s="2" t="s">
        <v>4756</v>
      </c>
      <c r="E1717" t="s">
        <v>49</v>
      </c>
      <c r="F1717" t="s">
        <v>4757</v>
      </c>
      <c r="G1717" t="s">
        <v>1294</v>
      </c>
      <c r="H1717" t="s">
        <v>2650</v>
      </c>
      <c r="K1717" t="s">
        <v>72</v>
      </c>
      <c r="M1717">
        <v>-108.414401</v>
      </c>
      <c r="N1717">
        <v>40.011740000000003</v>
      </c>
      <c r="AC1717" t="s">
        <v>3734</v>
      </c>
      <c r="AF1717" t="s">
        <v>1783</v>
      </c>
      <c r="AG1717" t="s">
        <v>1784</v>
      </c>
    </row>
    <row r="1718" spans="1:35" x14ac:dyDescent="0.25">
      <c r="A1718">
        <v>403271190</v>
      </c>
      <c r="B1718" t="s">
        <v>174</v>
      </c>
      <c r="C1718">
        <v>61250</v>
      </c>
      <c r="D1718" s="2" t="s">
        <v>4756</v>
      </c>
      <c r="E1718" t="s">
        <v>2118</v>
      </c>
      <c r="F1718" t="s">
        <v>4759</v>
      </c>
      <c r="G1718" t="s">
        <v>1576</v>
      </c>
      <c r="H1718" t="s">
        <v>2650</v>
      </c>
      <c r="K1718" t="s">
        <v>46</v>
      </c>
      <c r="L1718" t="s">
        <v>3167</v>
      </c>
      <c r="M1718">
        <v>-102.183673</v>
      </c>
      <c r="N1718">
        <v>38.901983999999999</v>
      </c>
      <c r="AC1718" t="s">
        <v>4365</v>
      </c>
      <c r="AF1718" t="s">
        <v>1783</v>
      </c>
      <c r="AG1718" t="s">
        <v>1784</v>
      </c>
      <c r="AI1718">
        <v>440267</v>
      </c>
    </row>
    <row r="1719" spans="1:35" x14ac:dyDescent="0.25">
      <c r="A1719">
        <v>403271200</v>
      </c>
      <c r="B1719" t="s">
        <v>1588</v>
      </c>
      <c r="C1719">
        <v>10515</v>
      </c>
      <c r="D1719" s="2" t="s">
        <v>4758</v>
      </c>
      <c r="E1719" t="s">
        <v>3928</v>
      </c>
      <c r="F1719" t="s">
        <v>4760</v>
      </c>
      <c r="G1719" t="s">
        <v>1590</v>
      </c>
      <c r="H1719" t="s">
        <v>2650</v>
      </c>
      <c r="K1719" t="s">
        <v>46</v>
      </c>
      <c r="L1719" t="s">
        <v>3167</v>
      </c>
      <c r="M1719">
        <v>-107.378433</v>
      </c>
      <c r="N1719">
        <v>39.016832000000001</v>
      </c>
      <c r="AC1719" t="s">
        <v>3734</v>
      </c>
      <c r="AF1719" t="s">
        <v>1783</v>
      </c>
      <c r="AG1719" t="s">
        <v>1784</v>
      </c>
      <c r="AI1719">
        <v>427218</v>
      </c>
    </row>
    <row r="1720" spans="1:35" x14ac:dyDescent="0.25">
      <c r="A1720">
        <v>403271212</v>
      </c>
      <c r="B1720" t="s">
        <v>610</v>
      </c>
      <c r="C1720">
        <v>10403</v>
      </c>
      <c r="D1720" s="2" t="s">
        <v>4758</v>
      </c>
      <c r="E1720" t="s">
        <v>1879</v>
      </c>
      <c r="F1720" t="s">
        <v>4762</v>
      </c>
      <c r="G1720" t="s">
        <v>1363</v>
      </c>
      <c r="H1720" t="s">
        <v>2650</v>
      </c>
      <c r="K1720" t="s">
        <v>72</v>
      </c>
      <c r="M1720">
        <v>-108.01309000000001</v>
      </c>
      <c r="N1720">
        <v>39.421239999999997</v>
      </c>
      <c r="AC1720" t="s">
        <v>3734</v>
      </c>
      <c r="AF1720" t="s">
        <v>1783</v>
      </c>
      <c r="AG1720" t="s">
        <v>1784</v>
      </c>
    </row>
    <row r="1721" spans="1:35" x14ac:dyDescent="0.25">
      <c r="A1721">
        <v>403271215</v>
      </c>
      <c r="B1721" t="s">
        <v>2043</v>
      </c>
      <c r="C1721">
        <v>10071</v>
      </c>
      <c r="D1721" s="2" t="s">
        <v>4758</v>
      </c>
      <c r="E1721" t="s">
        <v>56</v>
      </c>
      <c r="F1721" t="s">
        <v>4763</v>
      </c>
      <c r="G1721" t="s">
        <v>1233</v>
      </c>
      <c r="H1721" t="s">
        <v>2650</v>
      </c>
      <c r="K1721" t="s">
        <v>3743</v>
      </c>
      <c r="L1721" t="s">
        <v>4755</v>
      </c>
      <c r="M1721">
        <v>-104.481729</v>
      </c>
      <c r="N1721">
        <v>40.916159</v>
      </c>
      <c r="AC1721" t="s">
        <v>3737</v>
      </c>
      <c r="AF1721" t="s">
        <v>1783</v>
      </c>
      <c r="AG1721" t="s">
        <v>1784</v>
      </c>
      <c r="AI1721">
        <v>443771</v>
      </c>
    </row>
    <row r="1722" spans="1:35" x14ac:dyDescent="0.25">
      <c r="A1722">
        <v>403271218</v>
      </c>
      <c r="B1722" t="s">
        <v>2043</v>
      </c>
      <c r="C1722">
        <v>10071</v>
      </c>
      <c r="D1722" s="2" t="s">
        <v>4761</v>
      </c>
      <c r="E1722" t="s">
        <v>56</v>
      </c>
      <c r="F1722" t="s">
        <v>4764</v>
      </c>
      <c r="G1722" t="s">
        <v>1233</v>
      </c>
      <c r="H1722" t="s">
        <v>2650</v>
      </c>
      <c r="K1722" t="s">
        <v>46</v>
      </c>
      <c r="L1722" t="s">
        <v>3167</v>
      </c>
      <c r="M1722">
        <v>-104.354732</v>
      </c>
      <c r="N1722">
        <v>40.989297999999998</v>
      </c>
      <c r="AC1722" t="s">
        <v>3737</v>
      </c>
      <c r="AF1722" t="s">
        <v>1783</v>
      </c>
      <c r="AG1722" t="s">
        <v>1784</v>
      </c>
      <c r="AI1722">
        <v>418462</v>
      </c>
    </row>
    <row r="1723" spans="1:35" x14ac:dyDescent="0.25">
      <c r="A1723">
        <v>403271296</v>
      </c>
      <c r="B1723" t="s">
        <v>82</v>
      </c>
      <c r="C1723">
        <v>100322</v>
      </c>
      <c r="D1723" s="2" t="s">
        <v>4761</v>
      </c>
      <c r="E1723" t="s">
        <v>2118</v>
      </c>
      <c r="F1723" t="s">
        <v>4766</v>
      </c>
      <c r="G1723" t="s">
        <v>1233</v>
      </c>
      <c r="H1723" t="s">
        <v>2650</v>
      </c>
      <c r="K1723" t="s">
        <v>46</v>
      </c>
      <c r="L1723" t="s">
        <v>3167</v>
      </c>
      <c r="M1723">
        <v>-103.89931</v>
      </c>
      <c r="N1723">
        <v>40.731380000000001</v>
      </c>
      <c r="AC1723" t="s">
        <v>3737</v>
      </c>
      <c r="AF1723" t="s">
        <v>1783</v>
      </c>
      <c r="AG1723" t="s">
        <v>1784</v>
      </c>
      <c r="AI1723">
        <v>447247</v>
      </c>
    </row>
    <row r="1724" spans="1:35" x14ac:dyDescent="0.25">
      <c r="A1724">
        <v>403271510</v>
      </c>
      <c r="B1724" t="s">
        <v>2632</v>
      </c>
      <c r="C1724">
        <v>95620</v>
      </c>
      <c r="D1724" s="2" t="s">
        <v>4765</v>
      </c>
      <c r="E1724" t="s">
        <v>1891</v>
      </c>
      <c r="F1724" t="s">
        <v>4767</v>
      </c>
      <c r="G1724" t="s">
        <v>1541</v>
      </c>
      <c r="H1724" t="s">
        <v>2650</v>
      </c>
      <c r="K1724" t="s">
        <v>72</v>
      </c>
      <c r="M1724">
        <v>-103.184686</v>
      </c>
      <c r="N1724">
        <v>40.143112000000002</v>
      </c>
      <c r="AC1724" t="s">
        <v>3737</v>
      </c>
      <c r="AF1724" t="s">
        <v>1783</v>
      </c>
      <c r="AG1724" t="s">
        <v>1784</v>
      </c>
      <c r="AI1724">
        <v>477248</v>
      </c>
    </row>
    <row r="1725" spans="1:35" x14ac:dyDescent="0.25">
      <c r="A1725">
        <v>403272631</v>
      </c>
      <c r="B1725" t="s">
        <v>157</v>
      </c>
      <c r="C1725">
        <v>69175</v>
      </c>
      <c r="D1725" s="2" t="s">
        <v>4758</v>
      </c>
      <c r="E1725" t="s">
        <v>56</v>
      </c>
      <c r="F1725" t="s">
        <v>4768</v>
      </c>
      <c r="G1725" t="s">
        <v>1233</v>
      </c>
      <c r="H1725" t="s">
        <v>2650</v>
      </c>
      <c r="K1725" t="s">
        <v>46</v>
      </c>
      <c r="L1725" t="s">
        <v>3167</v>
      </c>
      <c r="M1725">
        <v>-104.80417300000001</v>
      </c>
      <c r="N1725">
        <v>40.374690000000001</v>
      </c>
      <c r="AC1725" t="s">
        <v>3737</v>
      </c>
      <c r="AF1725" t="s">
        <v>1783</v>
      </c>
      <c r="AG1725" t="s">
        <v>1784</v>
      </c>
      <c r="AI1725">
        <v>329853</v>
      </c>
    </row>
    <row r="1726" spans="1:35" x14ac:dyDescent="0.25">
      <c r="A1726">
        <v>403275244</v>
      </c>
      <c r="B1726" t="s">
        <v>157</v>
      </c>
      <c r="C1726">
        <v>69175</v>
      </c>
      <c r="D1726" s="2" t="s">
        <v>4758</v>
      </c>
      <c r="E1726" t="s">
        <v>2118</v>
      </c>
      <c r="F1726" t="s">
        <v>4769</v>
      </c>
      <c r="G1726" t="s">
        <v>1233</v>
      </c>
      <c r="H1726" t="s">
        <v>2650</v>
      </c>
      <c r="K1726" t="s">
        <v>46</v>
      </c>
      <c r="L1726" t="s">
        <v>3167</v>
      </c>
      <c r="M1726">
        <v>-104.777771</v>
      </c>
      <c r="N1726">
        <v>40.499578999999997</v>
      </c>
      <c r="AC1726" t="s">
        <v>3737</v>
      </c>
      <c r="AF1726" t="s">
        <v>1783</v>
      </c>
      <c r="AG1726" t="s">
        <v>1784</v>
      </c>
      <c r="AI1726">
        <v>456363</v>
      </c>
    </row>
    <row r="1727" spans="1:35" x14ac:dyDescent="0.25">
      <c r="A1727">
        <v>403278607</v>
      </c>
      <c r="B1727" t="s">
        <v>197</v>
      </c>
      <c r="C1727">
        <v>10456</v>
      </c>
      <c r="D1727" s="2" t="s">
        <v>4770</v>
      </c>
      <c r="E1727" t="s">
        <v>2118</v>
      </c>
      <c r="F1727" t="s">
        <v>4771</v>
      </c>
      <c r="G1727" t="s">
        <v>1363</v>
      </c>
      <c r="H1727" t="s">
        <v>2650</v>
      </c>
      <c r="K1727" t="s">
        <v>72</v>
      </c>
      <c r="M1727">
        <v>-108.14005299999999</v>
      </c>
      <c r="N1727">
        <v>39.601571</v>
      </c>
      <c r="AC1727" t="s">
        <v>3734</v>
      </c>
      <c r="AF1727" t="s">
        <v>1783</v>
      </c>
      <c r="AG1727" t="s">
        <v>1784</v>
      </c>
      <c r="AI1727">
        <v>335667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2"/>
  <sheetViews>
    <sheetView workbookViewId="0">
      <selection activeCell="E1" sqref="E1"/>
    </sheetView>
  </sheetViews>
  <sheetFormatPr defaultRowHeight="15" x14ac:dyDescent="0.25"/>
  <cols>
    <col min="1" max="1" width="57.7109375" bestFit="1" customWidth="1"/>
    <col min="2" max="2" width="10" bestFit="1" customWidth="1"/>
    <col min="3" max="3" width="7.7109375" customWidth="1"/>
    <col min="4" max="4" width="30.140625" customWidth="1"/>
  </cols>
  <sheetData>
    <row r="1" spans="1:6" x14ac:dyDescent="0.25">
      <c r="A1" t="s">
        <v>2398</v>
      </c>
      <c r="B1" t="s">
        <v>0</v>
      </c>
      <c r="C1" t="s">
        <v>2399</v>
      </c>
      <c r="D1" t="s">
        <v>2400</v>
      </c>
      <c r="E1" t="s">
        <v>27</v>
      </c>
      <c r="F1" t="s">
        <v>26</v>
      </c>
    </row>
    <row r="2" spans="1:6" x14ac:dyDescent="0.25">
      <c r="A2" t="s">
        <v>2401</v>
      </c>
      <c r="B2">
        <v>401066122</v>
      </c>
      <c r="C2">
        <v>5</v>
      </c>
      <c r="D2" t="s">
        <v>1355</v>
      </c>
      <c r="E2">
        <v>39.87603</v>
      </c>
      <c r="F2">
        <v>-108.21202</v>
      </c>
    </row>
    <row r="3" spans="1:6" x14ac:dyDescent="0.25">
      <c r="A3" t="s">
        <v>2402</v>
      </c>
      <c r="B3">
        <v>400805034</v>
      </c>
      <c r="C3">
        <v>5</v>
      </c>
      <c r="D3" t="s">
        <v>1355</v>
      </c>
      <c r="E3">
        <v>39.991140000000001</v>
      </c>
      <c r="F3">
        <v>-108.37075</v>
      </c>
    </row>
    <row r="4" spans="1:6" x14ac:dyDescent="0.25">
      <c r="A4" t="s">
        <v>2403</v>
      </c>
      <c r="B4">
        <v>400928623</v>
      </c>
      <c r="C4">
        <v>5</v>
      </c>
      <c r="D4" t="s">
        <v>1355</v>
      </c>
      <c r="E4">
        <v>39.887166999999998</v>
      </c>
      <c r="F4">
        <v>-108.293806</v>
      </c>
    </row>
    <row r="5" spans="1:6" x14ac:dyDescent="0.25">
      <c r="A5" t="s">
        <v>2404</v>
      </c>
      <c r="B5">
        <v>400903075</v>
      </c>
      <c r="C5">
        <v>5</v>
      </c>
      <c r="D5" t="s">
        <v>1355</v>
      </c>
      <c r="E5">
        <v>39.791913999999998</v>
      </c>
      <c r="F5">
        <v>-108.249881</v>
      </c>
    </row>
    <row r="6" spans="1:6" x14ac:dyDescent="0.25">
      <c r="A6" t="s">
        <v>2405</v>
      </c>
      <c r="B6">
        <v>400988434</v>
      </c>
      <c r="C6">
        <v>5</v>
      </c>
      <c r="D6" t="s">
        <v>1355</v>
      </c>
      <c r="E6">
        <v>39.869660000000003</v>
      </c>
      <c r="F6">
        <v>-108.28837300000001</v>
      </c>
    </row>
    <row r="7" spans="1:6" x14ac:dyDescent="0.25">
      <c r="A7" t="s">
        <v>2406</v>
      </c>
      <c r="B7">
        <v>401059925</v>
      </c>
      <c r="C7">
        <v>5</v>
      </c>
      <c r="D7" t="s">
        <v>1355</v>
      </c>
      <c r="E7">
        <v>39.791100999999998</v>
      </c>
      <c r="F7">
        <v>-108.25006</v>
      </c>
    </row>
    <row r="8" spans="1:6" x14ac:dyDescent="0.25">
      <c r="A8" t="s">
        <v>2407</v>
      </c>
      <c r="B8">
        <v>400844350</v>
      </c>
      <c r="C8">
        <v>11</v>
      </c>
      <c r="D8" t="s">
        <v>1359</v>
      </c>
      <c r="E8">
        <v>40.947591000000003</v>
      </c>
      <c r="F8">
        <v>-108.31495</v>
      </c>
    </row>
    <row r="9" spans="1:6" x14ac:dyDescent="0.25">
      <c r="A9" t="s">
        <v>2408</v>
      </c>
      <c r="B9">
        <v>400763258</v>
      </c>
      <c r="C9">
        <v>12</v>
      </c>
      <c r="D9" t="s">
        <v>1374</v>
      </c>
      <c r="E9">
        <v>40.539301000000002</v>
      </c>
      <c r="F9">
        <v>-104.712654</v>
      </c>
    </row>
    <row r="10" spans="1:6" x14ac:dyDescent="0.25">
      <c r="A10" t="s">
        <v>2409</v>
      </c>
      <c r="B10">
        <v>400764687</v>
      </c>
      <c r="C10">
        <v>12</v>
      </c>
      <c r="D10" t="s">
        <v>1374</v>
      </c>
      <c r="E10">
        <v>40.46566</v>
      </c>
      <c r="F10">
        <v>-104.24814000000001</v>
      </c>
    </row>
    <row r="11" spans="1:6" x14ac:dyDescent="0.25">
      <c r="A11" t="s">
        <v>2410</v>
      </c>
      <c r="B11">
        <v>400765386</v>
      </c>
      <c r="C11">
        <v>12</v>
      </c>
      <c r="D11" t="s">
        <v>1374</v>
      </c>
      <c r="E11">
        <v>40.434950000000001</v>
      </c>
      <c r="F11">
        <v>-102.32982</v>
      </c>
    </row>
    <row r="12" spans="1:6" x14ac:dyDescent="0.25">
      <c r="A12" t="s">
        <v>2411</v>
      </c>
      <c r="B12">
        <v>400771524</v>
      </c>
      <c r="C12">
        <v>12</v>
      </c>
      <c r="D12" t="s">
        <v>1374</v>
      </c>
      <c r="E12">
        <v>40.279715000000003</v>
      </c>
      <c r="F12">
        <v>-104.575017</v>
      </c>
    </row>
    <row r="13" spans="1:6" x14ac:dyDescent="0.25">
      <c r="A13" t="s">
        <v>2412</v>
      </c>
      <c r="B13">
        <v>400774763</v>
      </c>
      <c r="C13">
        <v>12</v>
      </c>
      <c r="D13" t="s">
        <v>1374</v>
      </c>
      <c r="E13">
        <v>40.423439999999999</v>
      </c>
      <c r="F13">
        <v>-102.40858</v>
      </c>
    </row>
    <row r="14" spans="1:6" x14ac:dyDescent="0.25">
      <c r="A14" t="s">
        <v>2413</v>
      </c>
      <c r="B14">
        <v>400779475</v>
      </c>
      <c r="C14">
        <v>12</v>
      </c>
      <c r="D14" t="s">
        <v>1374</v>
      </c>
      <c r="E14">
        <v>40.837949999999999</v>
      </c>
      <c r="F14">
        <v>-104.521</v>
      </c>
    </row>
    <row r="15" spans="1:6" x14ac:dyDescent="0.25">
      <c r="A15" t="s">
        <v>2414</v>
      </c>
      <c r="B15">
        <v>400779819</v>
      </c>
      <c r="C15">
        <v>12</v>
      </c>
      <c r="D15" t="s">
        <v>1374</v>
      </c>
      <c r="E15">
        <v>40.077328000000001</v>
      </c>
      <c r="F15">
        <v>-102.546589</v>
      </c>
    </row>
    <row r="16" spans="1:6" x14ac:dyDescent="0.25">
      <c r="A16" t="s">
        <v>2415</v>
      </c>
      <c r="B16">
        <v>400781565</v>
      </c>
      <c r="C16">
        <v>12</v>
      </c>
      <c r="D16" t="s">
        <v>1374</v>
      </c>
      <c r="E16">
        <v>40.505963999999999</v>
      </c>
      <c r="F16">
        <v>-104.640187</v>
      </c>
    </row>
    <row r="17" spans="1:6" x14ac:dyDescent="0.25">
      <c r="A17" t="s">
        <v>2416</v>
      </c>
      <c r="B17">
        <v>400784214</v>
      </c>
      <c r="C17">
        <v>12</v>
      </c>
      <c r="D17" t="s">
        <v>1374</v>
      </c>
      <c r="E17">
        <v>40.656329999999997</v>
      </c>
      <c r="F17">
        <v>-103.87093</v>
      </c>
    </row>
    <row r="18" spans="1:6" x14ac:dyDescent="0.25">
      <c r="A18" t="s">
        <v>2417</v>
      </c>
      <c r="B18">
        <v>400785370</v>
      </c>
      <c r="C18">
        <v>12</v>
      </c>
      <c r="D18" t="s">
        <v>1374</v>
      </c>
      <c r="E18">
        <v>40.18</v>
      </c>
      <c r="F18">
        <v>-104.48</v>
      </c>
    </row>
    <row r="19" spans="1:6" x14ac:dyDescent="0.25">
      <c r="A19" t="s">
        <v>2418</v>
      </c>
      <c r="B19">
        <v>400785554</v>
      </c>
      <c r="C19">
        <v>12</v>
      </c>
      <c r="D19" t="s">
        <v>1374</v>
      </c>
      <c r="E19">
        <v>40.113</v>
      </c>
      <c r="F19">
        <v>-104.872</v>
      </c>
    </row>
    <row r="20" spans="1:6" x14ac:dyDescent="0.25">
      <c r="A20" t="s">
        <v>2419</v>
      </c>
      <c r="B20">
        <v>400786064</v>
      </c>
      <c r="C20">
        <v>12</v>
      </c>
      <c r="D20" t="s">
        <v>1374</v>
      </c>
      <c r="E20">
        <v>40.018880000000003</v>
      </c>
      <c r="F20">
        <v>-104.88918</v>
      </c>
    </row>
    <row r="21" spans="1:6" x14ac:dyDescent="0.25">
      <c r="A21" t="s">
        <v>2420</v>
      </c>
      <c r="B21">
        <v>400786068</v>
      </c>
      <c r="C21">
        <v>12</v>
      </c>
      <c r="D21" t="s">
        <v>1374</v>
      </c>
      <c r="E21">
        <v>39.991200999999997</v>
      </c>
      <c r="F21">
        <v>-102.407003</v>
      </c>
    </row>
    <row r="22" spans="1:6" x14ac:dyDescent="0.25">
      <c r="A22" t="s">
        <v>2421</v>
      </c>
      <c r="B22">
        <v>400786811</v>
      </c>
      <c r="C22">
        <v>12</v>
      </c>
      <c r="D22" t="s">
        <v>1374</v>
      </c>
      <c r="E22">
        <v>40.493952999999998</v>
      </c>
      <c r="F22">
        <v>-104.88052</v>
      </c>
    </row>
    <row r="23" spans="1:6" x14ac:dyDescent="0.25">
      <c r="A23" t="s">
        <v>2422</v>
      </c>
      <c r="B23">
        <v>400786818</v>
      </c>
      <c r="C23">
        <v>12</v>
      </c>
      <c r="D23" t="s">
        <v>1374</v>
      </c>
      <c r="E23">
        <v>40.182715000000002</v>
      </c>
      <c r="F23">
        <v>-104.83497300000001</v>
      </c>
    </row>
    <row r="24" spans="1:6" x14ac:dyDescent="0.25">
      <c r="A24" t="s">
        <v>2423</v>
      </c>
      <c r="B24">
        <v>400787752</v>
      </c>
      <c r="C24">
        <v>12</v>
      </c>
      <c r="D24" t="s">
        <v>1374</v>
      </c>
      <c r="E24">
        <v>40.27758</v>
      </c>
      <c r="F24">
        <v>-104.5164</v>
      </c>
    </row>
    <row r="25" spans="1:6" x14ac:dyDescent="0.25">
      <c r="A25" t="s">
        <v>2424</v>
      </c>
      <c r="B25">
        <v>400788049</v>
      </c>
      <c r="C25">
        <v>12</v>
      </c>
      <c r="D25" t="s">
        <v>1374</v>
      </c>
      <c r="E25">
        <v>40.288890000000002</v>
      </c>
      <c r="F25">
        <v>-102.49659</v>
      </c>
    </row>
    <row r="26" spans="1:6" x14ac:dyDescent="0.25">
      <c r="A26" t="s">
        <v>2425</v>
      </c>
      <c r="B26">
        <v>400791362</v>
      </c>
      <c r="C26">
        <v>12</v>
      </c>
      <c r="D26" t="s">
        <v>1374</v>
      </c>
      <c r="E26">
        <v>40.378526000000001</v>
      </c>
      <c r="F26">
        <v>-104.604995</v>
      </c>
    </row>
    <row r="27" spans="1:6" x14ac:dyDescent="0.25">
      <c r="A27" t="s">
        <v>2426</v>
      </c>
      <c r="B27">
        <v>400792604</v>
      </c>
      <c r="C27">
        <v>12</v>
      </c>
      <c r="D27" t="s">
        <v>1374</v>
      </c>
      <c r="E27">
        <v>40.341168000000003</v>
      </c>
      <c r="F27">
        <v>-104.51987200000001</v>
      </c>
    </row>
    <row r="28" spans="1:6" x14ac:dyDescent="0.25">
      <c r="A28" t="s">
        <v>2427</v>
      </c>
      <c r="B28">
        <v>400795311</v>
      </c>
      <c r="C28">
        <v>12</v>
      </c>
      <c r="D28" t="s">
        <v>1374</v>
      </c>
      <c r="E28">
        <v>40.351022999999998</v>
      </c>
      <c r="F28">
        <v>-104.673373</v>
      </c>
    </row>
    <row r="29" spans="1:6" x14ac:dyDescent="0.25">
      <c r="A29" t="s">
        <v>2428</v>
      </c>
      <c r="B29">
        <v>400795533</v>
      </c>
      <c r="C29">
        <v>12</v>
      </c>
      <c r="D29" t="s">
        <v>1374</v>
      </c>
      <c r="E29">
        <v>40.002839999999999</v>
      </c>
      <c r="F29">
        <v>-102.47744</v>
      </c>
    </row>
    <row r="30" spans="1:6" x14ac:dyDescent="0.25">
      <c r="A30" t="s">
        <v>2429</v>
      </c>
      <c r="B30">
        <v>400802314</v>
      </c>
      <c r="C30">
        <v>12</v>
      </c>
      <c r="D30" t="s">
        <v>1374</v>
      </c>
      <c r="E30">
        <v>40.514722999999996</v>
      </c>
      <c r="F30">
        <v>-104.447221</v>
      </c>
    </row>
    <row r="31" spans="1:6" x14ac:dyDescent="0.25">
      <c r="A31" t="s">
        <v>2430</v>
      </c>
      <c r="B31">
        <v>400802484</v>
      </c>
      <c r="C31">
        <v>12</v>
      </c>
      <c r="D31" t="s">
        <v>1374</v>
      </c>
      <c r="E31">
        <v>40.457799999999999</v>
      </c>
      <c r="F31">
        <v>-104.3553</v>
      </c>
    </row>
    <row r="32" spans="1:6" x14ac:dyDescent="0.25">
      <c r="A32" t="s">
        <v>2431</v>
      </c>
      <c r="B32">
        <v>400805806</v>
      </c>
      <c r="C32">
        <v>12</v>
      </c>
      <c r="D32" t="s">
        <v>1374</v>
      </c>
      <c r="E32">
        <v>40.266739999999999</v>
      </c>
      <c r="F32">
        <v>-102.6074</v>
      </c>
    </row>
    <row r="33" spans="1:6" x14ac:dyDescent="0.25">
      <c r="A33" t="s">
        <v>2432</v>
      </c>
      <c r="B33">
        <v>400807497</v>
      </c>
      <c r="C33">
        <v>12</v>
      </c>
      <c r="D33" t="s">
        <v>1374</v>
      </c>
      <c r="E33">
        <v>40.096699999999998</v>
      </c>
      <c r="F33">
        <v>-104.3955</v>
      </c>
    </row>
    <row r="34" spans="1:6" x14ac:dyDescent="0.25">
      <c r="A34" t="s">
        <v>2433</v>
      </c>
      <c r="B34">
        <v>400807606</v>
      </c>
      <c r="C34">
        <v>12</v>
      </c>
      <c r="D34" t="s">
        <v>1374</v>
      </c>
      <c r="E34">
        <v>40.325150000000001</v>
      </c>
      <c r="F34">
        <v>-104.67037999999999</v>
      </c>
    </row>
    <row r="35" spans="1:6" x14ac:dyDescent="0.25">
      <c r="A35" t="s">
        <v>2434</v>
      </c>
      <c r="B35">
        <v>400808000</v>
      </c>
      <c r="C35">
        <v>12</v>
      </c>
      <c r="D35" t="s">
        <v>1374</v>
      </c>
      <c r="E35">
        <v>40.268909999999998</v>
      </c>
      <c r="F35">
        <v>-104.55987</v>
      </c>
    </row>
    <row r="36" spans="1:6" x14ac:dyDescent="0.25">
      <c r="A36" t="s">
        <v>2435</v>
      </c>
      <c r="B36">
        <v>400808090</v>
      </c>
      <c r="C36">
        <v>12</v>
      </c>
      <c r="D36" t="s">
        <v>1374</v>
      </c>
      <c r="E36">
        <v>39.9818</v>
      </c>
      <c r="F36">
        <v>-102.32966999999999</v>
      </c>
    </row>
    <row r="37" spans="1:6" x14ac:dyDescent="0.25">
      <c r="A37" t="s">
        <v>2436</v>
      </c>
      <c r="B37">
        <v>400808146</v>
      </c>
      <c r="C37">
        <v>12</v>
      </c>
      <c r="D37" t="s">
        <v>1374</v>
      </c>
      <c r="E37">
        <v>40.358040000000003</v>
      </c>
      <c r="F37">
        <v>-104.6477</v>
      </c>
    </row>
    <row r="38" spans="1:6" x14ac:dyDescent="0.25">
      <c r="A38" t="s">
        <v>2437</v>
      </c>
      <c r="B38">
        <v>400808425</v>
      </c>
      <c r="C38">
        <v>12</v>
      </c>
      <c r="D38" t="s">
        <v>1374</v>
      </c>
      <c r="E38">
        <v>40.192706999999999</v>
      </c>
      <c r="F38">
        <v>-104.692232</v>
      </c>
    </row>
    <row r="39" spans="1:6" x14ac:dyDescent="0.25">
      <c r="A39" t="s">
        <v>2438</v>
      </c>
      <c r="B39">
        <v>400808858</v>
      </c>
      <c r="C39">
        <v>12</v>
      </c>
      <c r="D39" t="s">
        <v>1374</v>
      </c>
      <c r="E39">
        <v>40.029170000000001</v>
      </c>
      <c r="F39">
        <v>-104.99460999999999</v>
      </c>
    </row>
    <row r="40" spans="1:6" x14ac:dyDescent="0.25">
      <c r="A40" t="s">
        <v>2439</v>
      </c>
      <c r="B40">
        <v>400812277</v>
      </c>
      <c r="C40">
        <v>12</v>
      </c>
      <c r="D40" t="s">
        <v>1374</v>
      </c>
      <c r="E40">
        <v>40.286102</v>
      </c>
      <c r="F40">
        <v>-104.547566</v>
      </c>
    </row>
    <row r="41" spans="1:6" x14ac:dyDescent="0.25">
      <c r="A41" t="s">
        <v>2440</v>
      </c>
      <c r="B41">
        <v>400812766</v>
      </c>
      <c r="C41">
        <v>12</v>
      </c>
      <c r="D41" t="s">
        <v>1374</v>
      </c>
      <c r="E41">
        <v>40.836342999999999</v>
      </c>
      <c r="F41">
        <v>-103.9059</v>
      </c>
    </row>
    <row r="42" spans="1:6" x14ac:dyDescent="0.25">
      <c r="A42" t="s">
        <v>2441</v>
      </c>
      <c r="B42">
        <v>400816473</v>
      </c>
      <c r="C42">
        <v>12</v>
      </c>
      <c r="D42" t="s">
        <v>1374</v>
      </c>
      <c r="E42">
        <v>40.056429999999999</v>
      </c>
      <c r="F42">
        <v>-104.94889000000001</v>
      </c>
    </row>
    <row r="43" spans="1:6" x14ac:dyDescent="0.25">
      <c r="A43" t="s">
        <v>2442</v>
      </c>
      <c r="B43">
        <v>400818139</v>
      </c>
      <c r="C43">
        <v>12</v>
      </c>
      <c r="D43" t="s">
        <v>1374</v>
      </c>
      <c r="E43">
        <v>40.319293000000002</v>
      </c>
      <c r="F43">
        <v>-104.561919</v>
      </c>
    </row>
    <row r="44" spans="1:6" x14ac:dyDescent="0.25">
      <c r="A44" t="s">
        <v>2443</v>
      </c>
      <c r="B44">
        <v>400821099</v>
      </c>
      <c r="C44">
        <v>12</v>
      </c>
      <c r="D44" t="s">
        <v>1374</v>
      </c>
      <c r="E44">
        <v>40.186489999999999</v>
      </c>
      <c r="F44">
        <v>-104.58971</v>
      </c>
    </row>
    <row r="45" spans="1:6" x14ac:dyDescent="0.25">
      <c r="A45" t="s">
        <v>2444</v>
      </c>
      <c r="B45">
        <v>400826699</v>
      </c>
      <c r="C45">
        <v>12</v>
      </c>
      <c r="D45" t="s">
        <v>1374</v>
      </c>
      <c r="E45">
        <v>40.087304000000003</v>
      </c>
      <c r="F45">
        <v>-105.001161</v>
      </c>
    </row>
    <row r="46" spans="1:6" x14ac:dyDescent="0.25">
      <c r="A46" t="s">
        <v>2445</v>
      </c>
      <c r="B46">
        <v>400824273</v>
      </c>
      <c r="C46">
        <v>12</v>
      </c>
      <c r="D46" t="s">
        <v>1374</v>
      </c>
      <c r="E46">
        <v>40.110080000000004</v>
      </c>
      <c r="F46">
        <v>-105.02862</v>
      </c>
    </row>
    <row r="47" spans="1:6" x14ac:dyDescent="0.25">
      <c r="A47" t="s">
        <v>2446</v>
      </c>
      <c r="B47">
        <v>400825358</v>
      </c>
      <c r="C47">
        <v>12</v>
      </c>
      <c r="D47" t="s">
        <v>1374</v>
      </c>
      <c r="E47">
        <v>40.187742</v>
      </c>
      <c r="F47">
        <v>-104.51974300000001</v>
      </c>
    </row>
    <row r="48" spans="1:6" x14ac:dyDescent="0.25">
      <c r="A48" t="s">
        <v>2447</v>
      </c>
      <c r="B48">
        <v>400827243</v>
      </c>
      <c r="C48">
        <v>12</v>
      </c>
      <c r="D48" t="s">
        <v>1374</v>
      </c>
      <c r="E48">
        <v>40.262309999999999</v>
      </c>
      <c r="F48">
        <v>-104.88036</v>
      </c>
    </row>
    <row r="49" spans="1:6" x14ac:dyDescent="0.25">
      <c r="A49" t="s">
        <v>2448</v>
      </c>
      <c r="B49">
        <v>400829125</v>
      </c>
      <c r="C49">
        <v>12</v>
      </c>
      <c r="D49" t="s">
        <v>1374</v>
      </c>
      <c r="E49">
        <v>40.284041999999999</v>
      </c>
      <c r="F49">
        <v>-105.02276000000001</v>
      </c>
    </row>
    <row r="50" spans="1:6" x14ac:dyDescent="0.25">
      <c r="A50" t="s">
        <v>2449</v>
      </c>
      <c r="B50">
        <v>400830122</v>
      </c>
      <c r="C50">
        <v>12</v>
      </c>
      <c r="D50" t="s">
        <v>1374</v>
      </c>
      <c r="E50">
        <v>40.269500000000001</v>
      </c>
      <c r="F50">
        <v>-104.7915</v>
      </c>
    </row>
    <row r="51" spans="1:6" x14ac:dyDescent="0.25">
      <c r="A51" t="s">
        <v>2450</v>
      </c>
      <c r="B51">
        <v>400829815</v>
      </c>
      <c r="C51">
        <v>12</v>
      </c>
      <c r="D51" t="s">
        <v>1374</v>
      </c>
      <c r="E51">
        <v>40.247199999999999</v>
      </c>
      <c r="F51">
        <v>-104.807022</v>
      </c>
    </row>
    <row r="52" spans="1:6" x14ac:dyDescent="0.25">
      <c r="A52" t="s">
        <v>2451</v>
      </c>
      <c r="B52">
        <v>400833480</v>
      </c>
      <c r="C52">
        <v>12</v>
      </c>
      <c r="D52" t="s">
        <v>1374</v>
      </c>
      <c r="E52">
        <v>40.116607999999999</v>
      </c>
      <c r="F52">
        <v>-104.99175</v>
      </c>
    </row>
    <row r="53" spans="1:6" x14ac:dyDescent="0.25">
      <c r="A53" t="s">
        <v>2452</v>
      </c>
      <c r="B53">
        <v>400833949</v>
      </c>
      <c r="C53">
        <v>12</v>
      </c>
      <c r="D53" t="s">
        <v>1374</v>
      </c>
      <c r="E53">
        <v>40.082299999999996</v>
      </c>
      <c r="F53">
        <v>-104.85138999999999</v>
      </c>
    </row>
    <row r="54" spans="1:6" x14ac:dyDescent="0.25">
      <c r="A54" t="s">
        <v>2453</v>
      </c>
      <c r="B54">
        <v>400836478</v>
      </c>
      <c r="C54">
        <v>12</v>
      </c>
      <c r="D54" t="s">
        <v>1374</v>
      </c>
      <c r="E54">
        <v>40.528160999999997</v>
      </c>
      <c r="F54">
        <v>-104.696969</v>
      </c>
    </row>
    <row r="55" spans="1:6" x14ac:dyDescent="0.25">
      <c r="A55" t="s">
        <v>2454</v>
      </c>
      <c r="B55">
        <v>400836521</v>
      </c>
      <c r="C55">
        <v>12</v>
      </c>
      <c r="D55" t="s">
        <v>1374</v>
      </c>
      <c r="E55">
        <v>40.514420000000001</v>
      </c>
      <c r="F55">
        <v>-104.476176</v>
      </c>
    </row>
    <row r="56" spans="1:6" x14ac:dyDescent="0.25">
      <c r="A56" t="s">
        <v>2455</v>
      </c>
      <c r="B56">
        <v>400837778</v>
      </c>
      <c r="C56">
        <v>12</v>
      </c>
      <c r="D56" t="s">
        <v>1374</v>
      </c>
      <c r="E56">
        <v>40.193950000000001</v>
      </c>
      <c r="F56">
        <v>-104.49172</v>
      </c>
    </row>
    <row r="57" spans="1:6" x14ac:dyDescent="0.25">
      <c r="A57" t="s">
        <v>2456</v>
      </c>
      <c r="B57">
        <v>400837814</v>
      </c>
      <c r="C57">
        <v>12</v>
      </c>
      <c r="D57" t="s">
        <v>1374</v>
      </c>
      <c r="E57">
        <v>40.263820000000003</v>
      </c>
      <c r="F57">
        <v>-105.005217</v>
      </c>
    </row>
    <row r="58" spans="1:6" x14ac:dyDescent="0.25">
      <c r="A58" t="s">
        <v>2457</v>
      </c>
      <c r="B58">
        <v>400838502</v>
      </c>
      <c r="C58">
        <v>12</v>
      </c>
      <c r="D58" t="s">
        <v>1374</v>
      </c>
      <c r="E58">
        <v>40.140188000000002</v>
      </c>
      <c r="F58">
        <v>-104.786903</v>
      </c>
    </row>
    <row r="59" spans="1:6" x14ac:dyDescent="0.25">
      <c r="A59" t="s">
        <v>2458</v>
      </c>
      <c r="B59">
        <v>400839515</v>
      </c>
      <c r="C59">
        <v>12</v>
      </c>
      <c r="D59" t="s">
        <v>1374</v>
      </c>
      <c r="E59">
        <v>40.091363999999999</v>
      </c>
      <c r="F59">
        <v>-102.583658</v>
      </c>
    </row>
    <row r="60" spans="1:6" x14ac:dyDescent="0.25">
      <c r="A60" t="s">
        <v>2459</v>
      </c>
      <c r="B60">
        <v>400840990</v>
      </c>
      <c r="C60">
        <v>12</v>
      </c>
      <c r="D60" t="s">
        <v>1374</v>
      </c>
      <c r="E60">
        <v>40.332340000000002</v>
      </c>
      <c r="F60">
        <v>-104.53421</v>
      </c>
    </row>
    <row r="61" spans="1:6" x14ac:dyDescent="0.25">
      <c r="A61" t="s">
        <v>2460</v>
      </c>
      <c r="B61">
        <v>400843348</v>
      </c>
      <c r="C61">
        <v>12</v>
      </c>
      <c r="D61" t="s">
        <v>1374</v>
      </c>
      <c r="E61">
        <v>40.551459999999999</v>
      </c>
      <c r="F61">
        <v>-104.2582</v>
      </c>
    </row>
    <row r="62" spans="1:6" x14ac:dyDescent="0.25">
      <c r="A62" t="s">
        <v>2461</v>
      </c>
      <c r="B62">
        <v>400844391</v>
      </c>
      <c r="C62">
        <v>12</v>
      </c>
      <c r="D62" t="s">
        <v>1374</v>
      </c>
      <c r="E62">
        <v>40.551929999999999</v>
      </c>
      <c r="F62">
        <v>-104.25771</v>
      </c>
    </row>
    <row r="63" spans="1:6" x14ac:dyDescent="0.25">
      <c r="A63" t="s">
        <v>2462</v>
      </c>
      <c r="B63">
        <v>400845361</v>
      </c>
      <c r="C63">
        <v>12</v>
      </c>
      <c r="D63" t="s">
        <v>1374</v>
      </c>
      <c r="E63">
        <v>40.071919999999999</v>
      </c>
      <c r="F63">
        <v>-104.917672</v>
      </c>
    </row>
    <row r="64" spans="1:6" x14ac:dyDescent="0.25">
      <c r="A64" t="s">
        <v>2463</v>
      </c>
      <c r="B64">
        <v>400846782</v>
      </c>
      <c r="C64">
        <v>12</v>
      </c>
      <c r="D64" t="s">
        <v>1374</v>
      </c>
      <c r="E64">
        <v>39.990110000000001</v>
      </c>
      <c r="F64">
        <v>-102.46799</v>
      </c>
    </row>
    <row r="65" spans="1:6" x14ac:dyDescent="0.25">
      <c r="A65" t="s">
        <v>2464</v>
      </c>
      <c r="B65">
        <v>400848068</v>
      </c>
      <c r="C65">
        <v>12</v>
      </c>
      <c r="D65" t="s">
        <v>1374</v>
      </c>
      <c r="E65">
        <v>40.341085</v>
      </c>
      <c r="F65">
        <v>-104.51988900000001</v>
      </c>
    </row>
    <row r="66" spans="1:6" x14ac:dyDescent="0.25">
      <c r="A66" t="s">
        <v>2465</v>
      </c>
      <c r="B66">
        <v>400848538</v>
      </c>
      <c r="C66">
        <v>12</v>
      </c>
      <c r="D66" t="s">
        <v>1374</v>
      </c>
      <c r="E66">
        <v>40.001950000000001</v>
      </c>
      <c r="F66">
        <v>-102.46907</v>
      </c>
    </row>
    <row r="67" spans="1:6" x14ac:dyDescent="0.25">
      <c r="A67" t="s">
        <v>2466</v>
      </c>
      <c r="B67">
        <v>400850520</v>
      </c>
      <c r="C67">
        <v>12</v>
      </c>
      <c r="D67" t="s">
        <v>1374</v>
      </c>
      <c r="E67">
        <v>40.191617999999998</v>
      </c>
      <c r="F67">
        <v>-104.34492400000001</v>
      </c>
    </row>
    <row r="68" spans="1:6" x14ac:dyDescent="0.25">
      <c r="A68" t="s">
        <v>2467</v>
      </c>
      <c r="B68">
        <v>400854610</v>
      </c>
      <c r="C68">
        <v>12</v>
      </c>
      <c r="D68" t="s">
        <v>1374</v>
      </c>
      <c r="E68">
        <v>40.63805</v>
      </c>
      <c r="F68">
        <v>-103.86568</v>
      </c>
    </row>
    <row r="69" spans="1:6" x14ac:dyDescent="0.25">
      <c r="A69" t="s">
        <v>2468</v>
      </c>
      <c r="B69">
        <v>400855012</v>
      </c>
      <c r="C69">
        <v>12</v>
      </c>
      <c r="D69" t="s">
        <v>1374</v>
      </c>
      <c r="E69">
        <v>40.100014999999999</v>
      </c>
      <c r="F69">
        <v>-104.59183400000001</v>
      </c>
    </row>
    <row r="70" spans="1:6" x14ac:dyDescent="0.25">
      <c r="A70" t="s">
        <v>2469</v>
      </c>
      <c r="B70">
        <v>400856387</v>
      </c>
      <c r="C70">
        <v>12</v>
      </c>
      <c r="D70" t="s">
        <v>1374</v>
      </c>
      <c r="E70">
        <v>40.333277000000002</v>
      </c>
      <c r="F70">
        <v>-104.56050999999999</v>
      </c>
    </row>
    <row r="71" spans="1:6" x14ac:dyDescent="0.25">
      <c r="A71" t="s">
        <v>2470</v>
      </c>
      <c r="B71">
        <v>400860427</v>
      </c>
      <c r="C71">
        <v>12</v>
      </c>
      <c r="D71" t="s">
        <v>1374</v>
      </c>
      <c r="E71">
        <v>40.235353000000003</v>
      </c>
      <c r="F71">
        <v>-102.53763600000001</v>
      </c>
    </row>
    <row r="72" spans="1:6" x14ac:dyDescent="0.25">
      <c r="A72" t="s">
        <v>2471</v>
      </c>
      <c r="B72">
        <v>400858921</v>
      </c>
      <c r="C72">
        <v>12</v>
      </c>
      <c r="D72" t="s">
        <v>1374</v>
      </c>
      <c r="E72">
        <v>40.386612</v>
      </c>
      <c r="F72">
        <v>-104.909662</v>
      </c>
    </row>
    <row r="73" spans="1:6" x14ac:dyDescent="0.25">
      <c r="A73" t="s">
        <v>2472</v>
      </c>
      <c r="B73">
        <v>400859200</v>
      </c>
      <c r="C73">
        <v>12</v>
      </c>
      <c r="D73" t="s">
        <v>1374</v>
      </c>
      <c r="E73">
        <v>40.182298000000003</v>
      </c>
      <c r="F73">
        <v>-104.941596</v>
      </c>
    </row>
    <row r="74" spans="1:6" x14ac:dyDescent="0.25">
      <c r="A74" t="s">
        <v>2473</v>
      </c>
      <c r="B74">
        <v>400859942</v>
      </c>
      <c r="C74">
        <v>12</v>
      </c>
      <c r="D74" t="s">
        <v>1374</v>
      </c>
      <c r="E74">
        <v>39.99118</v>
      </c>
      <c r="F74">
        <v>-102.407</v>
      </c>
    </row>
    <row r="75" spans="1:6" x14ac:dyDescent="0.25">
      <c r="A75" t="s">
        <v>2474</v>
      </c>
      <c r="B75">
        <v>400859998</v>
      </c>
      <c r="C75">
        <v>12</v>
      </c>
      <c r="D75" t="s">
        <v>1374</v>
      </c>
      <c r="E75">
        <v>39.988039999999998</v>
      </c>
      <c r="F75">
        <v>-102.38598</v>
      </c>
    </row>
    <row r="76" spans="1:6" x14ac:dyDescent="0.25">
      <c r="A76" t="s">
        <v>2475</v>
      </c>
      <c r="B76">
        <v>400861293</v>
      </c>
      <c r="C76">
        <v>12</v>
      </c>
      <c r="D76" t="s">
        <v>1374</v>
      </c>
      <c r="E76">
        <v>40.131743999999998</v>
      </c>
      <c r="F76">
        <v>-104.90956199999999</v>
      </c>
    </row>
    <row r="77" spans="1:6" x14ac:dyDescent="0.25">
      <c r="A77" t="s">
        <v>2476</v>
      </c>
      <c r="B77">
        <v>400862701</v>
      </c>
      <c r="C77">
        <v>12</v>
      </c>
      <c r="D77" t="s">
        <v>1374</v>
      </c>
      <c r="E77">
        <v>40.076199000000003</v>
      </c>
      <c r="F77">
        <v>-102.41703800000001</v>
      </c>
    </row>
    <row r="78" spans="1:6" x14ac:dyDescent="0.25">
      <c r="A78" t="s">
        <v>2477</v>
      </c>
      <c r="B78">
        <v>400862936</v>
      </c>
      <c r="C78">
        <v>12</v>
      </c>
      <c r="D78" t="s">
        <v>1374</v>
      </c>
      <c r="E78">
        <v>40.122816</v>
      </c>
      <c r="F78">
        <v>-104.864897</v>
      </c>
    </row>
    <row r="79" spans="1:6" x14ac:dyDescent="0.25">
      <c r="A79" t="s">
        <v>2478</v>
      </c>
      <c r="B79">
        <v>400863168</v>
      </c>
      <c r="C79">
        <v>12</v>
      </c>
      <c r="D79" t="s">
        <v>1374</v>
      </c>
      <c r="E79">
        <v>40.152250000000002</v>
      </c>
      <c r="F79">
        <v>-104.54510999999999</v>
      </c>
    </row>
    <row r="80" spans="1:6" x14ac:dyDescent="0.25">
      <c r="A80" t="s">
        <v>2479</v>
      </c>
      <c r="B80">
        <v>400864427</v>
      </c>
      <c r="C80">
        <v>12</v>
      </c>
      <c r="D80" t="s">
        <v>1374</v>
      </c>
      <c r="E80">
        <v>40.120918000000003</v>
      </c>
      <c r="F80">
        <v>-104.79770000000001</v>
      </c>
    </row>
    <row r="81" spans="1:6" x14ac:dyDescent="0.25">
      <c r="A81" t="s">
        <v>2480</v>
      </c>
      <c r="B81">
        <v>400865078</v>
      </c>
      <c r="C81">
        <v>12</v>
      </c>
      <c r="D81" t="s">
        <v>1374</v>
      </c>
      <c r="E81">
        <v>40.837519</v>
      </c>
      <c r="F81">
        <v>-103.91328799999999</v>
      </c>
    </row>
    <row r="82" spans="1:6" x14ac:dyDescent="0.25">
      <c r="A82" t="s">
        <v>2481</v>
      </c>
      <c r="B82">
        <v>400865938</v>
      </c>
      <c r="C82">
        <v>12</v>
      </c>
      <c r="D82" t="s">
        <v>1374</v>
      </c>
      <c r="E82">
        <v>40.649428</v>
      </c>
      <c r="F82">
        <v>-103.860511</v>
      </c>
    </row>
    <row r="83" spans="1:6" x14ac:dyDescent="0.25">
      <c r="A83" t="s">
        <v>2482</v>
      </c>
      <c r="B83">
        <v>400866169</v>
      </c>
      <c r="C83">
        <v>12</v>
      </c>
      <c r="D83" t="s">
        <v>1374</v>
      </c>
      <c r="E83">
        <v>40.163981999999997</v>
      </c>
      <c r="F83">
        <v>-104.97404</v>
      </c>
    </row>
    <row r="84" spans="1:6" x14ac:dyDescent="0.25">
      <c r="A84" t="s">
        <v>2483</v>
      </c>
      <c r="B84">
        <v>400867268</v>
      </c>
      <c r="C84">
        <v>12</v>
      </c>
      <c r="D84" t="s">
        <v>1374</v>
      </c>
      <c r="E84">
        <v>40.113042</v>
      </c>
      <c r="F84">
        <v>-105.019497</v>
      </c>
    </row>
    <row r="85" spans="1:6" x14ac:dyDescent="0.25">
      <c r="A85" t="s">
        <v>2484</v>
      </c>
      <c r="B85">
        <v>400871796</v>
      </c>
      <c r="C85">
        <v>12</v>
      </c>
      <c r="D85" t="s">
        <v>1374</v>
      </c>
      <c r="E85">
        <v>40.639130000000002</v>
      </c>
      <c r="F85">
        <v>-103.86436999999999</v>
      </c>
    </row>
    <row r="86" spans="1:6" x14ac:dyDescent="0.25">
      <c r="A86" t="s">
        <v>2485</v>
      </c>
      <c r="B86">
        <v>400872101</v>
      </c>
      <c r="C86">
        <v>12</v>
      </c>
      <c r="D86" t="s">
        <v>1374</v>
      </c>
      <c r="E86">
        <v>40.168926999999996</v>
      </c>
      <c r="F86">
        <v>-104.624308</v>
      </c>
    </row>
    <row r="87" spans="1:6" x14ac:dyDescent="0.25">
      <c r="A87" t="s">
        <v>2486</v>
      </c>
      <c r="B87">
        <v>400872110</v>
      </c>
      <c r="C87">
        <v>12</v>
      </c>
      <c r="D87" t="s">
        <v>1374</v>
      </c>
      <c r="E87">
        <v>39.993189999999998</v>
      </c>
      <c r="F87">
        <v>-102.38625999999999</v>
      </c>
    </row>
    <row r="88" spans="1:6" x14ac:dyDescent="0.25">
      <c r="A88" t="s">
        <v>2487</v>
      </c>
      <c r="B88">
        <v>400874565</v>
      </c>
      <c r="C88">
        <v>12</v>
      </c>
      <c r="D88" t="s">
        <v>1374</v>
      </c>
      <c r="E88">
        <v>40.426290000000002</v>
      </c>
      <c r="F88">
        <v>-104.87399600000001</v>
      </c>
    </row>
    <row r="89" spans="1:6" x14ac:dyDescent="0.25">
      <c r="A89" t="s">
        <v>2488</v>
      </c>
      <c r="B89">
        <v>400875255</v>
      </c>
      <c r="C89">
        <v>12</v>
      </c>
      <c r="D89" t="s">
        <v>1374</v>
      </c>
      <c r="E89">
        <v>40.106639999999999</v>
      </c>
      <c r="F89">
        <v>-102.57021</v>
      </c>
    </row>
    <row r="90" spans="1:6" x14ac:dyDescent="0.25">
      <c r="A90" t="s">
        <v>2489</v>
      </c>
      <c r="B90">
        <v>400875190</v>
      </c>
      <c r="C90">
        <v>12</v>
      </c>
      <c r="D90" t="s">
        <v>1374</v>
      </c>
      <c r="E90">
        <v>40.036940000000001</v>
      </c>
      <c r="F90">
        <v>-104.46092</v>
      </c>
    </row>
    <row r="91" spans="1:6" x14ac:dyDescent="0.25">
      <c r="A91" t="s">
        <v>2490</v>
      </c>
      <c r="B91">
        <v>400875770</v>
      </c>
      <c r="C91">
        <v>12</v>
      </c>
      <c r="D91" t="s">
        <v>1374</v>
      </c>
      <c r="E91">
        <v>39.985889999999998</v>
      </c>
      <c r="F91">
        <v>-102.38506</v>
      </c>
    </row>
    <row r="92" spans="1:6" x14ac:dyDescent="0.25">
      <c r="A92" t="s">
        <v>2491</v>
      </c>
      <c r="B92">
        <v>400877827</v>
      </c>
      <c r="C92">
        <v>12</v>
      </c>
      <c r="D92" t="s">
        <v>1374</v>
      </c>
      <c r="E92">
        <v>40.412120000000002</v>
      </c>
      <c r="F92">
        <v>-104.88889</v>
      </c>
    </row>
    <row r="93" spans="1:6" x14ac:dyDescent="0.25">
      <c r="A93" t="s">
        <v>2492</v>
      </c>
      <c r="B93">
        <v>400877938</v>
      </c>
      <c r="C93">
        <v>12</v>
      </c>
      <c r="D93" t="s">
        <v>1374</v>
      </c>
      <c r="E93">
        <v>40.456932999999999</v>
      </c>
      <c r="F93">
        <v>-104.51006700000001</v>
      </c>
    </row>
    <row r="94" spans="1:6" x14ac:dyDescent="0.25">
      <c r="A94" t="s">
        <v>2493</v>
      </c>
      <c r="B94">
        <v>400878696</v>
      </c>
      <c r="C94">
        <v>12</v>
      </c>
      <c r="D94" t="s">
        <v>1374</v>
      </c>
      <c r="E94">
        <v>40.249425000000002</v>
      </c>
      <c r="F94">
        <v>-104.58181500000001</v>
      </c>
    </row>
    <row r="95" spans="1:6" x14ac:dyDescent="0.25">
      <c r="A95" t="s">
        <v>2494</v>
      </c>
      <c r="B95">
        <v>400880881</v>
      </c>
      <c r="C95">
        <v>12</v>
      </c>
      <c r="D95" t="s">
        <v>1374</v>
      </c>
      <c r="E95">
        <v>39.999319</v>
      </c>
      <c r="F95">
        <v>-102.437819</v>
      </c>
    </row>
    <row r="96" spans="1:6" x14ac:dyDescent="0.25">
      <c r="A96" t="s">
        <v>2495</v>
      </c>
      <c r="B96">
        <v>400889520</v>
      </c>
      <c r="C96">
        <v>12</v>
      </c>
      <c r="D96" t="s">
        <v>1374</v>
      </c>
      <c r="E96">
        <v>40.639491999999997</v>
      </c>
      <c r="F96">
        <v>-103.86389200000001</v>
      </c>
    </row>
    <row r="97" spans="1:6" x14ac:dyDescent="0.25">
      <c r="A97" t="s">
        <v>2496</v>
      </c>
      <c r="B97">
        <v>400886152</v>
      </c>
      <c r="C97">
        <v>12</v>
      </c>
      <c r="D97" t="s">
        <v>1374</v>
      </c>
      <c r="E97">
        <v>40.205843999999999</v>
      </c>
      <c r="F97">
        <v>-104.53518</v>
      </c>
    </row>
    <row r="98" spans="1:6" x14ac:dyDescent="0.25">
      <c r="A98" t="s">
        <v>2497</v>
      </c>
      <c r="B98">
        <v>400888679</v>
      </c>
      <c r="C98">
        <v>12</v>
      </c>
      <c r="D98" t="s">
        <v>1374</v>
      </c>
      <c r="E98">
        <v>40.291899999999998</v>
      </c>
      <c r="F98">
        <v>-104.69320999999999</v>
      </c>
    </row>
    <row r="99" spans="1:6" x14ac:dyDescent="0.25">
      <c r="A99" t="s">
        <v>2498</v>
      </c>
      <c r="B99">
        <v>400888461</v>
      </c>
      <c r="C99">
        <v>12</v>
      </c>
      <c r="D99" t="s">
        <v>1374</v>
      </c>
      <c r="E99">
        <v>40.208384000000002</v>
      </c>
      <c r="F99">
        <v>-104.951109</v>
      </c>
    </row>
    <row r="100" spans="1:6" x14ac:dyDescent="0.25">
      <c r="A100" t="s">
        <v>2499</v>
      </c>
      <c r="B100">
        <v>400890816</v>
      </c>
      <c r="C100">
        <v>12</v>
      </c>
      <c r="D100" t="s">
        <v>1374</v>
      </c>
      <c r="E100">
        <v>39.975960000000001</v>
      </c>
      <c r="F100">
        <v>-102.38469000000001</v>
      </c>
    </row>
    <row r="101" spans="1:6" x14ac:dyDescent="0.25">
      <c r="A101" t="s">
        <v>2500</v>
      </c>
      <c r="B101">
        <v>400891105</v>
      </c>
      <c r="C101">
        <v>12</v>
      </c>
      <c r="D101" t="s">
        <v>1374</v>
      </c>
      <c r="E101">
        <v>40.108800000000002</v>
      </c>
      <c r="F101">
        <v>-102.5612</v>
      </c>
    </row>
    <row r="102" spans="1:6" x14ac:dyDescent="0.25">
      <c r="A102" t="s">
        <v>2501</v>
      </c>
      <c r="B102">
        <v>400891732</v>
      </c>
      <c r="C102">
        <v>12</v>
      </c>
      <c r="D102" t="s">
        <v>1374</v>
      </c>
      <c r="E102">
        <v>40.782361000000002</v>
      </c>
      <c r="F102">
        <v>-103.93495799999999</v>
      </c>
    </row>
    <row r="103" spans="1:6" x14ac:dyDescent="0.25">
      <c r="A103" t="s">
        <v>2502</v>
      </c>
      <c r="B103">
        <v>400891776</v>
      </c>
      <c r="C103">
        <v>12</v>
      </c>
      <c r="D103" t="s">
        <v>1374</v>
      </c>
      <c r="E103">
        <v>40.304814</v>
      </c>
      <c r="F103">
        <v>-104.755111</v>
      </c>
    </row>
    <row r="104" spans="1:6" x14ac:dyDescent="0.25">
      <c r="A104" t="s">
        <v>2503</v>
      </c>
      <c r="B104">
        <v>400891103</v>
      </c>
      <c r="C104">
        <v>12</v>
      </c>
      <c r="D104" t="s">
        <v>1374</v>
      </c>
      <c r="E104">
        <v>40.142418999999997</v>
      </c>
      <c r="F104">
        <v>-104.348094</v>
      </c>
    </row>
    <row r="105" spans="1:6" x14ac:dyDescent="0.25">
      <c r="A105" t="s">
        <v>2504</v>
      </c>
      <c r="B105">
        <v>400892085</v>
      </c>
      <c r="C105">
        <v>12</v>
      </c>
      <c r="D105" t="s">
        <v>1374</v>
      </c>
      <c r="E105">
        <v>40.229230000000001</v>
      </c>
      <c r="F105">
        <v>-105.05413</v>
      </c>
    </row>
    <row r="106" spans="1:6" x14ac:dyDescent="0.25">
      <c r="A106" t="s">
        <v>2505</v>
      </c>
      <c r="B106">
        <v>400892723</v>
      </c>
      <c r="C106">
        <v>12</v>
      </c>
      <c r="D106" t="s">
        <v>1374</v>
      </c>
      <c r="E106">
        <v>40.470618999999999</v>
      </c>
      <c r="F106">
        <v>-104.498931</v>
      </c>
    </row>
    <row r="107" spans="1:6" x14ac:dyDescent="0.25">
      <c r="A107" t="s">
        <v>2506</v>
      </c>
      <c r="B107">
        <v>400894637</v>
      </c>
      <c r="C107">
        <v>12</v>
      </c>
      <c r="D107" t="s">
        <v>1374</v>
      </c>
      <c r="E107">
        <v>40.335039999999999</v>
      </c>
      <c r="F107">
        <v>-104.53944300000001</v>
      </c>
    </row>
    <row r="108" spans="1:6" x14ac:dyDescent="0.25">
      <c r="A108" t="s">
        <v>2507</v>
      </c>
      <c r="B108">
        <v>400893452</v>
      </c>
      <c r="C108">
        <v>12</v>
      </c>
      <c r="D108" t="s">
        <v>1374</v>
      </c>
      <c r="E108">
        <v>39.986150000000002</v>
      </c>
      <c r="F108">
        <v>-102.38128</v>
      </c>
    </row>
    <row r="109" spans="1:6" x14ac:dyDescent="0.25">
      <c r="A109" t="s">
        <v>2508</v>
      </c>
      <c r="B109">
        <v>400900426</v>
      </c>
      <c r="C109">
        <v>12</v>
      </c>
      <c r="D109" t="s">
        <v>1374</v>
      </c>
      <c r="E109">
        <v>40.426319999999997</v>
      </c>
      <c r="F109">
        <v>-104.6516</v>
      </c>
    </row>
    <row r="110" spans="1:6" x14ac:dyDescent="0.25">
      <c r="A110" t="s">
        <v>2509</v>
      </c>
      <c r="B110">
        <v>400893492</v>
      </c>
      <c r="C110">
        <v>12</v>
      </c>
      <c r="D110" t="s">
        <v>1374</v>
      </c>
      <c r="E110">
        <v>39.995980000000003</v>
      </c>
      <c r="F110">
        <v>-102.25865</v>
      </c>
    </row>
    <row r="111" spans="1:6" x14ac:dyDescent="0.25">
      <c r="A111" t="s">
        <v>2510</v>
      </c>
      <c r="B111">
        <v>400893843</v>
      </c>
      <c r="C111">
        <v>12</v>
      </c>
      <c r="D111" t="s">
        <v>1374</v>
      </c>
      <c r="E111">
        <v>40.106580000000001</v>
      </c>
      <c r="F111">
        <v>-102.57017</v>
      </c>
    </row>
    <row r="112" spans="1:6" x14ac:dyDescent="0.25">
      <c r="A112" t="s">
        <v>2511</v>
      </c>
      <c r="B112">
        <v>400897272</v>
      </c>
      <c r="C112">
        <v>12</v>
      </c>
      <c r="D112" t="s">
        <v>1374</v>
      </c>
      <c r="E112">
        <v>40.121841000000003</v>
      </c>
      <c r="F112">
        <v>-105.016428</v>
      </c>
    </row>
    <row r="113" spans="1:6" x14ac:dyDescent="0.25">
      <c r="A113" t="s">
        <v>2512</v>
      </c>
      <c r="B113">
        <v>400898373</v>
      </c>
      <c r="C113">
        <v>12</v>
      </c>
      <c r="D113" t="s">
        <v>1374</v>
      </c>
      <c r="E113">
        <v>40.092300000000002</v>
      </c>
      <c r="F113">
        <v>-104.662712</v>
      </c>
    </row>
    <row r="114" spans="1:6" x14ac:dyDescent="0.25">
      <c r="A114" t="s">
        <v>2513</v>
      </c>
      <c r="B114">
        <v>400901411</v>
      </c>
      <c r="C114">
        <v>12</v>
      </c>
      <c r="D114" t="s">
        <v>1374</v>
      </c>
      <c r="E114">
        <v>40.493504000000001</v>
      </c>
      <c r="F114">
        <v>-104.470617</v>
      </c>
    </row>
    <row r="115" spans="1:6" x14ac:dyDescent="0.25">
      <c r="A115" t="s">
        <v>2514</v>
      </c>
      <c r="B115">
        <v>400948466</v>
      </c>
      <c r="C115">
        <v>12</v>
      </c>
      <c r="D115" t="s">
        <v>1374</v>
      </c>
      <c r="E115">
        <v>40.426580000000001</v>
      </c>
      <c r="F115">
        <v>-104.65163</v>
      </c>
    </row>
    <row r="116" spans="1:6" x14ac:dyDescent="0.25">
      <c r="A116" t="s">
        <v>2515</v>
      </c>
      <c r="B116">
        <v>400901888</v>
      </c>
      <c r="C116">
        <v>12</v>
      </c>
      <c r="D116" t="s">
        <v>1374</v>
      </c>
      <c r="E116">
        <v>40.295053000000003</v>
      </c>
      <c r="F116">
        <v>-104.756079</v>
      </c>
    </row>
    <row r="117" spans="1:6" x14ac:dyDescent="0.25">
      <c r="A117" t="s">
        <v>2516</v>
      </c>
      <c r="B117">
        <v>400903184</v>
      </c>
      <c r="C117">
        <v>12</v>
      </c>
      <c r="D117" t="s">
        <v>1374</v>
      </c>
      <c r="E117">
        <v>40.59872</v>
      </c>
      <c r="F117">
        <v>-104.18345600000001</v>
      </c>
    </row>
    <row r="118" spans="1:6" x14ac:dyDescent="0.25">
      <c r="A118" t="s">
        <v>2517</v>
      </c>
      <c r="B118">
        <v>400905969</v>
      </c>
      <c r="C118">
        <v>12</v>
      </c>
      <c r="D118" t="s">
        <v>1374</v>
      </c>
      <c r="E118">
        <v>40.270240000000001</v>
      </c>
      <c r="F118">
        <v>-104.94267000000001</v>
      </c>
    </row>
    <row r="119" spans="1:6" x14ac:dyDescent="0.25">
      <c r="A119" t="s">
        <v>2518</v>
      </c>
      <c r="B119">
        <v>400908210</v>
      </c>
      <c r="C119">
        <v>12</v>
      </c>
      <c r="D119" t="s">
        <v>1374</v>
      </c>
      <c r="E119">
        <v>40.236530000000002</v>
      </c>
      <c r="F119">
        <v>-104.630978</v>
      </c>
    </row>
    <row r="120" spans="1:6" x14ac:dyDescent="0.25">
      <c r="A120" t="s">
        <v>2519</v>
      </c>
      <c r="B120">
        <v>400913284</v>
      </c>
      <c r="C120">
        <v>12</v>
      </c>
      <c r="D120" t="s">
        <v>1374</v>
      </c>
      <c r="E120">
        <v>40.173799000000002</v>
      </c>
      <c r="F120">
        <v>-104.797669</v>
      </c>
    </row>
    <row r="121" spans="1:6" x14ac:dyDescent="0.25">
      <c r="A121" t="s">
        <v>2520</v>
      </c>
      <c r="B121">
        <v>400913854</v>
      </c>
      <c r="C121">
        <v>12</v>
      </c>
      <c r="D121" t="s">
        <v>1374</v>
      </c>
      <c r="E121">
        <v>40.121803</v>
      </c>
      <c r="F121">
        <v>-105.016516</v>
      </c>
    </row>
    <row r="122" spans="1:6" x14ac:dyDescent="0.25">
      <c r="A122" t="s">
        <v>2521</v>
      </c>
      <c r="B122">
        <v>400917229</v>
      </c>
      <c r="C122">
        <v>12</v>
      </c>
      <c r="D122" t="s">
        <v>1374</v>
      </c>
      <c r="E122">
        <v>40.252630000000003</v>
      </c>
      <c r="F122">
        <v>-104.790199</v>
      </c>
    </row>
    <row r="123" spans="1:6" x14ac:dyDescent="0.25">
      <c r="A123" t="s">
        <v>2522</v>
      </c>
      <c r="B123">
        <v>400919555</v>
      </c>
      <c r="C123">
        <v>12</v>
      </c>
      <c r="D123" t="s">
        <v>1374</v>
      </c>
      <c r="E123">
        <v>40.292495000000002</v>
      </c>
      <c r="F123">
        <v>-104.667565</v>
      </c>
    </row>
    <row r="124" spans="1:6" x14ac:dyDescent="0.25">
      <c r="A124" t="s">
        <v>2523</v>
      </c>
      <c r="B124">
        <v>400919923</v>
      </c>
      <c r="C124">
        <v>12</v>
      </c>
      <c r="D124" t="s">
        <v>1374</v>
      </c>
      <c r="E124">
        <v>40.433771999999998</v>
      </c>
      <c r="F124">
        <v>-104.888075</v>
      </c>
    </row>
    <row r="125" spans="1:6" x14ac:dyDescent="0.25">
      <c r="A125" t="s">
        <v>2524</v>
      </c>
      <c r="B125">
        <v>400920073</v>
      </c>
      <c r="C125">
        <v>12</v>
      </c>
      <c r="D125" t="s">
        <v>1374</v>
      </c>
      <c r="E125">
        <v>40.341616000000002</v>
      </c>
      <c r="F125">
        <v>-104.511403</v>
      </c>
    </row>
    <row r="126" spans="1:6" x14ac:dyDescent="0.25">
      <c r="A126" t="s">
        <v>2525</v>
      </c>
      <c r="B126">
        <v>400922209</v>
      </c>
      <c r="C126">
        <v>12</v>
      </c>
      <c r="D126" t="s">
        <v>1374</v>
      </c>
      <c r="E126">
        <v>39.991349999999997</v>
      </c>
      <c r="F126">
        <v>-102.39297000000001</v>
      </c>
    </row>
    <row r="127" spans="1:6" x14ac:dyDescent="0.25">
      <c r="A127" t="s">
        <v>2526</v>
      </c>
      <c r="B127">
        <v>400921545</v>
      </c>
      <c r="C127">
        <v>12</v>
      </c>
      <c r="D127" t="s">
        <v>1374</v>
      </c>
      <c r="E127">
        <v>40.024788000000001</v>
      </c>
      <c r="F127">
        <v>-104.47069</v>
      </c>
    </row>
    <row r="128" spans="1:6" x14ac:dyDescent="0.25">
      <c r="A128" t="s">
        <v>2527</v>
      </c>
      <c r="B128">
        <v>400922809</v>
      </c>
      <c r="C128">
        <v>12</v>
      </c>
      <c r="D128" t="s">
        <v>1374</v>
      </c>
      <c r="E128">
        <v>40.450085999999999</v>
      </c>
      <c r="F128">
        <v>-104.479911</v>
      </c>
    </row>
    <row r="129" spans="1:6" x14ac:dyDescent="0.25">
      <c r="A129" t="s">
        <v>2528</v>
      </c>
      <c r="B129">
        <v>400924577</v>
      </c>
      <c r="C129">
        <v>12</v>
      </c>
      <c r="D129" t="s">
        <v>1374</v>
      </c>
      <c r="E129">
        <v>39.998919000000001</v>
      </c>
      <c r="F129">
        <v>-102.437611</v>
      </c>
    </row>
    <row r="130" spans="1:6" x14ac:dyDescent="0.25">
      <c r="A130" t="s">
        <v>2529</v>
      </c>
      <c r="B130">
        <v>400929954</v>
      </c>
      <c r="C130">
        <v>12</v>
      </c>
      <c r="D130" t="s">
        <v>1374</v>
      </c>
      <c r="E130">
        <v>40.688341000000001</v>
      </c>
      <c r="F130">
        <v>-103.92039800000001</v>
      </c>
    </row>
    <row r="131" spans="1:6" x14ac:dyDescent="0.25">
      <c r="A131" t="s">
        <v>2530</v>
      </c>
      <c r="B131">
        <v>400930836</v>
      </c>
      <c r="C131">
        <v>12</v>
      </c>
      <c r="D131" t="s">
        <v>1374</v>
      </c>
      <c r="E131">
        <v>40.047846</v>
      </c>
      <c r="F131">
        <v>-104.924284</v>
      </c>
    </row>
    <row r="132" spans="1:6" x14ac:dyDescent="0.25">
      <c r="A132" t="s">
        <v>2531</v>
      </c>
      <c r="B132">
        <v>400929476</v>
      </c>
      <c r="C132">
        <v>12</v>
      </c>
      <c r="D132" t="s">
        <v>1374</v>
      </c>
      <c r="E132">
        <v>40.353876</v>
      </c>
      <c r="F132">
        <v>-104.62347699999999</v>
      </c>
    </row>
    <row r="133" spans="1:6" x14ac:dyDescent="0.25">
      <c r="A133" t="s">
        <v>2532</v>
      </c>
      <c r="B133">
        <v>400930328</v>
      </c>
      <c r="C133">
        <v>12</v>
      </c>
      <c r="D133" t="s">
        <v>1374</v>
      </c>
      <c r="E133">
        <v>40.358562999999997</v>
      </c>
      <c r="F133">
        <v>-104.64940799999999</v>
      </c>
    </row>
    <row r="134" spans="1:6" x14ac:dyDescent="0.25">
      <c r="A134" t="s">
        <v>2533</v>
      </c>
      <c r="B134">
        <v>400932569</v>
      </c>
      <c r="C134">
        <v>12</v>
      </c>
      <c r="D134" t="s">
        <v>1374</v>
      </c>
      <c r="E134">
        <v>40.363224000000002</v>
      </c>
      <c r="F134">
        <v>-104.46245</v>
      </c>
    </row>
    <row r="135" spans="1:6" x14ac:dyDescent="0.25">
      <c r="A135" t="s">
        <v>2534</v>
      </c>
      <c r="B135">
        <v>400933099</v>
      </c>
      <c r="C135">
        <v>12</v>
      </c>
      <c r="D135" t="s">
        <v>1374</v>
      </c>
      <c r="E135">
        <v>40.403599</v>
      </c>
      <c r="F135">
        <v>-104.944636</v>
      </c>
    </row>
    <row r="136" spans="1:6" x14ac:dyDescent="0.25">
      <c r="A136" t="s">
        <v>2535</v>
      </c>
      <c r="B136">
        <v>400933353</v>
      </c>
      <c r="C136">
        <v>12</v>
      </c>
      <c r="D136" t="s">
        <v>1374</v>
      </c>
      <c r="E136">
        <v>40.818176000000001</v>
      </c>
      <c r="F136">
        <v>-103.794718</v>
      </c>
    </row>
    <row r="137" spans="1:6" x14ac:dyDescent="0.25">
      <c r="A137" t="s">
        <v>2536</v>
      </c>
      <c r="B137">
        <v>400934173</v>
      </c>
      <c r="C137">
        <v>12</v>
      </c>
      <c r="D137" t="s">
        <v>1374</v>
      </c>
      <c r="E137">
        <v>40.301139999999997</v>
      </c>
      <c r="F137">
        <v>-104.76027000000001</v>
      </c>
    </row>
    <row r="138" spans="1:6" x14ac:dyDescent="0.25">
      <c r="A138" t="s">
        <v>2537</v>
      </c>
      <c r="B138">
        <v>400937060</v>
      </c>
      <c r="C138">
        <v>12</v>
      </c>
      <c r="D138" t="s">
        <v>1374</v>
      </c>
      <c r="E138">
        <v>40.162010000000002</v>
      </c>
      <c r="F138">
        <v>-105.03444</v>
      </c>
    </row>
    <row r="139" spans="1:6" x14ac:dyDescent="0.25">
      <c r="A139" t="s">
        <v>2538</v>
      </c>
      <c r="B139">
        <v>400942775</v>
      </c>
      <c r="C139">
        <v>12</v>
      </c>
      <c r="D139" t="s">
        <v>1374</v>
      </c>
      <c r="E139">
        <v>40.389989999999997</v>
      </c>
      <c r="F139">
        <v>-104.44450999999999</v>
      </c>
    </row>
    <row r="140" spans="1:6" x14ac:dyDescent="0.25">
      <c r="A140" t="s">
        <v>2539</v>
      </c>
      <c r="B140">
        <v>400943182</v>
      </c>
      <c r="C140">
        <v>12</v>
      </c>
      <c r="D140" t="s">
        <v>1374</v>
      </c>
      <c r="E140">
        <v>40.131822999999997</v>
      </c>
      <c r="F140">
        <v>-104.673185</v>
      </c>
    </row>
    <row r="141" spans="1:6" x14ac:dyDescent="0.25">
      <c r="A141" t="s">
        <v>2540</v>
      </c>
      <c r="B141">
        <v>400944348</v>
      </c>
      <c r="C141">
        <v>12</v>
      </c>
      <c r="D141" t="s">
        <v>1374</v>
      </c>
      <c r="E141">
        <v>40.191803999999998</v>
      </c>
      <c r="F141">
        <v>-104.824718</v>
      </c>
    </row>
    <row r="142" spans="1:6" x14ac:dyDescent="0.25">
      <c r="A142" t="s">
        <v>2541</v>
      </c>
      <c r="B142">
        <v>400944881</v>
      </c>
      <c r="C142">
        <v>12</v>
      </c>
      <c r="D142" t="s">
        <v>1374</v>
      </c>
      <c r="E142">
        <v>40.855198999999999</v>
      </c>
      <c r="F142">
        <v>-103.798742</v>
      </c>
    </row>
    <row r="143" spans="1:6" x14ac:dyDescent="0.25">
      <c r="A143" t="s">
        <v>2542</v>
      </c>
      <c r="B143">
        <v>400946671</v>
      </c>
      <c r="C143">
        <v>12</v>
      </c>
      <c r="D143" t="s">
        <v>1374</v>
      </c>
      <c r="E143">
        <v>40.480640000000001</v>
      </c>
      <c r="F143">
        <v>-104.53609</v>
      </c>
    </row>
    <row r="144" spans="1:6" x14ac:dyDescent="0.25">
      <c r="A144" t="s">
        <v>2543</v>
      </c>
      <c r="B144">
        <v>400950963</v>
      </c>
      <c r="C144">
        <v>12</v>
      </c>
      <c r="D144" t="s">
        <v>1374</v>
      </c>
      <c r="E144">
        <v>40.303420000000003</v>
      </c>
      <c r="F144">
        <v>-104.533883</v>
      </c>
    </row>
    <row r="145" spans="1:6" x14ac:dyDescent="0.25">
      <c r="A145" t="s">
        <v>2544</v>
      </c>
      <c r="B145">
        <v>400952329</v>
      </c>
      <c r="C145">
        <v>12</v>
      </c>
      <c r="D145" t="s">
        <v>1374</v>
      </c>
      <c r="E145">
        <v>40.264563000000003</v>
      </c>
      <c r="F145">
        <v>-104.913257</v>
      </c>
    </row>
    <row r="146" spans="1:6" x14ac:dyDescent="0.25">
      <c r="A146" t="s">
        <v>2545</v>
      </c>
      <c r="B146">
        <v>400957315</v>
      </c>
      <c r="C146">
        <v>12</v>
      </c>
      <c r="D146" t="s">
        <v>1374</v>
      </c>
      <c r="E146">
        <v>40.024318999999998</v>
      </c>
      <c r="F146">
        <v>-104.553269</v>
      </c>
    </row>
    <row r="147" spans="1:6" x14ac:dyDescent="0.25">
      <c r="A147" t="s">
        <v>2546</v>
      </c>
      <c r="B147">
        <v>400957670</v>
      </c>
      <c r="C147">
        <v>12</v>
      </c>
      <c r="D147" t="s">
        <v>1374</v>
      </c>
      <c r="E147">
        <v>40.23415</v>
      </c>
      <c r="F147">
        <v>-104.69204000000001</v>
      </c>
    </row>
    <row r="148" spans="1:6" x14ac:dyDescent="0.25">
      <c r="A148" t="s">
        <v>2547</v>
      </c>
      <c r="B148">
        <v>400958572</v>
      </c>
      <c r="C148">
        <v>12</v>
      </c>
      <c r="D148" t="s">
        <v>1374</v>
      </c>
      <c r="E148">
        <v>40.080297999999999</v>
      </c>
      <c r="F148">
        <v>-102.42094899999999</v>
      </c>
    </row>
    <row r="149" spans="1:6" x14ac:dyDescent="0.25">
      <c r="A149" t="s">
        <v>2548</v>
      </c>
      <c r="B149">
        <v>400957664</v>
      </c>
      <c r="C149">
        <v>12</v>
      </c>
      <c r="D149" t="s">
        <v>1374</v>
      </c>
      <c r="E149">
        <v>40.081505</v>
      </c>
      <c r="F149">
        <v>-104.873791</v>
      </c>
    </row>
    <row r="150" spans="1:6" x14ac:dyDescent="0.25">
      <c r="A150" t="s">
        <v>2549</v>
      </c>
      <c r="B150">
        <v>400960516</v>
      </c>
      <c r="C150">
        <v>12</v>
      </c>
      <c r="D150" t="s">
        <v>1374</v>
      </c>
      <c r="E150">
        <v>40.302796000000001</v>
      </c>
      <c r="F150">
        <v>-104.527117</v>
      </c>
    </row>
    <row r="151" spans="1:6" x14ac:dyDescent="0.25">
      <c r="A151" t="s">
        <v>2550</v>
      </c>
      <c r="B151">
        <v>400965202</v>
      </c>
      <c r="C151">
        <v>12</v>
      </c>
      <c r="D151" t="s">
        <v>1374</v>
      </c>
      <c r="E151">
        <v>40.639046999999998</v>
      </c>
      <c r="F151">
        <v>-103.86436399999999</v>
      </c>
    </row>
    <row r="152" spans="1:6" x14ac:dyDescent="0.25">
      <c r="A152" t="s">
        <v>2551</v>
      </c>
      <c r="B152">
        <v>400962788</v>
      </c>
      <c r="C152">
        <v>12</v>
      </c>
      <c r="D152" t="s">
        <v>1374</v>
      </c>
      <c r="E152">
        <v>40.955719000000002</v>
      </c>
      <c r="F152">
        <v>-104.36264</v>
      </c>
    </row>
    <row r="153" spans="1:6" x14ac:dyDescent="0.25">
      <c r="A153" t="s">
        <v>2552</v>
      </c>
      <c r="B153">
        <v>400967391</v>
      </c>
      <c r="C153">
        <v>12</v>
      </c>
      <c r="D153" t="s">
        <v>1374</v>
      </c>
      <c r="E153">
        <v>40.464478999999997</v>
      </c>
      <c r="F153">
        <v>-104.677471</v>
      </c>
    </row>
    <row r="154" spans="1:6" x14ac:dyDescent="0.25">
      <c r="A154" t="s">
        <v>2553</v>
      </c>
      <c r="B154">
        <v>400968210</v>
      </c>
      <c r="C154">
        <v>12</v>
      </c>
      <c r="D154" t="s">
        <v>1374</v>
      </c>
      <c r="E154">
        <v>40.075268999999999</v>
      </c>
      <c r="F154">
        <v>-104.797172</v>
      </c>
    </row>
    <row r="155" spans="1:6" x14ac:dyDescent="0.25">
      <c r="A155" t="s">
        <v>2554</v>
      </c>
      <c r="B155">
        <v>400971232</v>
      </c>
      <c r="C155">
        <v>12</v>
      </c>
      <c r="D155" t="s">
        <v>1374</v>
      </c>
      <c r="E155">
        <v>40.304630000000003</v>
      </c>
      <c r="F155">
        <v>-102.40249</v>
      </c>
    </row>
    <row r="156" spans="1:6" x14ac:dyDescent="0.25">
      <c r="A156" t="s">
        <v>2555</v>
      </c>
      <c r="B156">
        <v>400973583</v>
      </c>
      <c r="C156">
        <v>12</v>
      </c>
      <c r="D156" t="s">
        <v>1374</v>
      </c>
      <c r="E156">
        <v>40.132603000000003</v>
      </c>
      <c r="F156">
        <v>-104.961275</v>
      </c>
    </row>
    <row r="157" spans="1:6" x14ac:dyDescent="0.25">
      <c r="A157" t="s">
        <v>2556</v>
      </c>
      <c r="B157">
        <v>400972729</v>
      </c>
      <c r="C157">
        <v>12</v>
      </c>
      <c r="D157" t="s">
        <v>1374</v>
      </c>
      <c r="E157">
        <v>40.193911</v>
      </c>
      <c r="F157">
        <v>-104.935524</v>
      </c>
    </row>
    <row r="158" spans="1:6" x14ac:dyDescent="0.25">
      <c r="A158" t="s">
        <v>2557</v>
      </c>
      <c r="B158">
        <v>400979978</v>
      </c>
      <c r="C158">
        <v>12</v>
      </c>
      <c r="D158" t="s">
        <v>1374</v>
      </c>
      <c r="E158">
        <v>40.13288</v>
      </c>
      <c r="F158">
        <v>-104.85612</v>
      </c>
    </row>
    <row r="159" spans="1:6" x14ac:dyDescent="0.25">
      <c r="A159" t="s">
        <v>2558</v>
      </c>
      <c r="B159">
        <v>400980688</v>
      </c>
      <c r="C159">
        <v>12</v>
      </c>
      <c r="D159" t="s">
        <v>1374</v>
      </c>
      <c r="E159">
        <v>40.39575</v>
      </c>
      <c r="F159">
        <v>-104.36127999999999</v>
      </c>
    </row>
    <row r="160" spans="1:6" x14ac:dyDescent="0.25">
      <c r="A160" t="s">
        <v>2559</v>
      </c>
      <c r="B160">
        <v>400980946</v>
      </c>
      <c r="C160">
        <v>12</v>
      </c>
      <c r="D160" t="s">
        <v>1374</v>
      </c>
      <c r="E160">
        <v>40.349722</v>
      </c>
      <c r="F160">
        <v>-104.602352</v>
      </c>
    </row>
    <row r="161" spans="1:6" x14ac:dyDescent="0.25">
      <c r="A161" t="s">
        <v>2560</v>
      </c>
      <c r="B161">
        <v>400981598</v>
      </c>
      <c r="C161">
        <v>12</v>
      </c>
      <c r="D161" t="s">
        <v>1374</v>
      </c>
      <c r="E161">
        <v>40.132409000000003</v>
      </c>
      <c r="F161">
        <v>-104.84227199999999</v>
      </c>
    </row>
    <row r="162" spans="1:6" x14ac:dyDescent="0.25">
      <c r="A162" t="s">
        <v>2561</v>
      </c>
      <c r="B162">
        <v>400985728</v>
      </c>
      <c r="C162">
        <v>12</v>
      </c>
      <c r="D162" t="s">
        <v>1374</v>
      </c>
      <c r="E162">
        <v>40.008200000000002</v>
      </c>
      <c r="F162">
        <v>-102.423186</v>
      </c>
    </row>
    <row r="163" spans="1:6" x14ac:dyDescent="0.25">
      <c r="A163" t="s">
        <v>2562</v>
      </c>
      <c r="B163">
        <v>400986943</v>
      </c>
      <c r="C163">
        <v>12</v>
      </c>
      <c r="D163" t="s">
        <v>1374</v>
      </c>
      <c r="E163">
        <v>40.225380999999999</v>
      </c>
      <c r="F163">
        <v>-104.727598</v>
      </c>
    </row>
    <row r="164" spans="1:6" x14ac:dyDescent="0.25">
      <c r="A164" t="s">
        <v>2563</v>
      </c>
      <c r="B164">
        <v>400989031</v>
      </c>
      <c r="C164">
        <v>12</v>
      </c>
      <c r="D164" t="s">
        <v>1374</v>
      </c>
      <c r="E164">
        <v>40.016981999999999</v>
      </c>
      <c r="F164">
        <v>-104.95594</v>
      </c>
    </row>
    <row r="165" spans="1:6" x14ac:dyDescent="0.25">
      <c r="A165" t="s">
        <v>2564</v>
      </c>
      <c r="B165">
        <v>400989822</v>
      </c>
      <c r="C165">
        <v>12</v>
      </c>
      <c r="D165" t="s">
        <v>1374</v>
      </c>
      <c r="E165">
        <v>40.138779999999997</v>
      </c>
      <c r="F165">
        <v>-104.82769</v>
      </c>
    </row>
    <row r="166" spans="1:6" x14ac:dyDescent="0.25">
      <c r="A166" t="s">
        <v>2565</v>
      </c>
      <c r="B166">
        <v>400989913</v>
      </c>
      <c r="C166">
        <v>12</v>
      </c>
      <c r="D166" t="s">
        <v>1374</v>
      </c>
      <c r="E166">
        <v>40.00759</v>
      </c>
      <c r="F166">
        <v>-104.89162</v>
      </c>
    </row>
    <row r="167" spans="1:6" x14ac:dyDescent="0.25">
      <c r="A167" t="s">
        <v>2566</v>
      </c>
      <c r="B167">
        <v>400992326</v>
      </c>
      <c r="C167">
        <v>12</v>
      </c>
      <c r="D167" t="s">
        <v>1374</v>
      </c>
      <c r="E167">
        <v>40.334426999999998</v>
      </c>
      <c r="F167">
        <v>-104.525633</v>
      </c>
    </row>
    <row r="168" spans="1:6" x14ac:dyDescent="0.25">
      <c r="A168" t="s">
        <v>2567</v>
      </c>
      <c r="B168">
        <v>400993005</v>
      </c>
      <c r="C168">
        <v>12</v>
      </c>
      <c r="D168" t="s">
        <v>1374</v>
      </c>
      <c r="E168">
        <v>40.3399</v>
      </c>
      <c r="F168">
        <v>-104.48029</v>
      </c>
    </row>
    <row r="169" spans="1:6" x14ac:dyDescent="0.25">
      <c r="A169" t="s">
        <v>2568</v>
      </c>
      <c r="B169">
        <v>400992545</v>
      </c>
      <c r="C169">
        <v>12</v>
      </c>
      <c r="D169" t="s">
        <v>1374</v>
      </c>
      <c r="E169">
        <v>40.643635000000003</v>
      </c>
      <c r="F169">
        <v>-104.756987</v>
      </c>
    </row>
    <row r="170" spans="1:6" x14ac:dyDescent="0.25">
      <c r="A170" t="s">
        <v>2569</v>
      </c>
      <c r="B170">
        <v>400994546</v>
      </c>
      <c r="C170">
        <v>12</v>
      </c>
      <c r="D170" t="s">
        <v>1374</v>
      </c>
      <c r="E170">
        <v>40.309629999999999</v>
      </c>
      <c r="F170">
        <v>-104.68394000000001</v>
      </c>
    </row>
    <row r="171" spans="1:6" x14ac:dyDescent="0.25">
      <c r="A171" t="s">
        <v>2570</v>
      </c>
      <c r="B171">
        <v>400996700</v>
      </c>
      <c r="C171">
        <v>12</v>
      </c>
      <c r="D171" t="s">
        <v>1374</v>
      </c>
      <c r="E171">
        <v>40.401421999999997</v>
      </c>
      <c r="F171">
        <v>-104.48781700000001</v>
      </c>
    </row>
    <row r="172" spans="1:6" x14ac:dyDescent="0.25">
      <c r="A172" t="s">
        <v>2571</v>
      </c>
      <c r="B172">
        <v>400998800</v>
      </c>
      <c r="C172">
        <v>12</v>
      </c>
      <c r="D172" t="s">
        <v>1374</v>
      </c>
      <c r="E172">
        <v>40.119304</v>
      </c>
      <c r="F172">
        <v>-104.86299</v>
      </c>
    </row>
    <row r="173" spans="1:6" x14ac:dyDescent="0.25">
      <c r="A173" t="s">
        <v>2572</v>
      </c>
      <c r="B173">
        <v>401001428</v>
      </c>
      <c r="C173">
        <v>12</v>
      </c>
      <c r="D173" t="s">
        <v>1374</v>
      </c>
      <c r="E173">
        <v>40.117400000000004</v>
      </c>
      <c r="F173">
        <v>-104.3883</v>
      </c>
    </row>
    <row r="174" spans="1:6" x14ac:dyDescent="0.25">
      <c r="A174" t="s">
        <v>2573</v>
      </c>
      <c r="B174">
        <v>401002236</v>
      </c>
      <c r="C174">
        <v>12</v>
      </c>
      <c r="D174" t="s">
        <v>1374</v>
      </c>
      <c r="E174">
        <v>40.403550000000003</v>
      </c>
      <c r="F174">
        <v>-104.52749</v>
      </c>
    </row>
    <row r="175" spans="1:6" x14ac:dyDescent="0.25">
      <c r="A175" t="s">
        <v>2574</v>
      </c>
      <c r="B175">
        <v>401007416</v>
      </c>
      <c r="C175">
        <v>12</v>
      </c>
      <c r="D175" t="s">
        <v>1374</v>
      </c>
      <c r="E175">
        <v>40.479416000000001</v>
      </c>
      <c r="F175">
        <v>-104.8083</v>
      </c>
    </row>
    <row r="176" spans="1:6" x14ac:dyDescent="0.25">
      <c r="A176" t="s">
        <v>2575</v>
      </c>
      <c r="B176">
        <v>401016736</v>
      </c>
      <c r="C176">
        <v>12</v>
      </c>
      <c r="D176" t="s">
        <v>1374</v>
      </c>
      <c r="E176">
        <v>40.135708000000001</v>
      </c>
      <c r="F176">
        <v>-104.47963300000001</v>
      </c>
    </row>
    <row r="177" spans="1:6" x14ac:dyDescent="0.25">
      <c r="A177" t="s">
        <v>2576</v>
      </c>
      <c r="B177">
        <v>401018534</v>
      </c>
      <c r="C177">
        <v>12</v>
      </c>
      <c r="D177" t="s">
        <v>1374</v>
      </c>
      <c r="E177">
        <v>40.641480999999999</v>
      </c>
      <c r="F177">
        <v>-104.181622</v>
      </c>
    </row>
    <row r="178" spans="1:6" x14ac:dyDescent="0.25">
      <c r="A178" t="s">
        <v>2577</v>
      </c>
      <c r="B178">
        <v>401019518</v>
      </c>
      <c r="C178">
        <v>12</v>
      </c>
      <c r="D178" t="s">
        <v>1374</v>
      </c>
      <c r="E178">
        <v>40.139457999999998</v>
      </c>
      <c r="F178">
        <v>-104.4815</v>
      </c>
    </row>
    <row r="179" spans="1:6" x14ac:dyDescent="0.25">
      <c r="A179" t="s">
        <v>2578</v>
      </c>
      <c r="B179">
        <v>401021330</v>
      </c>
      <c r="C179">
        <v>12</v>
      </c>
      <c r="D179" t="s">
        <v>1374</v>
      </c>
      <c r="E179">
        <v>40.348104999999997</v>
      </c>
      <c r="F179">
        <v>-104.50127999999999</v>
      </c>
    </row>
    <row r="180" spans="1:6" x14ac:dyDescent="0.25">
      <c r="A180" t="s">
        <v>2579</v>
      </c>
      <c r="B180">
        <v>401024171</v>
      </c>
      <c r="C180">
        <v>12</v>
      </c>
      <c r="D180" t="s">
        <v>1374</v>
      </c>
      <c r="E180">
        <v>40.335289000000003</v>
      </c>
      <c r="F180">
        <v>-104.53852500000001</v>
      </c>
    </row>
    <row r="181" spans="1:6" x14ac:dyDescent="0.25">
      <c r="A181" t="s">
        <v>2580</v>
      </c>
      <c r="B181">
        <v>401024802</v>
      </c>
      <c r="C181">
        <v>12</v>
      </c>
      <c r="D181" t="s">
        <v>1374</v>
      </c>
      <c r="E181">
        <v>40.090395000000001</v>
      </c>
      <c r="F181">
        <v>-104.882291</v>
      </c>
    </row>
    <row r="182" spans="1:6" x14ac:dyDescent="0.25">
      <c r="A182" t="s">
        <v>2581</v>
      </c>
      <c r="B182">
        <v>401025877</v>
      </c>
      <c r="C182">
        <v>12</v>
      </c>
      <c r="D182" t="s">
        <v>1374</v>
      </c>
      <c r="E182">
        <v>40.068218000000002</v>
      </c>
      <c r="F182">
        <v>-104.975426</v>
      </c>
    </row>
    <row r="183" spans="1:6" x14ac:dyDescent="0.25">
      <c r="A183" t="s">
        <v>2582</v>
      </c>
      <c r="B183">
        <v>401026744</v>
      </c>
      <c r="C183">
        <v>12</v>
      </c>
      <c r="D183" t="s">
        <v>1374</v>
      </c>
      <c r="E183">
        <v>40.461742999999998</v>
      </c>
      <c r="F183">
        <v>-104.775176</v>
      </c>
    </row>
    <row r="184" spans="1:6" x14ac:dyDescent="0.25">
      <c r="A184" t="s">
        <v>2583</v>
      </c>
      <c r="B184">
        <v>401026763</v>
      </c>
      <c r="C184">
        <v>12</v>
      </c>
      <c r="D184" t="s">
        <v>1374</v>
      </c>
      <c r="E184">
        <v>40.269967000000001</v>
      </c>
      <c r="F184">
        <v>-104.729851</v>
      </c>
    </row>
    <row r="185" spans="1:6" x14ac:dyDescent="0.25">
      <c r="A185" t="s">
        <v>2584</v>
      </c>
      <c r="B185">
        <v>401026931</v>
      </c>
      <c r="C185">
        <v>12</v>
      </c>
      <c r="D185" t="s">
        <v>1374</v>
      </c>
      <c r="E185">
        <v>40.507590999999998</v>
      </c>
      <c r="F185">
        <v>-104.609899</v>
      </c>
    </row>
    <row r="186" spans="1:6" x14ac:dyDescent="0.25">
      <c r="A186" t="s">
        <v>2585</v>
      </c>
      <c r="B186">
        <v>401027292</v>
      </c>
      <c r="C186">
        <v>12</v>
      </c>
      <c r="D186" t="s">
        <v>1374</v>
      </c>
      <c r="E186">
        <v>40.308399999999999</v>
      </c>
      <c r="F186">
        <v>-102.41276999999999</v>
      </c>
    </row>
    <row r="187" spans="1:6" x14ac:dyDescent="0.25">
      <c r="A187" t="s">
        <v>2586</v>
      </c>
      <c r="B187">
        <v>401028583</v>
      </c>
      <c r="C187">
        <v>12</v>
      </c>
      <c r="D187" t="s">
        <v>1374</v>
      </c>
      <c r="E187">
        <v>40.423133</v>
      </c>
      <c r="F187">
        <v>-104.509827</v>
      </c>
    </row>
    <row r="188" spans="1:6" x14ac:dyDescent="0.25">
      <c r="A188" t="s">
        <v>2587</v>
      </c>
      <c r="B188">
        <v>401030824</v>
      </c>
      <c r="C188">
        <v>12</v>
      </c>
      <c r="D188" t="s">
        <v>1374</v>
      </c>
      <c r="E188">
        <v>40.127319999999997</v>
      </c>
      <c r="F188">
        <v>-104.96290999999999</v>
      </c>
    </row>
    <row r="189" spans="1:6" x14ac:dyDescent="0.25">
      <c r="A189" t="s">
        <v>2588</v>
      </c>
      <c r="B189">
        <v>401033199</v>
      </c>
      <c r="C189">
        <v>12</v>
      </c>
      <c r="D189" t="s">
        <v>1374</v>
      </c>
      <c r="E189">
        <v>40.141908000000001</v>
      </c>
      <c r="F189">
        <v>-104.67267699999999</v>
      </c>
    </row>
    <row r="190" spans="1:6" x14ac:dyDescent="0.25">
      <c r="A190" t="s">
        <v>2589</v>
      </c>
      <c r="B190">
        <v>401033752</v>
      </c>
      <c r="C190">
        <v>12</v>
      </c>
      <c r="D190" t="s">
        <v>1374</v>
      </c>
      <c r="E190">
        <v>40.177236000000001</v>
      </c>
      <c r="F190">
        <v>-104.881618</v>
      </c>
    </row>
    <row r="191" spans="1:6" x14ac:dyDescent="0.25">
      <c r="A191" t="s">
        <v>2590</v>
      </c>
      <c r="B191">
        <v>401034825</v>
      </c>
      <c r="C191">
        <v>12</v>
      </c>
      <c r="D191" t="s">
        <v>1374</v>
      </c>
      <c r="E191">
        <v>39.995750000000001</v>
      </c>
      <c r="F191">
        <v>-102.46794</v>
      </c>
    </row>
    <row r="192" spans="1:6" x14ac:dyDescent="0.25">
      <c r="A192" t="s">
        <v>2591</v>
      </c>
      <c r="B192">
        <v>401039209</v>
      </c>
      <c r="C192">
        <v>12</v>
      </c>
      <c r="D192" t="s">
        <v>1374</v>
      </c>
      <c r="E192">
        <v>40.194726000000003</v>
      </c>
      <c r="F192">
        <v>-104.5301</v>
      </c>
    </row>
    <row r="193" spans="1:6" x14ac:dyDescent="0.25">
      <c r="A193" t="s">
        <v>2592</v>
      </c>
      <c r="B193">
        <v>401042976</v>
      </c>
      <c r="C193">
        <v>12</v>
      </c>
      <c r="D193" t="s">
        <v>1374</v>
      </c>
      <c r="E193">
        <v>40.284906999999997</v>
      </c>
      <c r="F193">
        <v>-104.875041</v>
      </c>
    </row>
    <row r="194" spans="1:6" x14ac:dyDescent="0.25">
      <c r="A194" t="s">
        <v>2593</v>
      </c>
      <c r="B194">
        <v>401046723</v>
      </c>
      <c r="C194">
        <v>12</v>
      </c>
      <c r="D194" t="s">
        <v>1374</v>
      </c>
      <c r="E194">
        <v>40.072923000000003</v>
      </c>
      <c r="F194">
        <v>-104.999161</v>
      </c>
    </row>
    <row r="195" spans="1:6" x14ac:dyDescent="0.25">
      <c r="A195" t="s">
        <v>2594</v>
      </c>
      <c r="B195">
        <v>401046826</v>
      </c>
      <c r="C195">
        <v>12</v>
      </c>
      <c r="D195" t="s">
        <v>1374</v>
      </c>
      <c r="E195">
        <v>40.449424999999998</v>
      </c>
      <c r="F195">
        <v>-104.611026</v>
      </c>
    </row>
    <row r="196" spans="1:6" x14ac:dyDescent="0.25">
      <c r="A196" t="s">
        <v>2595</v>
      </c>
      <c r="B196">
        <v>401049571</v>
      </c>
      <c r="C196">
        <v>12</v>
      </c>
      <c r="D196" t="s">
        <v>1374</v>
      </c>
      <c r="E196">
        <v>40.132328000000001</v>
      </c>
      <c r="F196">
        <v>-104.843008</v>
      </c>
    </row>
    <row r="197" spans="1:6" x14ac:dyDescent="0.25">
      <c r="A197" t="s">
        <v>2596</v>
      </c>
      <c r="B197">
        <v>401049114</v>
      </c>
      <c r="C197">
        <v>12</v>
      </c>
      <c r="D197" t="s">
        <v>1374</v>
      </c>
      <c r="E197">
        <v>40.132330000000003</v>
      </c>
      <c r="F197">
        <v>-104.842264</v>
      </c>
    </row>
    <row r="198" spans="1:6" x14ac:dyDescent="0.25">
      <c r="A198" t="s">
        <v>2597</v>
      </c>
      <c r="B198">
        <v>401055265</v>
      </c>
      <c r="C198">
        <v>12</v>
      </c>
      <c r="D198" t="s">
        <v>1374</v>
      </c>
      <c r="E198">
        <v>40.808723999999998</v>
      </c>
      <c r="F198">
        <v>-103.831993</v>
      </c>
    </row>
    <row r="199" spans="1:6" x14ac:dyDescent="0.25">
      <c r="A199" t="s">
        <v>2598</v>
      </c>
      <c r="B199">
        <v>401057345</v>
      </c>
      <c r="C199">
        <v>12</v>
      </c>
      <c r="D199" t="s">
        <v>1374</v>
      </c>
      <c r="E199">
        <v>40.375953000000003</v>
      </c>
      <c r="F199">
        <v>-104.777378</v>
      </c>
    </row>
    <row r="200" spans="1:6" x14ac:dyDescent="0.25">
      <c r="A200" t="s">
        <v>2599</v>
      </c>
      <c r="B200">
        <v>401060690</v>
      </c>
      <c r="C200">
        <v>12</v>
      </c>
      <c r="D200" t="s">
        <v>1374</v>
      </c>
      <c r="E200">
        <v>40.351570000000002</v>
      </c>
      <c r="F200">
        <v>-104.83401000000001</v>
      </c>
    </row>
    <row r="201" spans="1:6" x14ac:dyDescent="0.25">
      <c r="A201" t="s">
        <v>2600</v>
      </c>
      <c r="B201">
        <v>401062642</v>
      </c>
      <c r="C201">
        <v>12</v>
      </c>
      <c r="D201" t="s">
        <v>1374</v>
      </c>
      <c r="E201">
        <v>39.912582999999998</v>
      </c>
      <c r="F201">
        <v>-103.68537999999999</v>
      </c>
    </row>
    <row r="202" spans="1:6" x14ac:dyDescent="0.25">
      <c r="A202" t="s">
        <v>2601</v>
      </c>
      <c r="B202">
        <v>401063306</v>
      </c>
      <c r="C202">
        <v>12</v>
      </c>
      <c r="D202" t="s">
        <v>1374</v>
      </c>
      <c r="E202">
        <v>40.054254999999998</v>
      </c>
      <c r="F202">
        <v>-104.87267199999999</v>
      </c>
    </row>
    <row r="203" spans="1:6" x14ac:dyDescent="0.25">
      <c r="A203" t="s">
        <v>2602</v>
      </c>
      <c r="B203">
        <v>401064201</v>
      </c>
      <c r="C203">
        <v>12</v>
      </c>
      <c r="D203" t="s">
        <v>1374</v>
      </c>
      <c r="E203">
        <v>40.389933999999997</v>
      </c>
      <c r="F203">
        <v>-104.550158</v>
      </c>
    </row>
    <row r="204" spans="1:6" x14ac:dyDescent="0.25">
      <c r="A204" t="s">
        <v>2603</v>
      </c>
      <c r="B204">
        <v>401066515</v>
      </c>
      <c r="C204">
        <v>12</v>
      </c>
      <c r="D204" t="s">
        <v>1374</v>
      </c>
      <c r="E204">
        <v>40.475000000000001</v>
      </c>
      <c r="F204">
        <v>-104.595</v>
      </c>
    </row>
    <row r="205" spans="1:6" x14ac:dyDescent="0.25">
      <c r="A205" t="s">
        <v>2604</v>
      </c>
      <c r="B205">
        <v>401066517</v>
      </c>
      <c r="C205">
        <v>12</v>
      </c>
      <c r="D205" t="s">
        <v>1374</v>
      </c>
      <c r="E205">
        <v>40.339767999999999</v>
      </c>
      <c r="F205">
        <v>-104.53882900000001</v>
      </c>
    </row>
    <row r="206" spans="1:6" x14ac:dyDescent="0.25">
      <c r="A206" t="s">
        <v>2605</v>
      </c>
      <c r="B206">
        <v>401068357</v>
      </c>
      <c r="C206">
        <v>12</v>
      </c>
      <c r="D206" t="s">
        <v>1374</v>
      </c>
      <c r="E206">
        <v>40.057606</v>
      </c>
      <c r="F206">
        <v>-104.945622</v>
      </c>
    </row>
    <row r="207" spans="1:6" x14ac:dyDescent="0.25">
      <c r="A207" t="s">
        <v>2606</v>
      </c>
      <c r="B207">
        <v>401072232</v>
      </c>
      <c r="C207">
        <v>12</v>
      </c>
      <c r="D207" t="s">
        <v>1374</v>
      </c>
      <c r="E207">
        <v>40.195050000000002</v>
      </c>
      <c r="F207">
        <v>-104.80228700000001</v>
      </c>
    </row>
    <row r="208" spans="1:6" x14ac:dyDescent="0.25">
      <c r="A208" t="s">
        <v>2607</v>
      </c>
      <c r="B208">
        <v>401078807</v>
      </c>
      <c r="C208">
        <v>12</v>
      </c>
      <c r="D208" t="s">
        <v>1374</v>
      </c>
      <c r="E208">
        <v>40.529682999999999</v>
      </c>
      <c r="F208">
        <v>-104.69469599999999</v>
      </c>
    </row>
    <row r="209" spans="1:6" x14ac:dyDescent="0.25">
      <c r="A209" t="s">
        <v>2608</v>
      </c>
      <c r="B209">
        <v>401086924</v>
      </c>
      <c r="C209">
        <v>12</v>
      </c>
      <c r="D209" t="s">
        <v>1374</v>
      </c>
      <c r="E209">
        <v>40.389938000000001</v>
      </c>
      <c r="F209">
        <v>-104.182862</v>
      </c>
    </row>
    <row r="210" spans="1:6" x14ac:dyDescent="0.25">
      <c r="A210" t="s">
        <v>2609</v>
      </c>
      <c r="B210">
        <v>401085535</v>
      </c>
      <c r="C210">
        <v>12</v>
      </c>
      <c r="D210" t="s">
        <v>1374</v>
      </c>
      <c r="E210">
        <v>40.378039999999999</v>
      </c>
      <c r="F210">
        <v>-102.53344</v>
      </c>
    </row>
    <row r="211" spans="1:6" x14ac:dyDescent="0.25">
      <c r="A211" t="s">
        <v>2610</v>
      </c>
      <c r="B211">
        <v>401086657</v>
      </c>
      <c r="C211">
        <v>12</v>
      </c>
      <c r="D211" t="s">
        <v>1374</v>
      </c>
      <c r="E211">
        <v>40.117508999999998</v>
      </c>
      <c r="F211">
        <v>-104.66913700000001</v>
      </c>
    </row>
    <row r="212" spans="1:6" x14ac:dyDescent="0.25">
      <c r="A212" t="s">
        <v>2611</v>
      </c>
      <c r="B212">
        <v>401087997</v>
      </c>
      <c r="C212">
        <v>12</v>
      </c>
      <c r="D212" t="s">
        <v>1374</v>
      </c>
      <c r="E212">
        <v>40.026663999999997</v>
      </c>
      <c r="F212">
        <v>-104.90527400000001</v>
      </c>
    </row>
    <row r="213" spans="1:6" x14ac:dyDescent="0.25">
      <c r="A213" t="s">
        <v>2612</v>
      </c>
      <c r="B213">
        <v>401088701</v>
      </c>
      <c r="C213">
        <v>12</v>
      </c>
      <c r="D213" t="s">
        <v>1374</v>
      </c>
      <c r="E213">
        <v>40.130299000000001</v>
      </c>
      <c r="F213">
        <v>-104.679605</v>
      </c>
    </row>
    <row r="214" spans="1:6" x14ac:dyDescent="0.25">
      <c r="A214" t="s">
        <v>2613</v>
      </c>
      <c r="B214">
        <v>401088741</v>
      </c>
      <c r="C214">
        <v>12</v>
      </c>
      <c r="D214" t="s">
        <v>1374</v>
      </c>
      <c r="E214">
        <v>40.295914000000003</v>
      </c>
      <c r="F214">
        <v>-104.57082699999999</v>
      </c>
    </row>
    <row r="215" spans="1:6" x14ac:dyDescent="0.25">
      <c r="A215" t="s">
        <v>2614</v>
      </c>
      <c r="B215">
        <v>401095189</v>
      </c>
      <c r="C215">
        <v>12</v>
      </c>
      <c r="D215" t="s">
        <v>1374</v>
      </c>
      <c r="E215">
        <v>40.384372999999997</v>
      </c>
      <c r="F215">
        <v>-104.18367000000001</v>
      </c>
    </row>
    <row r="216" spans="1:6" x14ac:dyDescent="0.25">
      <c r="A216" t="s">
        <v>2615</v>
      </c>
      <c r="B216">
        <v>401098084</v>
      </c>
      <c r="C216">
        <v>12</v>
      </c>
      <c r="D216" t="s">
        <v>1374</v>
      </c>
      <c r="E216">
        <v>40.268434999999997</v>
      </c>
      <c r="F216">
        <v>-104.617042</v>
      </c>
    </row>
    <row r="217" spans="1:6" x14ac:dyDescent="0.25">
      <c r="A217" t="s">
        <v>2616</v>
      </c>
      <c r="B217">
        <v>401099733</v>
      </c>
      <c r="C217">
        <v>12</v>
      </c>
      <c r="D217" t="s">
        <v>1374</v>
      </c>
      <c r="E217">
        <v>40.346263999999998</v>
      </c>
      <c r="F217">
        <v>-104.674668</v>
      </c>
    </row>
    <row r="218" spans="1:6" x14ac:dyDescent="0.25">
      <c r="A218" t="s">
        <v>2617</v>
      </c>
      <c r="B218">
        <v>401102731</v>
      </c>
      <c r="C218">
        <v>12</v>
      </c>
      <c r="D218" t="s">
        <v>1374</v>
      </c>
      <c r="E218">
        <v>40.440531</v>
      </c>
      <c r="F218">
        <v>-104.629</v>
      </c>
    </row>
    <row r="219" spans="1:6" x14ac:dyDescent="0.25">
      <c r="A219" t="s">
        <v>2618</v>
      </c>
      <c r="B219">
        <v>401102670</v>
      </c>
      <c r="C219">
        <v>12</v>
      </c>
      <c r="D219" t="s">
        <v>1374</v>
      </c>
      <c r="E219">
        <v>39.959898000000003</v>
      </c>
      <c r="F219">
        <v>-105.07727300000001</v>
      </c>
    </row>
    <row r="220" spans="1:6" x14ac:dyDescent="0.25">
      <c r="A220" t="s">
        <v>2619</v>
      </c>
      <c r="B220">
        <v>401102615</v>
      </c>
      <c r="C220">
        <v>12</v>
      </c>
      <c r="D220" t="s">
        <v>1374</v>
      </c>
      <c r="E220">
        <v>40.177309999999999</v>
      </c>
      <c r="F220">
        <v>-104.806134</v>
      </c>
    </row>
    <row r="221" spans="1:6" x14ac:dyDescent="0.25">
      <c r="A221" t="s">
        <v>2620</v>
      </c>
      <c r="B221">
        <v>401107962</v>
      </c>
      <c r="C221">
        <v>12</v>
      </c>
      <c r="D221" t="s">
        <v>1374</v>
      </c>
      <c r="E221">
        <v>40.286960000000001</v>
      </c>
      <c r="F221">
        <v>-104.57962999999999</v>
      </c>
    </row>
    <row r="222" spans="1:6" x14ac:dyDescent="0.25">
      <c r="A222" t="s">
        <v>2621</v>
      </c>
      <c r="B222">
        <v>401158551</v>
      </c>
      <c r="C222">
        <v>12</v>
      </c>
      <c r="D222" t="s">
        <v>1374</v>
      </c>
      <c r="E222">
        <v>40.471910000000001</v>
      </c>
      <c r="F222">
        <v>-104.55817999999999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FL Spill Analysis</vt:lpstr>
      <vt:lpstr>Basin Blanks Report</vt:lpstr>
      <vt:lpstr>Root Causes Chart unk.</vt:lpstr>
    </vt:vector>
  </TitlesOfParts>
  <Company>DNR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Whittington, Ellice</dc:creator>
  <cp:lastModifiedBy>Victor Anisi (Student)</cp:lastModifiedBy>
  <dcterms:created xsi:type="dcterms:W3CDTF">2018-12-11T19:34:57Z</dcterms:created>
  <dcterms:modified xsi:type="dcterms:W3CDTF">2024-08-27T15:16:33Z</dcterms:modified>
</cp:coreProperties>
</file>