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jeljeli002\Downloads\COREP\COREP\"/>
    </mc:Choice>
  </mc:AlternateContent>
  <xr:revisionPtr revIDLastSave="0" documentId="13_ncr:1_{165FFD93-602B-402E-ABAC-0A3B36C2B684}" xr6:coauthVersionLast="47" xr6:coauthVersionMax="47" xr10:uidLastSave="{00000000-0000-0000-0000-000000000000}"/>
  <bookViews>
    <workbookView xWindow="-110" yWindow="-110" windowWidth="19420" windowHeight="11500" activeTab="3" xr2:uid="{00000000-000D-0000-FFFF-FFFF00000000}"/>
  </bookViews>
  <sheets>
    <sheet name="Résumé" sheetId="1" r:id="rId1"/>
    <sheet name="C0001" sheetId="2" r:id="rId2"/>
    <sheet name="C4000" sheetId="3" r:id="rId3"/>
    <sheet name="C4300" sheetId="4" r:id="rId4"/>
    <sheet name="C4400" sheetId="5" r:id="rId5"/>
    <sheet name="C4700" sheetId="6" r:id="rId6"/>
    <sheet name="C4801" sheetId="7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4" i="6" l="1"/>
  <c r="E74" i="6"/>
  <c r="D44" i="4" l="1"/>
  <c r="D3" i="7" l="1"/>
  <c r="B1" i="7"/>
  <c r="D3" i="6"/>
  <c r="B1" i="6"/>
  <c r="D3" i="5"/>
  <c r="B1" i="5"/>
  <c r="D3" i="4"/>
  <c r="B1" i="4"/>
  <c r="D3" i="3"/>
  <c r="B1" i="3"/>
  <c r="D3" i="2"/>
  <c r="B1" i="2"/>
</calcChain>
</file>

<file path=xl/sharedStrings.xml><?xml version="1.0" encoding="utf-8"?>
<sst xmlns="http://schemas.openxmlformats.org/spreadsheetml/2006/main" count="552" uniqueCount="343">
  <si>
    <t/>
  </si>
  <si>
    <t>(-) Asset amount deducted - Tier 1 - fully phased-in definition</t>
  </si>
  <si>
    <t>(-) Cash pooling arrangements that can be netted prudentially: Recognition of netting in accordance with Article 429b(2) CRR</t>
  </si>
  <si>
    <t>(-) Cash pooling arrangements that can be netted prudentially: Recognition of netting in accordance with Article 429b(3) CRR</t>
  </si>
  <si>
    <t>(-) Effect lower multiplier for QCCP client-cleared transactions on the PFE contribution (SA-CCR - Potential future exposure)</t>
  </si>
  <si>
    <t>(-) Effect of exempted CCP leg of client-cleared trade exposures (simplified standardised approach - replacement costs)</t>
  </si>
  <si>
    <t>(-) Effect of the eligible cash variation margin received offset against derivatives market value (SA-CCR - replacement cost)</t>
  </si>
  <si>
    <t>(-) Effect of the exempted CCP leg of client-cleared trade exposures (SA-CCR -replacement cost)</t>
  </si>
  <si>
    <t>(-) Effect of the recognition of collateral on NICA on QCCP client-cleared transactions (SA-CCR - replacement cost)</t>
  </si>
  <si>
    <t>(-) Eligible purchased credit derivatives offset against written credit derivatives</t>
  </si>
  <si>
    <t>(-) Excluded banking-type ancillary services of CSD/institutions in accordance with point (o) of Article 429a(1) CRR</t>
  </si>
  <si>
    <t>(-) Excluded banking-type ancillary services of designated institutions in accordance with point (p) of Article 429a(1) CRR</t>
  </si>
  <si>
    <t>(-) Excluded excess collateral deposited at triparty agents</t>
  </si>
  <si>
    <t>(-) Excluded exposures of public development credit institutions - Promotional loans granted by a public development credit institution</t>
  </si>
  <si>
    <t>(-) Excluded exposures of public development credit institutions - Promotional loans granted by an entity directly set up by the central government, regional governments or local authorities of a Member State</t>
  </si>
  <si>
    <t>(-) Excluded exposures of public development credit institutions - Promotional loans granted by an entity set up by the central government, regional governments or local authorities of a Member State through an intermediate credit institution</t>
  </si>
  <si>
    <t>(-) Excluded exposures of public development credit institutions - Public sector investments</t>
  </si>
  <si>
    <t>(-) Excluded guaranteed parts of exposures arising from export credits</t>
  </si>
  <si>
    <t>(-) Excluded passing-through promotional loan exposures by non-public development credit institutions (or units) - Promotional loans granted by a public development credit institution</t>
  </si>
  <si>
    <t>(-) Excluded passing-through promotional loan exposures by non-public development credit institutions (or units) - Promotional loans granted by an entity directly set up by the central government, regional governments or local authorities of a Member Stat</t>
  </si>
  <si>
    <t>(-) Excluded passing-through promotional loan exposures by non-public development credit institutions (or units) - Promotional loans granted by an entity set up by the central government, regional governments or local authorities of a Member State through</t>
  </si>
  <si>
    <t>(-) Excluded securitised exposures representing significant risk transfer</t>
  </si>
  <si>
    <t>(-) Exempted CCP leg of client-cleared SFT exposures</t>
  </si>
  <si>
    <t>(-) Exempted CCP leg of client-cleared trade exposures (initial margin)</t>
  </si>
  <si>
    <t>(-) Exempted CCP leg of client-cleared trade exposures (original exposure method)</t>
  </si>
  <si>
    <t>(-) Exposures exempted in accordance with point (j) of Article 429a(1) CRR</t>
  </si>
  <si>
    <t>(-) Exposures to the central bank exempted in accordance with point (n) of Article 429a(1) CRR</t>
  </si>
  <si>
    <t>(-) Fiduciary assets</t>
  </si>
  <si>
    <t>(-) General credit risk adjustments to off balance sheet items</t>
  </si>
  <si>
    <t>(-) General credit risk adjustments to on balance sheet items</t>
  </si>
  <si>
    <t>(-) IPS exposures exempted in accordance with point (c) of Article 429a(1) CRR</t>
  </si>
  <si>
    <t>(-) Intragroup exposures (solo basis) exempted in accordance with point (c) of Article 429a(1) CRR</t>
  </si>
  <si>
    <t>(-) Receivables for cash variation margin provided in derivatives transactions</t>
  </si>
  <si>
    <t>(-) Reduction of the exposure value of pre-financing or intermediate loans</t>
  </si>
  <si>
    <t>(-) Regular-way purchases or sales awaiting settlement: offset for assets under settlement date accounting in accordance with 429g(3) CRR</t>
  </si>
  <si>
    <t>(-) Regular-way sales awaiting settlement: offset in accordance with 429g(2) CRR</t>
  </si>
  <si>
    <t>(-)Effect of exempted CCP leg of client-cleared trade exposures (simplified standardised approach - potential future exposure)</t>
  </si>
  <si>
    <t>(-)Effect of the exempted CCP leg of client-cleared trade exposures (SA-CCR approach-potential future exposure)</t>
  </si>
  <si>
    <t>0010</t>
  </si>
  <si>
    <t>0020</t>
  </si>
  <si>
    <t>0030</t>
  </si>
  <si>
    <t>0040</t>
  </si>
  <si>
    <t>0050</t>
  </si>
  <si>
    <t>0060</t>
  </si>
  <si>
    <t>0061</t>
  </si>
  <si>
    <t>0065</t>
  </si>
  <si>
    <t>0070</t>
  </si>
  <si>
    <t>0071</t>
  </si>
  <si>
    <t>0075</t>
  </si>
  <si>
    <t>0080</t>
  </si>
  <si>
    <t>0081</t>
  </si>
  <si>
    <t>0085</t>
  </si>
  <si>
    <t>0090</t>
  </si>
  <si>
    <t>0091</t>
  </si>
  <si>
    <t>0092</t>
  </si>
  <si>
    <t>0093</t>
  </si>
  <si>
    <t>0095</t>
  </si>
  <si>
    <t>0100</t>
  </si>
  <si>
    <t>0101</t>
  </si>
  <si>
    <t>0102</t>
  </si>
  <si>
    <t>0103</t>
  </si>
  <si>
    <t>0104</t>
  </si>
  <si>
    <t>0110</t>
  </si>
  <si>
    <t>0120</t>
  </si>
  <si>
    <t>0130</t>
  </si>
  <si>
    <t>0140</t>
  </si>
  <si>
    <t>0150</t>
  </si>
  <si>
    <t>0160</t>
  </si>
  <si>
    <t>0170</t>
  </si>
  <si>
    <t>0180</t>
  </si>
  <si>
    <t>0181</t>
  </si>
  <si>
    <t>0185</t>
  </si>
  <si>
    <t>0186</t>
  </si>
  <si>
    <t>0187</t>
  </si>
  <si>
    <t>0188</t>
  </si>
  <si>
    <t>0189</t>
  </si>
  <si>
    <t>0190</t>
  </si>
  <si>
    <t>0191</t>
  </si>
  <si>
    <t>0193</t>
  </si>
  <si>
    <t>0194</t>
  </si>
  <si>
    <t>0195</t>
  </si>
  <si>
    <t>0196</t>
  </si>
  <si>
    <t>0197</t>
  </si>
  <si>
    <t>0198</t>
  </si>
  <si>
    <t>0200</t>
  </si>
  <si>
    <t>0210</t>
  </si>
  <si>
    <t>0220</t>
  </si>
  <si>
    <t>0230</t>
  </si>
  <si>
    <t>0235</t>
  </si>
  <si>
    <t>0240</t>
  </si>
  <si>
    <t>0250</t>
  </si>
  <si>
    <t>0251</t>
  </si>
  <si>
    <t>0252</t>
  </si>
  <si>
    <t>0253</t>
  </si>
  <si>
    <t>0254</t>
  </si>
  <si>
    <t>0255</t>
  </si>
  <si>
    <t>0256</t>
  </si>
  <si>
    <t>0257</t>
  </si>
  <si>
    <t>0260</t>
  </si>
  <si>
    <t>0261</t>
  </si>
  <si>
    <t>0262</t>
  </si>
  <si>
    <t>0263</t>
  </si>
  <si>
    <t>0264</t>
  </si>
  <si>
    <t>0265</t>
  </si>
  <si>
    <t>0266</t>
  </si>
  <si>
    <t>0267</t>
  </si>
  <si>
    <t>0270</t>
  </si>
  <si>
    <t>0280</t>
  </si>
  <si>
    <t>0290</t>
  </si>
  <si>
    <t>0300</t>
  </si>
  <si>
    <t>0310</t>
  </si>
  <si>
    <t>0320</t>
  </si>
  <si>
    <t>0330</t>
  </si>
  <si>
    <t>0340</t>
  </si>
  <si>
    <t>0350</t>
  </si>
  <si>
    <t>0360</t>
  </si>
  <si>
    <t>0370</t>
  </si>
  <si>
    <t>0380</t>
  </si>
  <si>
    <t>0390</t>
  </si>
  <si>
    <t>0400</t>
  </si>
  <si>
    <t>0410</t>
  </si>
  <si>
    <t>0420</t>
  </si>
  <si>
    <t>0430</t>
  </si>
  <si>
    <t>0440</t>
  </si>
  <si>
    <t>0450</t>
  </si>
  <si>
    <t>0460</t>
  </si>
  <si>
    <t>0470</t>
  </si>
  <si>
    <t>0480</t>
  </si>
  <si>
    <t>0490</t>
  </si>
  <si>
    <t>06</t>
  </si>
  <si>
    <t>09/08/2024 15:30:04</t>
  </si>
  <si>
    <t>2024-06-30</t>
  </si>
  <si>
    <t>3667734-1_LEI_549300D4KGDO77XZLK68.CON_COREPLR_20240630_20240809-153004_784453.xbrl</t>
  </si>
  <si>
    <t>549300D4KGDO77XZLK68</t>
  </si>
  <si>
    <t>549300D4KGDO77XZLK68.CON</t>
  </si>
  <si>
    <t>&lt;&lt;</t>
  </si>
  <si>
    <t>Accounting balance sheet value</t>
  </si>
  <si>
    <t>Accounting framework</t>
  </si>
  <si>
    <t>Accounting value assuming no netting or other CRM</t>
  </si>
  <si>
    <t>Add-on for SFT</t>
  </si>
  <si>
    <t>Adjustments for SFT sales accounting transactions</t>
  </si>
  <si>
    <t>Amount / Ratio</t>
  </si>
  <si>
    <t>Asset amount deducted (-) or added (+) - Tier 1 capital  - transitional definition</t>
  </si>
  <si>
    <t>Attendu</t>
  </si>
  <si>
    <t>C 00.01 Nature of Report (COREP)</t>
  </si>
  <si>
    <t>C 40.00.a (LR1) Alternative treatment of the Exposure Measure (I)</t>
  </si>
  <si>
    <t>C 43.00.a (LR4) Breakdown of leverage ratio exposure measure components: Off-balance sheet items, derivatives, SFTs and trading book</t>
  </si>
  <si>
    <t>C 44.00 (LR5) General Information</t>
  </si>
  <si>
    <t>C 47.00 (LRCalc) Leverage ratio calculation</t>
  </si>
  <si>
    <t>C 48.01 Leverage ratio volatility: mean value for the reporting period (LR6.1)</t>
  </si>
  <si>
    <t>C0001 - Nature of Report (COREP)</t>
  </si>
  <si>
    <t>C4000 - Alternative treatment of the Exposure Measure</t>
  </si>
  <si>
    <t>C4300 - Breakdown of leverage ratio exposure measure components</t>
  </si>
  <si>
    <t>C4400 - General Information</t>
  </si>
  <si>
    <t>C4700 - Leverage ratio calculation</t>
  </si>
  <si>
    <t>C4801 - Leverage ratio volatility: mean value for the reporting period (LR6.1)</t>
  </si>
  <si>
    <t>C4802 - Leverage ratio volatility: daily values for the reporting period (LR6.2)</t>
  </si>
  <si>
    <t>CMB MONACO</t>
  </si>
  <si>
    <t>CON</t>
  </si>
  <si>
    <t>COREPLR</t>
  </si>
  <si>
    <t>C_00.01</t>
  </si>
  <si>
    <t>C_40.00</t>
  </si>
  <si>
    <t>C_43.00</t>
  </si>
  <si>
    <t>C_44.00</t>
  </si>
  <si>
    <t>C_47.00</t>
  </si>
  <si>
    <t>C_48.01</t>
  </si>
  <si>
    <t>Capital</t>
  </si>
  <si>
    <t>Capped notional amount</t>
  </si>
  <si>
    <t>Capped notional amount (same reference name)</t>
  </si>
  <si>
    <t>Capped notional amount of written credit derivatives</t>
  </si>
  <si>
    <t>Cash collateral received in derivatives transactions</t>
  </si>
  <si>
    <t>Cash pooling arrangements that can be netted prudentially: effect of grossing-up the netting applied in the accounting framework</t>
  </si>
  <si>
    <t>Cash pooling arrangements that can be netted prudentially: value in the accounting framework</t>
  </si>
  <si>
    <t>Cash pooling arrangements that cannot be netted prudentially:  effect of grossing-up the netting applied in the accounting framework</t>
  </si>
  <si>
    <t>Cash pooling arrangements that cannot be netted prudentially: value in the accounting framework</t>
  </si>
  <si>
    <t>Central bank exposures</t>
  </si>
  <si>
    <t>Central bank exposures value used for the calculation of the adjusted leverage ratio requirement referred to in Article 429a(7) CRR - Leverage ratio exposure amount</t>
  </si>
  <si>
    <t>Central government guaranteeing the public development credit institution / unit</t>
  </si>
  <si>
    <t>Central governments and central banks</t>
  </si>
  <si>
    <t>Consolidated</t>
  </si>
  <si>
    <t>Context:</t>
  </si>
  <si>
    <t>Corporate</t>
  </si>
  <si>
    <t>Corporate exposures other than SME</t>
  </si>
  <si>
    <t>Counterparty credit risk of SFT agent transactions</t>
  </si>
  <si>
    <t>Covered bonds</t>
  </si>
  <si>
    <t>Credit derivatives (protection bought)</t>
  </si>
  <si>
    <t>Credit derivatives (protection sold)</t>
  </si>
  <si>
    <t>Credit derivatives (protection sold), which are not subject to a close out clause</t>
  </si>
  <si>
    <t>Credit derivatives (protection sold), which are subject to a close out clause</t>
  </si>
  <si>
    <t>Currency:</t>
  </si>
  <si>
    <t>Date:</t>
  </si>
  <si>
    <t>Denomination</t>
  </si>
  <si>
    <t>Denomination:</t>
  </si>
  <si>
    <t>Derivatives</t>
  </si>
  <si>
    <t>Derivatives and SFTs subject to a cross-product netting agreement</t>
  </si>
  <si>
    <t>Derivatives not subject to a cross-product netting agreement</t>
  </si>
  <si>
    <t>Derivatives treatment</t>
  </si>
  <si>
    <t>Derivatives: Potential future exposure contribution under SA-CCR (multiplier at 1)</t>
  </si>
  <si>
    <t>Derivatives: replacement cost under the SA-CCR (without the effect of collateral on NICA)</t>
  </si>
  <si>
    <t>Derogation for SFTs: Add-on in accordance with Article 429e(5) and 222 CRR</t>
  </si>
  <si>
    <t>Derogation for derivatives: Potential future exposure contribution under the simplified standardised approach (multiplier at 1)</t>
  </si>
  <si>
    <t>Derogation for derivatives: original exposure method</t>
  </si>
  <si>
    <t>Derogation for derivatives: replacement costs contribution under the simplified standardised approach</t>
  </si>
  <si>
    <t>Document</t>
  </si>
  <si>
    <t>Duplicate Facts</t>
  </si>
  <si>
    <t>EUR</t>
  </si>
  <si>
    <t>Exposure Values</t>
  </si>
  <si>
    <t>Exposure amounts resulting from the additional treatment for credit derivatives</t>
  </si>
  <si>
    <t>Exposures in default</t>
  </si>
  <si>
    <t>Exposures to regional governments, MDB, international organisations and PSE NOT treated as sovereigns;</t>
  </si>
  <si>
    <t>Exposures treated as sovereigns</t>
  </si>
  <si>
    <t>File Name</t>
  </si>
  <si>
    <t>Filing rules</t>
  </si>
  <si>
    <t>Filing type</t>
  </si>
  <si>
    <t>Financial</t>
  </si>
  <si>
    <t>Financial derivatives</t>
  </si>
  <si>
    <t>Formula 1.0</t>
  </si>
  <si>
    <t>G-SII leverage ratio buffer</t>
  </si>
  <si>
    <t>General Information</t>
  </si>
  <si>
    <t>Gross up for derivatives collateral provided</t>
  </si>
  <si>
    <t>Identifier</t>
  </si>
  <si>
    <t>Identifier:</t>
  </si>
  <si>
    <t>Indicateur</t>
  </si>
  <si>
    <t>Institution type</t>
  </si>
  <si>
    <t>Institution with a public development unit</t>
  </si>
  <si>
    <t>Institutions</t>
  </si>
  <si>
    <t>Institutions company structure</t>
  </si>
  <si>
    <t>Investment banking</t>
  </si>
  <si>
    <t>Joint stock company</t>
  </si>
  <si>
    <t>LEI:</t>
  </si>
  <si>
    <t>Leverage Ratio</t>
  </si>
  <si>
    <t>Leverage Ratio - using a fully phased-in definition of Tier 1 capital</t>
  </si>
  <si>
    <t>Leverage Ratio - using a transitional definition of Tier 1 capital</t>
  </si>
  <si>
    <t>Leverage Ratio Exposure Value</t>
  </si>
  <si>
    <t>Leverage ratio as if IFRS 9 or analogous ECL transitional arrangements had not been applied</t>
  </si>
  <si>
    <t>Leverage ratio as if the temporary treatment of unrealised gains and losses measured at fair value through other comprehensive income have not been applied</t>
  </si>
  <si>
    <t>Leverage ratio exposure amount</t>
  </si>
  <si>
    <t>Leverage ratio exposure measure used for the calculation of the adjusted leverage ratio requirement referred to in Article 429a(7) CRR - Leverage ratio exposure amount</t>
  </si>
  <si>
    <t>Local authority guaranteeing the public development credit institution / unit</t>
  </si>
  <si>
    <t>MDBs NOT treated as sovereigns</t>
  </si>
  <si>
    <t>MDBs and international organisations treated as sovereigns</t>
  </si>
  <si>
    <t>Mean value for the reporting period</t>
  </si>
  <si>
    <t>Memorandum items</t>
  </si>
  <si>
    <t>National GAAP</t>
  </si>
  <si>
    <t>Nature of Report</t>
  </si>
  <si>
    <t>Non</t>
  </si>
  <si>
    <t>Non-financial</t>
  </si>
  <si>
    <t>Notional amount / nominal value</t>
  </si>
  <si>
    <t>OK</t>
  </si>
  <si>
    <t>OLRR and P2G: to be made up of CET1 capital</t>
  </si>
  <si>
    <t>OLRR and P2G: to be made up of Tier 1 capital</t>
  </si>
  <si>
    <t>Of which: retail SME</t>
  </si>
  <si>
    <t>Of which: secured by mortgages of residential properties</t>
  </si>
  <si>
    <t>Of which: securitisation exposures</t>
  </si>
  <si>
    <t>Of which: trade finance</t>
  </si>
  <si>
    <t>Of which: under official export credit insurance scheme</t>
  </si>
  <si>
    <t>Off-balance sheet items</t>
  </si>
  <si>
    <t>Off-balance sheet items with a 10% CCF in accordance with Article 429f CRR</t>
  </si>
  <si>
    <t>Off-balance sheet items with a 100% CCF in accordance with Article 429f CRR</t>
  </si>
  <si>
    <t>Off-balance sheet items with a 20% CCF in accordance with Article 429f CRR</t>
  </si>
  <si>
    <t>Off-balance sheet items with a 50% CCF in accordance with Article 429f CRR</t>
  </si>
  <si>
    <t>Optionnel</t>
  </si>
  <si>
    <t>Orphan facts</t>
  </si>
  <si>
    <t>Other Assets</t>
  </si>
  <si>
    <t>Other assets</t>
  </si>
  <si>
    <t>Other assets belonging to the trading book</t>
  </si>
  <si>
    <t>Other exposures</t>
  </si>
  <si>
    <t>Oui</t>
  </si>
  <si>
    <t>Overall leverage ratio requirement (OLRR)</t>
  </si>
  <si>
    <t>Overall leverage ratio requirement (OLRR) and Pillar to Guidance (P2G) ratio</t>
  </si>
  <si>
    <t>PSEs NOT treated as a sovereign</t>
  </si>
  <si>
    <t>PSEs treated as sovereigns</t>
  </si>
  <si>
    <t>Period</t>
  </si>
  <si>
    <t>Pillar 1 Leverage Ratio requirement</t>
  </si>
  <si>
    <t>Pillar 2 guidance (P2G) to address risks of excessive leverage</t>
  </si>
  <si>
    <t>Pillar 2 requirement (P2R) to address risks of excessive leverage</t>
  </si>
  <si>
    <t>Positif</t>
  </si>
  <si>
    <t>Promotional loans  - Claims on non-financial corporations</t>
  </si>
  <si>
    <t>Promotional loans - Claims on central governments</t>
  </si>
  <si>
    <t>Promotional loans - Claims on households</t>
  </si>
  <si>
    <t>Promotional loans - Claims on local authorities</t>
  </si>
  <si>
    <t>Promotional loans - Claims on public sector entities</t>
  </si>
  <si>
    <t>Promotional loans - Claims on regional governments</t>
  </si>
  <si>
    <t>Promotional loans - Passing-through</t>
  </si>
  <si>
    <t>Public sector investments  - Claims on local authorities</t>
  </si>
  <si>
    <t>Public sector investments - Claims on central governments</t>
  </si>
  <si>
    <t>Public sector investments - Claims on public sector entities</t>
  </si>
  <si>
    <t>Public sector investments - Claims on regional governments</t>
  </si>
  <si>
    <t>RWEA</t>
  </si>
  <si>
    <t>RWEAs: IRB exposures</t>
  </si>
  <si>
    <t>RWEAs: SA exposures</t>
  </si>
  <si>
    <t>Receivables for cash collateral posted in derivatives transactions</t>
  </si>
  <si>
    <t>Reference date</t>
  </si>
  <si>
    <t>Regional government entity guaranteeing the public development credit institution / unit</t>
  </si>
  <si>
    <t>Regional governments and local authorities NOT treated as sovereigns</t>
  </si>
  <si>
    <t>Regional governments and local authorities treated as sovereigns</t>
  </si>
  <si>
    <t>Regular-way purchases and sales awaiting settlement: Accounting value under trade date accounting</t>
  </si>
  <si>
    <t>Regular-way purchases awaiting settlement: Full recognition of commitments to pay under settlement date accounting</t>
  </si>
  <si>
    <t>Regular-way sales awaiting settlement: Reverse out of accounting offsetting under trade date accounting</t>
  </si>
  <si>
    <t>Remis</t>
  </si>
  <si>
    <t>Rempli</t>
  </si>
  <si>
    <t>Reporting Level</t>
  </si>
  <si>
    <t>Reporting level</t>
  </si>
  <si>
    <t>Requirements: amounts</t>
  </si>
  <si>
    <t>Requirements: ratios</t>
  </si>
  <si>
    <t>Retail Exposures</t>
  </si>
  <si>
    <t>Résumé</t>
  </si>
  <si>
    <t>SA-CCR</t>
  </si>
  <si>
    <t>SFT cash conduit lending (cash receivables)</t>
  </si>
  <si>
    <t>SFTs exposure value</t>
  </si>
  <si>
    <t>SFTs not subject to a cross-product netting agreement</t>
  </si>
  <si>
    <t>SFTs: Add-on for counterparty credit risk</t>
  </si>
  <si>
    <t>SFTs: Exposure value</t>
  </si>
  <si>
    <t>SME exposures</t>
  </si>
  <si>
    <t>Schema reference</t>
  </si>
  <si>
    <t>Secured by mortgages of immovable properties</t>
  </si>
  <si>
    <t>Securities received in a SFT that are recognised as an asset</t>
  </si>
  <si>
    <t>Security Financing Transactions</t>
  </si>
  <si>
    <t>Statut</t>
  </si>
  <si>
    <t>Sumbmission date</t>
  </si>
  <si>
    <t>TSLRR: to be made up of CET1 capital</t>
  </si>
  <si>
    <t>Tier 1 capital - fully phased-in definition</t>
  </si>
  <si>
    <t>Tier 1 capital - transitional definition</t>
  </si>
  <si>
    <t>Total Leverage Ratio exposure  measure - using a fully phased-in definition of Tier 1 capital</t>
  </si>
  <si>
    <t>Total Leverage Ratio exposure measure - using a transitional definition of Tier 1 capital</t>
  </si>
  <si>
    <t>Total SREP leverage ratio requirement (TSLRR)</t>
  </si>
  <si>
    <t>Total assets</t>
  </si>
  <si>
    <t>Trade finance (Memo item)</t>
  </si>
  <si>
    <t>Type of guarantee received in accordance with point (d) of Art 429a(2) CRR - Indirect guarantee of the credit institutions' own funds requirements, funding requirements or promotional loans granted</t>
  </si>
  <si>
    <t>Type of guarantee received in accordance with point (d) of Article  429a(2) CRR - Direct guarantee of the credit institutions' own funds requirements, funding requirements or promotional loans granted</t>
  </si>
  <si>
    <t>Type of guarantee received in accordance with point (d) of Article 429a(2) CRR - Obligation to protect the credit institutions' viability</t>
  </si>
  <si>
    <t>Valeur</t>
  </si>
  <si>
    <t>Validation</t>
  </si>
  <si>
    <t>Validé</t>
  </si>
  <si>
    <t>XBRL 2.1</t>
  </si>
  <si>
    <t>XBRL Calculation</t>
  </si>
  <si>
    <t>XBRL Dimensions 1.0</t>
  </si>
  <si>
    <t>XML Schema 1.1</t>
  </si>
  <si>
    <t>_</t>
  </si>
  <si>
    <t>http://www.eba.europa.eu/eu/fr/xbrl/crr/fws/corep/its-005-2020/2022-03-01/mod/corep_lr.xsd</t>
  </si>
  <si>
    <t>of which: to be made up of CET1 capital</t>
  </si>
  <si>
    <t>of which: to be made up of Tier 1 capital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</si>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</sst>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yyyy\-mm\-dd\ hh:mm:ss"/>
    <numFmt numFmtId="165" formatCode="yyyy\-mm\-dd"/>
    <numFmt numFmtId="166" formatCode="_-* #,##0_-;\-* #,##0_-;_-* &quot;-&quot;??_-;_-@_-"/>
  </numFmts>
  <fonts count="14" x14ac:knownFonts="1">
    <font>
      <sz val="10"/>
      <name val="Arial"/>
    </font>
    <font>
      <b/>
      <sz val="10"/>
      <color rgb="FF00800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8"/>
      <color rgb="FFFFFFFF"/>
      <name val="Calibri"/>
      <family val="2"/>
    </font>
    <font>
      <sz val="10"/>
      <color rgb="FFFFFFFF"/>
      <name val="Calibri"/>
      <family val="2"/>
    </font>
    <font>
      <b/>
      <sz val="10"/>
      <color rgb="FF004B8E"/>
      <name val="Calibri"/>
      <family val="2"/>
    </font>
    <font>
      <b/>
      <sz val="10"/>
      <color rgb="FFEBE7E7"/>
      <name val="Calibri"/>
      <family val="2"/>
    </font>
    <font>
      <b/>
      <sz val="10"/>
      <color rgb="FFFFA50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0C0C0"/>
      </patternFill>
    </fill>
    <fill>
      <patternFill patternType="solid">
        <fgColor rgb="FF000000"/>
      </patternFill>
    </fill>
    <fill>
      <patternFill patternType="solid">
        <fgColor rgb="FFEBE7E7"/>
      </patternFill>
    </fill>
    <fill>
      <patternFill patternType="solid">
        <fgColor rgb="FF004B8E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39997558519241921"/>
        <bgColor indexed="64"/>
      </patternFill>
    </fill>
  </fills>
  <borders count="24">
    <border>
      <left/>
      <right/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EBE7E7"/>
      </right>
      <top style="thin">
        <color rgb="FFEBE7E7"/>
      </top>
      <bottom style="thin">
        <color rgb="FF000000"/>
      </bottom>
      <diagonal/>
    </border>
    <border>
      <left style="thin">
        <color rgb="FFEBE7E7"/>
      </left>
      <right style="thin">
        <color rgb="FFEBE7E7"/>
      </right>
      <top style="thin">
        <color rgb="FFEBE7E7"/>
      </top>
      <bottom/>
      <diagonal/>
    </border>
    <border>
      <left style="thin">
        <color rgb="FF000000"/>
      </left>
      <right style="thin">
        <color rgb="FFEBE7E7"/>
      </right>
      <top style="thin">
        <color rgb="FF000000"/>
      </top>
      <bottom/>
      <diagonal/>
    </border>
    <border>
      <left style="thin">
        <color rgb="FF000000"/>
      </left>
      <right style="thin">
        <color rgb="FFEBE7E7"/>
      </right>
      <top style="thin">
        <color rgb="FFEBE7E7"/>
      </top>
      <bottom/>
      <diagonal/>
    </border>
    <border>
      <left style="thin">
        <color rgb="FFEBE7E7"/>
      </left>
      <right style="thin">
        <color rgb="FF000000"/>
      </right>
      <top style="thin">
        <color rgb="FFEBE7E7"/>
      </top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EBE7E7"/>
      </left>
      <right style="thin">
        <color rgb="FF000000"/>
      </right>
      <top style="thin">
        <color rgb="FF000000"/>
      </top>
      <bottom/>
      <diagonal/>
    </border>
    <border>
      <left style="thin">
        <color rgb="FFEBE7E7"/>
      </left>
      <right style="thin">
        <color rgb="FFEBE7E7"/>
      </right>
      <top style="thin">
        <color rgb="FF000000"/>
      </top>
      <bottom/>
      <diagonal/>
    </border>
    <border>
      <left style="thin">
        <color rgb="FFEBE7E7"/>
      </left>
      <right style="thin">
        <color rgb="FFEBE7E7"/>
      </right>
      <top style="thin">
        <color rgb="FFEBE7E7"/>
      </top>
      <bottom style="thin">
        <color rgb="FF000000"/>
      </bottom>
      <diagonal/>
    </border>
    <border>
      <left style="thin">
        <color rgb="FFEBE7E7"/>
      </left>
      <right style="thin">
        <color rgb="FF000000"/>
      </right>
      <top style="thin">
        <color rgb="FFEBE7E7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9" fontId="12" fillId="0" borderId="0" applyFont="0" applyFill="0" applyBorder="0" applyAlignment="0" applyProtection="0"/>
    <xf numFmtId="43" fontId="13" fillId="0" borderId="0" applyFont="0" applyFill="0" applyBorder="0" applyAlignment="0" applyProtection="0"/>
  </cellStyleXfs>
  <cellXfs count="62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5" xfId="0" applyFont="1" applyBorder="1"/>
    <xf numFmtId="3" fontId="3" fillId="0" borderId="6" xfId="0" applyNumberFormat="1" applyFont="1" applyBorder="1" applyAlignment="1">
      <alignment horizontal="right" vertical="center"/>
    </xf>
    <xf numFmtId="0" fontId="2" fillId="0" borderId="7" xfId="0" applyFont="1" applyBorder="1"/>
    <xf numFmtId="0" fontId="4" fillId="3" borderId="9" xfId="0" applyFont="1" applyFill="1" applyBorder="1" applyAlignment="1">
      <alignment vertical="center"/>
    </xf>
    <xf numFmtId="0" fontId="4" fillId="0" borderId="10" xfId="0" applyFont="1" applyBorder="1"/>
    <xf numFmtId="49" fontId="5" fillId="4" borderId="11" xfId="0" applyNumberFormat="1" applyFont="1" applyFill="1" applyBorder="1" applyAlignment="1">
      <alignment horizontal="right" vertical="center"/>
    </xf>
    <xf numFmtId="0" fontId="1" fillId="0" borderId="1" xfId="0" applyFont="1" applyBorder="1"/>
    <xf numFmtId="49" fontId="6" fillId="4" borderId="12" xfId="0" applyNumberFormat="1" applyFont="1" applyFill="1" applyBorder="1" applyAlignment="1">
      <alignment horizontal="left" vertical="center"/>
    </xf>
    <xf numFmtId="49" fontId="5" fillId="4" borderId="13" xfId="0" applyNumberFormat="1" applyFont="1" applyFill="1" applyBorder="1" applyAlignment="1">
      <alignment horizontal="left" vertical="center"/>
    </xf>
    <xf numFmtId="3" fontId="3" fillId="3" borderId="6" xfId="0" applyNumberFormat="1" applyFont="1" applyFill="1" applyBorder="1" applyAlignment="1">
      <alignment horizontal="right" vertical="center"/>
    </xf>
    <xf numFmtId="49" fontId="5" fillId="4" borderId="14" xfId="0" applyNumberFormat="1" applyFont="1" applyFill="1" applyBorder="1" applyAlignment="1">
      <alignment horizontal="right" vertical="center"/>
    </xf>
    <xf numFmtId="0" fontId="7" fillId="5" borderId="9" xfId="0" applyFont="1" applyFill="1" applyBorder="1" applyAlignment="1">
      <alignment horizontal="center" vertical="center" wrapText="1"/>
    </xf>
    <xf numFmtId="164" fontId="6" fillId="4" borderId="15" xfId="0" applyNumberFormat="1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3" fontId="3" fillId="3" borderId="17" xfId="0" applyNumberFormat="1" applyFont="1" applyFill="1" applyBorder="1" applyAlignment="1">
      <alignment horizontal="right" vertical="center"/>
    </xf>
    <xf numFmtId="3" fontId="3" fillId="0" borderId="9" xfId="0" applyNumberFormat="1" applyFont="1" applyBorder="1" applyAlignment="1">
      <alignment horizontal="right" vertical="center"/>
    </xf>
    <xf numFmtId="0" fontId="9" fillId="0" borderId="0" xfId="0" applyFont="1" applyAlignment="1">
      <alignment horizontal="left" vertical="center" wrapText="1"/>
    </xf>
    <xf numFmtId="0" fontId="10" fillId="4" borderId="18" xfId="0" applyFont="1" applyFill="1" applyBorder="1" applyAlignment="1">
      <alignment horizontal="left" vertical="center"/>
    </xf>
    <xf numFmtId="0" fontId="5" fillId="4" borderId="19" xfId="0" applyFont="1" applyFill="1" applyBorder="1" applyAlignment="1">
      <alignment horizontal="left" vertical="center"/>
    </xf>
    <xf numFmtId="10" fontId="3" fillId="0" borderId="17" xfId="0" applyNumberFormat="1" applyFont="1" applyBorder="1" applyAlignment="1">
      <alignment horizontal="right" vertical="center"/>
    </xf>
    <xf numFmtId="49" fontId="6" fillId="4" borderId="20" xfId="0" applyNumberFormat="1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left" vertical="center" wrapText="1"/>
    </xf>
    <xf numFmtId="0" fontId="6" fillId="4" borderId="21" xfId="0" applyFont="1" applyFill="1" applyBorder="1" applyAlignment="1">
      <alignment horizontal="left" vertical="center"/>
    </xf>
    <xf numFmtId="0" fontId="3" fillId="4" borderId="17" xfId="0" applyFont="1" applyFill="1" applyBorder="1" applyAlignment="1">
      <alignment horizontal="left" vertical="center" wrapText="1"/>
    </xf>
    <xf numFmtId="49" fontId="10" fillId="4" borderId="19" xfId="0" applyNumberFormat="1" applyFont="1" applyFill="1" applyBorder="1" applyAlignment="1">
      <alignment horizontal="left" vertical="center"/>
    </xf>
    <xf numFmtId="49" fontId="3" fillId="0" borderId="17" xfId="0" applyNumberFormat="1" applyFont="1" applyBorder="1" applyAlignment="1">
      <alignment horizontal="left" vertical="center"/>
    </xf>
    <xf numFmtId="49" fontId="5" fillId="4" borderId="12" xfId="0" applyNumberFormat="1" applyFont="1" applyFill="1" applyBorder="1" applyAlignment="1">
      <alignment horizontal="right" vertical="center"/>
    </xf>
    <xf numFmtId="49" fontId="5" fillId="4" borderId="20" xfId="0" applyNumberFormat="1" applyFont="1" applyFill="1" applyBorder="1" applyAlignment="1">
      <alignment horizontal="right" vertical="center"/>
    </xf>
    <xf numFmtId="0" fontId="7" fillId="5" borderId="17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left" vertical="center" wrapText="1" indent="1"/>
    </xf>
    <xf numFmtId="0" fontId="3" fillId="4" borderId="9" xfId="0" applyFont="1" applyFill="1" applyBorder="1" applyAlignment="1">
      <alignment horizontal="center" vertical="center" wrapText="1"/>
    </xf>
    <xf numFmtId="165" fontId="6" fillId="4" borderId="15" xfId="0" applyNumberFormat="1" applyFont="1" applyFill="1" applyBorder="1" applyAlignment="1">
      <alignment horizontal="left" vertical="center"/>
    </xf>
    <xf numFmtId="0" fontId="1" fillId="0" borderId="22" xfId="0" applyFont="1" applyBorder="1"/>
    <xf numFmtId="49" fontId="3" fillId="0" borderId="9" xfId="0" applyNumberFormat="1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3" fillId="4" borderId="9" xfId="0" applyFont="1" applyFill="1" applyBorder="1" applyAlignment="1">
      <alignment horizontal="left" vertical="center" wrapText="1" indent="2"/>
    </xf>
    <xf numFmtId="3" fontId="3" fillId="3" borderId="9" xfId="0" applyNumberFormat="1" applyFont="1" applyFill="1" applyBorder="1" applyAlignment="1">
      <alignment horizontal="right" vertical="center"/>
    </xf>
    <xf numFmtId="3" fontId="3" fillId="0" borderId="17" xfId="0" applyNumberFormat="1" applyFont="1" applyBorder="1" applyAlignment="1">
      <alignment horizontal="right" vertical="center"/>
    </xf>
    <xf numFmtId="0" fontId="3" fillId="4" borderId="17" xfId="0" applyFont="1" applyFill="1" applyBorder="1" applyAlignment="1">
      <alignment horizontal="left" vertical="center" wrapText="1" indent="1"/>
    </xf>
    <xf numFmtId="0" fontId="3" fillId="3" borderId="9" xfId="0" applyFont="1" applyFill="1" applyBorder="1" applyAlignment="1">
      <alignment horizontal="left" vertical="center" wrapText="1"/>
    </xf>
    <xf numFmtId="10" fontId="3" fillId="0" borderId="9" xfId="0" applyNumberFormat="1" applyFont="1" applyBorder="1" applyAlignment="1">
      <alignment horizontal="right" vertical="center"/>
    </xf>
    <xf numFmtId="0" fontId="1" fillId="0" borderId="23" xfId="0" applyFont="1" applyBorder="1"/>
    <xf numFmtId="0" fontId="11" fillId="0" borderId="22" xfId="0" applyFont="1" applyBorder="1"/>
    <xf numFmtId="3" fontId="3" fillId="6" borderId="9" xfId="0" applyNumberFormat="1" applyFont="1" applyFill="1" applyBorder="1" applyAlignment="1">
      <alignment horizontal="right" vertical="center"/>
    </xf>
    <xf numFmtId="3" fontId="0" fillId="0" borderId="0" xfId="0" applyNumberFormat="1"/>
    <xf numFmtId="10" fontId="0" fillId="0" borderId="0" xfId="1" applyNumberFormat="1" applyFont="1"/>
    <xf numFmtId="166" fontId="0" fillId="0" borderId="0" xfId="2" applyNumberFormat="1" applyFont="1"/>
    <xf numFmtId="166" fontId="0" fillId="0" borderId="0" xfId="0" applyNumberFormat="1"/>
    <xf numFmtId="0" fontId="2" fillId="0" borderId="8" xfId="0" applyFont="1" applyBorder="1"/>
    <xf numFmtId="0" fontId="2" fillId="0" borderId="1" xfId="0" applyFont="1" applyBorder="1"/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/>
    </xf>
    <xf numFmtId="0" fontId="3" fillId="6" borderId="9" xfId="0" applyFont="1" applyFill="1" applyBorder="1" applyAlignment="1">
      <alignment horizontal="left" vertical="center" wrapText="1"/>
    </xf>
    <xf numFmtId="0" fontId="3" fillId="7" borderId="9" xfId="0" applyFont="1" applyFill="1" applyBorder="1" applyAlignment="1">
      <alignment horizontal="left" vertical="center" wrapText="1"/>
    </xf>
    <xf numFmtId="0" fontId="3" fillId="8" borderId="9" xfId="0" applyFont="1" applyFill="1" applyBorder="1" applyAlignment="1">
      <alignment horizontal="left" vertical="center" wrapText="1"/>
    </xf>
    <xf numFmtId="0" fontId="3" fillId="9" borderId="9" xfId="0" applyFont="1" applyFill="1" applyBorder="1" applyAlignment="1">
      <alignment horizontal="left" vertical="center" wrapText="1"/>
    </xf>
  </cellXfs>
  <cellStyles count="3">
    <cellStyle name="Milliers" xfId="2" builtinId="3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frapwc-my.sharepoint.com/personal/sourour_ben_aicha_pwc_com/Documents/Bureau/Miss/Projet%20CMB/Travaux/Validation%20de%20Bilan%20et%20des%20projections.xlsx" TargetMode="External"/><Relationship Id="rId1" Type="http://schemas.openxmlformats.org/officeDocument/2006/relationships/externalLinkPath" Target="https://frapwc-my.sharepoint.com/personal/sourour_ben_aicha_pwc_com/Documents/Bureau/Miss/Projet%20CMB/Travaux/Validation%20de%20Bilan%20et%20des%20projec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CLUSION"/>
      <sheetName val="Risque opérationnel (2)"/>
      <sheetName val="Fonds Propres 2024"/>
      <sheetName val="Risque Crédit (2)"/>
      <sheetName val="Composition"/>
      <sheetName val="BILAN_2024"/>
      <sheetName val="BILAN_2024 (2)"/>
      <sheetName val="Projection"/>
      <sheetName val="30062024"/>
      <sheetName val="Balance Sheet"/>
    </sheetNames>
    <sheetDataSet>
      <sheetData sheetId="0"/>
      <sheetData sheetId="1"/>
      <sheetData sheetId="2"/>
      <sheetData sheetId="3"/>
      <sheetData sheetId="4"/>
      <sheetData sheetId="5"/>
      <sheetData sheetId="6">
        <row r="16">
          <cell r="C16">
            <v>8337971685.1699991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31"/>
  <sheetViews>
    <sheetView topLeftCell="A13" workbookViewId="0">
      <selection activeCell="D14" sqref="D14"/>
    </sheetView>
  </sheetViews>
  <sheetFormatPr baseColWidth="10" defaultRowHeight="12.5" x14ac:dyDescent="0.25"/>
  <cols>
    <col min="2" max="2" width="68.54296875" customWidth="1"/>
    <col min="3" max="8" width="20" customWidth="1"/>
  </cols>
  <sheetData>
    <row r="2" spans="2:8" ht="20.149999999999999" customHeight="1" x14ac:dyDescent="0.25">
      <c r="B2" s="1" t="s">
        <v>306</v>
      </c>
      <c r="C2" s="54" t="s">
        <v>331</v>
      </c>
      <c r="D2" s="54"/>
      <c r="E2" s="54"/>
      <c r="F2" s="54"/>
      <c r="G2" s="54"/>
      <c r="H2" s="55"/>
    </row>
    <row r="3" spans="2:8" ht="13" x14ac:dyDescent="0.3">
      <c r="B3" s="4" t="s">
        <v>220</v>
      </c>
      <c r="C3" s="52" t="s">
        <v>134</v>
      </c>
      <c r="D3" s="52"/>
      <c r="E3" s="52"/>
      <c r="F3" s="52"/>
      <c r="G3" s="52"/>
      <c r="H3" s="53"/>
    </row>
    <row r="4" spans="2:8" ht="13" x14ac:dyDescent="0.3">
      <c r="B4" s="4" t="s">
        <v>272</v>
      </c>
      <c r="C4" s="52" t="s">
        <v>129</v>
      </c>
      <c r="D4" s="52"/>
      <c r="E4" s="52"/>
      <c r="F4" s="52"/>
      <c r="G4" s="52"/>
      <c r="H4" s="53"/>
    </row>
    <row r="5" spans="2:8" ht="13" x14ac:dyDescent="0.3">
      <c r="B5" s="4" t="s">
        <v>314</v>
      </c>
      <c r="C5" s="52" t="s">
        <v>339</v>
      </c>
      <c r="D5" s="52"/>
      <c r="E5" s="52"/>
      <c r="F5" s="52"/>
      <c r="G5" s="52"/>
      <c r="H5" s="53"/>
    </row>
    <row r="6" spans="2:8" ht="13" x14ac:dyDescent="0.3">
      <c r="B6" s="4" t="s">
        <v>213</v>
      </c>
      <c r="C6" s="52" t="s">
        <v>159</v>
      </c>
      <c r="D6" s="52"/>
      <c r="E6" s="52"/>
      <c r="F6" s="52"/>
      <c r="G6" s="52"/>
      <c r="H6" s="53"/>
    </row>
    <row r="7" spans="2:8" ht="13" x14ac:dyDescent="0.3">
      <c r="B7" s="4" t="s">
        <v>302</v>
      </c>
      <c r="C7" s="52" t="s">
        <v>158</v>
      </c>
      <c r="D7" s="52"/>
      <c r="E7" s="52"/>
      <c r="F7" s="52"/>
      <c r="G7" s="52"/>
      <c r="H7" s="53"/>
    </row>
    <row r="8" spans="2:8" ht="13" x14ac:dyDescent="0.3">
      <c r="B8" s="4" t="s">
        <v>292</v>
      </c>
      <c r="C8" s="52" t="s">
        <v>131</v>
      </c>
      <c r="D8" s="52"/>
      <c r="E8" s="52"/>
      <c r="F8" s="52"/>
      <c r="G8" s="52"/>
      <c r="H8" s="53"/>
    </row>
    <row r="9" spans="2:8" ht="13" x14ac:dyDescent="0.3">
      <c r="B9" s="4" t="s">
        <v>191</v>
      </c>
      <c r="C9" s="52" t="s">
        <v>157</v>
      </c>
      <c r="D9" s="52"/>
      <c r="E9" s="52"/>
      <c r="F9" s="52"/>
      <c r="G9" s="52"/>
      <c r="H9" s="53"/>
    </row>
    <row r="10" spans="2:8" ht="13" x14ac:dyDescent="0.3">
      <c r="B10" s="4" t="s">
        <v>319</v>
      </c>
      <c r="C10" s="52" t="s">
        <v>130</v>
      </c>
      <c r="D10" s="52"/>
      <c r="E10" s="52"/>
      <c r="F10" s="52"/>
      <c r="G10" s="52"/>
      <c r="H10" s="53"/>
    </row>
    <row r="11" spans="2:8" ht="13" x14ac:dyDescent="0.3">
      <c r="B11" s="4" t="s">
        <v>211</v>
      </c>
      <c r="C11" s="52" t="s">
        <v>132</v>
      </c>
      <c r="D11" s="52"/>
      <c r="E11" s="52"/>
      <c r="F11" s="52"/>
      <c r="G11" s="52"/>
      <c r="H11" s="53"/>
    </row>
    <row r="12" spans="2:8" x14ac:dyDescent="0.25">
      <c r="B12" s="8"/>
      <c r="C12" s="8"/>
      <c r="D12" s="8"/>
      <c r="E12" s="8"/>
      <c r="F12" s="8"/>
      <c r="G12" s="8"/>
      <c r="H12" s="8"/>
    </row>
    <row r="13" spans="2:8" ht="20.149999999999999" customHeight="1" x14ac:dyDescent="0.25">
      <c r="B13" s="1" t="s">
        <v>332</v>
      </c>
      <c r="C13" s="2" t="s">
        <v>318</v>
      </c>
    </row>
    <row r="14" spans="2:8" ht="13" x14ac:dyDescent="0.3">
      <c r="B14" s="4" t="s">
        <v>334</v>
      </c>
      <c r="C14" s="10" t="s">
        <v>248</v>
      </c>
    </row>
    <row r="15" spans="2:8" ht="13" x14ac:dyDescent="0.3">
      <c r="B15" s="4" t="s">
        <v>337</v>
      </c>
      <c r="C15" s="10" t="s">
        <v>248</v>
      </c>
    </row>
    <row r="16" spans="2:8" ht="13" x14ac:dyDescent="0.3">
      <c r="B16" s="4" t="s">
        <v>336</v>
      </c>
      <c r="C16" s="10" t="s">
        <v>248</v>
      </c>
    </row>
    <row r="17" spans="2:8" ht="13" x14ac:dyDescent="0.3">
      <c r="B17" s="4" t="s">
        <v>204</v>
      </c>
      <c r="C17" s="10" t="s">
        <v>248</v>
      </c>
    </row>
    <row r="18" spans="2:8" ht="13" x14ac:dyDescent="0.3">
      <c r="B18" s="4" t="s">
        <v>335</v>
      </c>
      <c r="C18" s="10" t="s">
        <v>248</v>
      </c>
    </row>
    <row r="19" spans="2:8" ht="13" x14ac:dyDescent="0.3">
      <c r="B19" s="4" t="s">
        <v>216</v>
      </c>
      <c r="C19" s="10" t="s">
        <v>248</v>
      </c>
    </row>
    <row r="20" spans="2:8" ht="13" x14ac:dyDescent="0.3">
      <c r="B20" s="4" t="s">
        <v>212</v>
      </c>
      <c r="C20" s="10" t="s">
        <v>248</v>
      </c>
    </row>
    <row r="21" spans="2:8" ht="13" x14ac:dyDescent="0.3">
      <c r="B21" s="4" t="s">
        <v>262</v>
      </c>
      <c r="C21" s="10" t="s">
        <v>248</v>
      </c>
    </row>
    <row r="22" spans="2:8" x14ac:dyDescent="0.25">
      <c r="B22" s="8"/>
      <c r="C22" s="8"/>
    </row>
    <row r="23" spans="2:8" ht="20.149999999999999" customHeight="1" x14ac:dyDescent="0.25">
      <c r="B23" s="1" t="s">
        <v>203</v>
      </c>
      <c r="C23" s="3" t="s">
        <v>143</v>
      </c>
      <c r="D23" s="3" t="s">
        <v>261</v>
      </c>
      <c r="E23" s="3" t="s">
        <v>299</v>
      </c>
      <c r="F23" s="3" t="s">
        <v>222</v>
      </c>
      <c r="G23" s="3" t="s">
        <v>300</v>
      </c>
      <c r="H23" s="2" t="s">
        <v>333</v>
      </c>
    </row>
    <row r="24" spans="2:8" ht="13" x14ac:dyDescent="0.3">
      <c r="B24" s="6" t="s">
        <v>150</v>
      </c>
      <c r="C24" s="36" t="s">
        <v>267</v>
      </c>
      <c r="D24" s="36" t="s">
        <v>0</v>
      </c>
      <c r="E24" s="36" t="s">
        <v>267</v>
      </c>
      <c r="F24" s="36" t="s">
        <v>276</v>
      </c>
      <c r="G24" s="36" t="s">
        <v>267</v>
      </c>
      <c r="H24" s="45" t="s">
        <v>248</v>
      </c>
    </row>
    <row r="25" spans="2:8" ht="13" x14ac:dyDescent="0.3">
      <c r="B25" s="6" t="s">
        <v>151</v>
      </c>
      <c r="C25" s="36" t="s">
        <v>267</v>
      </c>
      <c r="D25" s="36" t="s">
        <v>0</v>
      </c>
      <c r="E25" s="36" t="s">
        <v>267</v>
      </c>
      <c r="F25" s="36" t="s">
        <v>276</v>
      </c>
      <c r="G25" s="36" t="s">
        <v>267</v>
      </c>
      <c r="H25" s="45" t="s">
        <v>248</v>
      </c>
    </row>
    <row r="26" spans="2:8" ht="13" x14ac:dyDescent="0.3">
      <c r="B26" s="6" t="s">
        <v>152</v>
      </c>
      <c r="C26" s="36" t="s">
        <v>267</v>
      </c>
      <c r="D26" s="36" t="s">
        <v>0</v>
      </c>
      <c r="E26" s="36" t="s">
        <v>267</v>
      </c>
      <c r="F26" s="36" t="s">
        <v>276</v>
      </c>
      <c r="G26" s="36" t="s">
        <v>267</v>
      </c>
      <c r="H26" s="45" t="s">
        <v>248</v>
      </c>
    </row>
    <row r="27" spans="2:8" ht="13" x14ac:dyDescent="0.3">
      <c r="B27" s="6" t="s">
        <v>153</v>
      </c>
      <c r="C27" s="36" t="s">
        <v>267</v>
      </c>
      <c r="D27" s="36" t="s">
        <v>0</v>
      </c>
      <c r="E27" s="36" t="s">
        <v>267</v>
      </c>
      <c r="F27" s="36" t="s">
        <v>276</v>
      </c>
      <c r="G27" s="36" t="s">
        <v>267</v>
      </c>
      <c r="H27" s="45" t="s">
        <v>248</v>
      </c>
    </row>
    <row r="28" spans="2:8" ht="13" x14ac:dyDescent="0.3">
      <c r="B28" s="6" t="s">
        <v>154</v>
      </c>
      <c r="C28" s="36" t="s">
        <v>267</v>
      </c>
      <c r="D28" s="36" t="s">
        <v>0</v>
      </c>
      <c r="E28" s="36" t="s">
        <v>267</v>
      </c>
      <c r="F28" s="36" t="s">
        <v>276</v>
      </c>
      <c r="G28" s="36" t="s">
        <v>267</v>
      </c>
      <c r="H28" s="45" t="s">
        <v>248</v>
      </c>
    </row>
    <row r="29" spans="2:8" ht="13" x14ac:dyDescent="0.3">
      <c r="B29" s="6" t="s">
        <v>155</v>
      </c>
      <c r="C29" s="36" t="s">
        <v>267</v>
      </c>
      <c r="D29" s="36" t="s">
        <v>267</v>
      </c>
      <c r="E29" s="36" t="s">
        <v>267</v>
      </c>
      <c r="F29" s="36" t="s">
        <v>276</v>
      </c>
      <c r="G29" s="36" t="s">
        <v>267</v>
      </c>
      <c r="H29" s="45" t="s">
        <v>248</v>
      </c>
    </row>
    <row r="30" spans="2:8" ht="13" x14ac:dyDescent="0.3">
      <c r="B30" s="6" t="s">
        <v>156</v>
      </c>
      <c r="C30" s="36" t="s">
        <v>267</v>
      </c>
      <c r="D30" s="36" t="s">
        <v>267</v>
      </c>
      <c r="E30" s="36" t="s">
        <v>267</v>
      </c>
      <c r="F30" s="36" t="s">
        <v>276</v>
      </c>
      <c r="G30" s="46" t="s">
        <v>245</v>
      </c>
      <c r="H30" s="45" t="s">
        <v>248</v>
      </c>
    </row>
    <row r="31" spans="2:8" x14ac:dyDescent="0.25">
      <c r="B31" s="8"/>
      <c r="C31" s="8"/>
      <c r="D31" s="8"/>
      <c r="E31" s="8"/>
      <c r="F31" s="8"/>
      <c r="G31" s="8"/>
      <c r="H31" s="8"/>
    </row>
  </sheetData>
  <mergeCells count="10">
    <mergeCell ref="C2:H2"/>
    <mergeCell ref="C3:H3"/>
    <mergeCell ref="C4:H4"/>
    <mergeCell ref="C5:H5"/>
    <mergeCell ref="C6:H6"/>
    <mergeCell ref="C7:H7"/>
    <mergeCell ref="C8:H8"/>
    <mergeCell ref="C9:H9"/>
    <mergeCell ref="C10:H10"/>
    <mergeCell ref="C11:H11"/>
  </mergeCells>
  <hyperlinks>
    <hyperlink ref="B24:H24" location="'C0001'!A1" tooltip="C0001 - Nature of Report (COREP)" display="C0001 - Nature of Report (COREP)" xr:uid="{00000000-0004-0000-0000-000000000000}"/>
    <hyperlink ref="B25:H25" location="'C4000'!A1" tooltip="C4000 - Alternative treatment of the Exposure Measure" display="C4000 - Alternative treatment of the Exposure Measure" xr:uid="{00000000-0004-0000-0000-000001000000}"/>
    <hyperlink ref="B26:H26" location="'C4300'!A1" tooltip="C4300 - Breakdown of leverage ratio exposure measure components" display="C4300 - Breakdown of leverage ratio exposure measure components" xr:uid="{00000000-0004-0000-0000-000002000000}"/>
    <hyperlink ref="B27:H27" location="'C4400'!A1" tooltip="C4400 - General Information" display="C4400 - General Information" xr:uid="{00000000-0004-0000-0000-000003000000}"/>
    <hyperlink ref="B28:H28" location="'C4700'!A1" tooltip="C4700 - Leverage ratio calculation" display="C4700 - Leverage ratio calculation" xr:uid="{00000000-0004-0000-0000-000004000000}"/>
    <hyperlink ref="B29:H29" location="'C4801'!A1" tooltip="C4801 - Leverage ratio volatility: mean value for the reporting period (LR6.1)" display="C4801 - Leverage ratio volatility: mean value for the reporting period (LR6.1)" xr:uid="{00000000-0004-0000-0000-000005000000}"/>
    <hyperlink ref="B14:C14" location="'XBRL 2.1'!A1" tooltip="XBRL 2.1" display="XBRL 2.1" xr:uid="{00000000-0004-0000-0000-000006000000}"/>
    <hyperlink ref="B15:C15" location="'Schéma XML 1.1'!A1" tooltip="XML Schema 1.1" display="XML Schema 1.1" xr:uid="{00000000-0004-0000-0000-000007000000}"/>
    <hyperlink ref="B16:C16" location="'Dimensions XBRL 1.0'!A1" tooltip="XBRL Dimensions 1.0" display="XBRL Dimensions 1.0" xr:uid="{00000000-0004-0000-0000-000008000000}"/>
    <hyperlink ref="B17:C17" location="'Faits dupliqués'!A1" tooltip="Duplicate Facts" display="Duplicate Facts" xr:uid="{00000000-0004-0000-0000-000009000000}"/>
    <hyperlink ref="B18:C18" location="'Calculations XBRL'!A1" tooltip="XBRL Calculation" display="XBRL Calculation" xr:uid="{00000000-0004-0000-0000-00000A000000}"/>
    <hyperlink ref="B19:C19" location="'Formulae 1.0'!A1" tooltip="Formula 1.0" display="Formula 1.0" xr:uid="{00000000-0004-0000-0000-00000B000000}"/>
    <hyperlink ref="B20:C20" location="'Règles de remise'!A1" tooltip="Filing rules" display="Filing rules" xr:uid="{00000000-0004-0000-0000-00000C000000}"/>
    <hyperlink ref="B21:C21" location="'Faits orphelins'!A1" tooltip="Orphan facts" display="Orphan facts" xr:uid="{00000000-0004-0000-0000-00000D000000}"/>
  </hyperlinks>
  <pageMargins left="0.7" right="0.7" top="0.75" bottom="0.75" header="0.3" footer="0.3"/>
  <headerFooter>
    <oddFooter>&amp;L_x000D_&amp;1#&amp;"Haboro Contrast Ext Light"&amp;11&amp;K1F497D Confidentiel / Confidential</oddFooter>
  </headerFooter>
  <customProperties>
    <customPr name="OrphanNamesChecke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1"/>
  <sheetViews>
    <sheetView workbookViewId="0"/>
  </sheetViews>
  <sheetFormatPr baseColWidth="10" defaultRowHeight="12.5" x14ac:dyDescent="0.25"/>
  <cols>
    <col min="1" max="1" width="13" customWidth="1"/>
    <col min="2" max="2" width="57.1796875" customWidth="1"/>
    <col min="3" max="3" width="10.81640625" customWidth="1"/>
    <col min="4" max="4" width="21.54296875" customWidth="1"/>
    <col min="5" max="5" width="13.54296875" customWidth="1"/>
  </cols>
  <sheetData>
    <row r="1" spans="1:5" ht="13" x14ac:dyDescent="0.25">
      <c r="A1" s="12" t="s">
        <v>135</v>
      </c>
      <c r="B1" s="22" t="str">
        <f>IF(C1&lt;&gt;"",SUBSTITUTE(UPPER(LEFT(RIGHT(C1,LEN(C1)-SEARCH("¤",SUBSTITUTE(C1,"/","¤",LEN(C1)-LEN(SUBSTITUTE(C1,"/",""))))),SEARCH(".",RIGHT(C1,LEN(C1)-SEARCH("¤",SUBSTITUTE(C1,"/","¤",LEN(C1)-LEN(SUBSTITUTE(C1,"/",""))))))-1)),"_","")&amp;IF(LEN(B2)&lt;&gt;LEN(SUBSTITUTE(B2,".",""))," - "&amp;RIGHT(B2,LEN(B2)-SEARCH(".",B2)),""),"")</f>
        <v>COREPLR - CON</v>
      </c>
      <c r="C1" s="28" t="s">
        <v>339</v>
      </c>
      <c r="D1" s="21">
        <v>45513.645879629599</v>
      </c>
      <c r="E1" s="38" t="s">
        <v>338</v>
      </c>
    </row>
    <row r="2" spans="1:5" ht="13" x14ac:dyDescent="0.25">
      <c r="A2" s="14" t="s">
        <v>221</v>
      </c>
      <c r="B2" s="11" t="s">
        <v>134</v>
      </c>
      <c r="C2" s="30" t="s">
        <v>180</v>
      </c>
      <c r="D2" s="35">
        <v>45473</v>
      </c>
    </row>
    <row r="3" spans="1:5" ht="13" x14ac:dyDescent="0.25">
      <c r="A3" s="14" t="s">
        <v>229</v>
      </c>
      <c r="B3" s="11" t="s">
        <v>133</v>
      </c>
      <c r="C3" s="30" t="s">
        <v>190</v>
      </c>
      <c r="D3" s="16">
        <f>IF(D1&lt;&gt;"",D1,"")</f>
        <v>45513.645879629599</v>
      </c>
    </row>
    <row r="4" spans="1:5" ht="13" x14ac:dyDescent="0.25">
      <c r="A4" s="9" t="s">
        <v>192</v>
      </c>
      <c r="B4" s="24" t="s">
        <v>157</v>
      </c>
      <c r="C4" s="31" t="s">
        <v>189</v>
      </c>
      <c r="D4" s="26"/>
    </row>
    <row r="6" spans="1:5" ht="13" x14ac:dyDescent="0.25">
      <c r="A6" s="17" t="s">
        <v>160</v>
      </c>
      <c r="B6" s="20" t="s">
        <v>160</v>
      </c>
    </row>
    <row r="7" spans="1:5" x14ac:dyDescent="0.25">
      <c r="B7" s="56" t="s">
        <v>144</v>
      </c>
      <c r="C7" s="57"/>
      <c r="D7" s="57"/>
    </row>
    <row r="8" spans="1:5" x14ac:dyDescent="0.25">
      <c r="D8" s="34" t="s">
        <v>244</v>
      </c>
    </row>
    <row r="9" spans="1:5" x14ac:dyDescent="0.25">
      <c r="D9" s="15" t="s">
        <v>38</v>
      </c>
    </row>
    <row r="10" spans="1:5" x14ac:dyDescent="0.25">
      <c r="B10" s="25" t="s">
        <v>137</v>
      </c>
      <c r="C10" s="15" t="s">
        <v>38</v>
      </c>
      <c r="D10" s="37" t="s">
        <v>243</v>
      </c>
    </row>
    <row r="11" spans="1:5" x14ac:dyDescent="0.25">
      <c r="B11" s="27" t="s">
        <v>301</v>
      </c>
      <c r="C11" s="32" t="s">
        <v>39</v>
      </c>
      <c r="D11" s="29" t="s">
        <v>179</v>
      </c>
    </row>
  </sheetData>
  <mergeCells count="1">
    <mergeCell ref="B7:D7"/>
  </mergeCells>
  <hyperlinks>
    <hyperlink ref="A1" location="Résumé!A1" tooltip="Résumé" display="&lt;&lt;" xr:uid="{00000000-0004-0000-0100-000000000000}"/>
  </hyperlinks>
  <pageMargins left="0.7" right="0.7" top="0.75" bottom="0.75" header="0.3" footer="0.3"/>
  <pageSetup orientation="portrait"/>
  <headerFooter>
    <oddFooter>&amp;L_x000D_&amp;1#&amp;"Haboro Contrast Ext Light"&amp;11&amp;K1F497D Confidentiel / Confidential</oddFooter>
  </headerFooter>
  <customProperties>
    <customPr name="OrphanNamesChecke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37"/>
  <sheetViews>
    <sheetView zoomScale="60" zoomScaleNormal="60" workbookViewId="0">
      <selection activeCell="D38" sqref="D38"/>
    </sheetView>
  </sheetViews>
  <sheetFormatPr baseColWidth="10" defaultRowHeight="12.5" x14ac:dyDescent="0.25"/>
  <cols>
    <col min="1" max="1" width="13" customWidth="1"/>
    <col min="2" max="2" width="57.1796875" customWidth="1"/>
    <col min="3" max="3" width="10.81640625" customWidth="1"/>
    <col min="4" max="10" width="21.54296875" customWidth="1"/>
  </cols>
  <sheetData>
    <row r="1" spans="1:10" ht="13" x14ac:dyDescent="0.25">
      <c r="A1" s="12" t="s">
        <v>135</v>
      </c>
      <c r="B1" s="22" t="str">
        <f>IF(C1&lt;&gt;"",SUBSTITUTE(UPPER(LEFT(RIGHT(C1,LEN(C1)-SEARCH("¤",SUBSTITUTE(C1,"/","¤",LEN(C1)-LEN(SUBSTITUTE(C1,"/",""))))),SEARCH(".",RIGHT(C1,LEN(C1)-SEARCH("¤",SUBSTITUTE(C1,"/","¤",LEN(C1)-LEN(SUBSTITUTE(C1,"/",""))))))-1)),"_","")&amp;IF(LEN(B2)&lt;&gt;LEN(SUBSTITUTE(B2,".",""))," - "&amp;RIGHT(B2,LEN(B2)-SEARCH(".",B2)),""),"")</f>
        <v>COREPLR - CON</v>
      </c>
      <c r="C1" s="28" t="s">
        <v>339</v>
      </c>
      <c r="D1" s="21">
        <v>45513.645879629599</v>
      </c>
      <c r="E1" s="38" t="s">
        <v>338</v>
      </c>
    </row>
    <row r="2" spans="1:10" ht="13" x14ac:dyDescent="0.25">
      <c r="A2" s="14" t="s">
        <v>221</v>
      </c>
      <c r="B2" s="11" t="s">
        <v>134</v>
      </c>
      <c r="C2" s="30" t="s">
        <v>180</v>
      </c>
      <c r="D2" s="35">
        <v>45473</v>
      </c>
    </row>
    <row r="3" spans="1:10" ht="13" x14ac:dyDescent="0.25">
      <c r="A3" s="14" t="s">
        <v>229</v>
      </c>
      <c r="B3" s="11" t="s">
        <v>133</v>
      </c>
      <c r="C3" s="30" t="s">
        <v>190</v>
      </c>
      <c r="D3" s="16">
        <f>IF(D1&lt;&gt;"",D1,"")</f>
        <v>45513.645879629599</v>
      </c>
    </row>
    <row r="4" spans="1:10" ht="13" x14ac:dyDescent="0.25">
      <c r="A4" s="9" t="s">
        <v>192</v>
      </c>
      <c r="B4" s="24" t="s">
        <v>157</v>
      </c>
      <c r="C4" s="31" t="s">
        <v>189</v>
      </c>
      <c r="D4" s="26" t="s">
        <v>205</v>
      </c>
    </row>
    <row r="6" spans="1:10" ht="13" x14ac:dyDescent="0.25">
      <c r="A6" s="17" t="s">
        <v>161</v>
      </c>
      <c r="B6" s="20" t="s">
        <v>161</v>
      </c>
    </row>
    <row r="7" spans="1:10" x14ac:dyDescent="0.25">
      <c r="B7" s="56" t="s">
        <v>145</v>
      </c>
      <c r="C7" s="57"/>
      <c r="D7" s="57"/>
      <c r="E7" s="57"/>
    </row>
    <row r="8" spans="1:10" ht="21" x14ac:dyDescent="0.25">
      <c r="D8" s="34" t="s">
        <v>136</v>
      </c>
      <c r="E8" s="34" t="s">
        <v>138</v>
      </c>
      <c r="F8" s="34" t="s">
        <v>139</v>
      </c>
      <c r="G8" s="34" t="s">
        <v>247</v>
      </c>
      <c r="H8" s="34" t="s">
        <v>167</v>
      </c>
      <c r="I8" s="34" t="s">
        <v>168</v>
      </c>
      <c r="J8" s="34" t="s">
        <v>236</v>
      </c>
    </row>
    <row r="9" spans="1:10" x14ac:dyDescent="0.25">
      <c r="D9" s="15" t="s">
        <v>38</v>
      </c>
      <c r="E9" s="15" t="s">
        <v>39</v>
      </c>
      <c r="F9" s="15" t="s">
        <v>41</v>
      </c>
      <c r="G9" s="15" t="s">
        <v>46</v>
      </c>
      <c r="H9" s="15" t="s">
        <v>48</v>
      </c>
      <c r="I9" s="15" t="s">
        <v>51</v>
      </c>
      <c r="J9" s="15" t="s">
        <v>64</v>
      </c>
    </row>
    <row r="10" spans="1:10" x14ac:dyDescent="0.25">
      <c r="B10" s="25" t="s">
        <v>193</v>
      </c>
      <c r="C10" s="15" t="s">
        <v>38</v>
      </c>
      <c r="D10" s="19"/>
      <c r="E10" s="19"/>
      <c r="F10" s="40"/>
      <c r="G10" s="19">
        <v>24374728530210</v>
      </c>
      <c r="H10" s="40"/>
      <c r="I10" s="40"/>
      <c r="J10" s="40"/>
    </row>
    <row r="11" spans="1:10" x14ac:dyDescent="0.25">
      <c r="B11" s="33" t="s">
        <v>186</v>
      </c>
      <c r="C11" s="15" t="s">
        <v>39</v>
      </c>
      <c r="D11" s="19"/>
      <c r="E11" s="19"/>
      <c r="F11" s="40"/>
      <c r="G11" s="19"/>
      <c r="H11" s="19"/>
      <c r="I11" s="40"/>
      <c r="J11" s="40"/>
    </row>
    <row r="12" spans="1:10" x14ac:dyDescent="0.25">
      <c r="B12" s="39" t="s">
        <v>188</v>
      </c>
      <c r="C12" s="15" t="s">
        <v>40</v>
      </c>
      <c r="D12" s="40"/>
      <c r="E12" s="40"/>
      <c r="F12" s="40"/>
      <c r="G12" s="19"/>
      <c r="H12" s="40"/>
      <c r="I12" s="40"/>
      <c r="J12" s="40"/>
    </row>
    <row r="13" spans="1:10" x14ac:dyDescent="0.25">
      <c r="B13" s="39" t="s">
        <v>187</v>
      </c>
      <c r="C13" s="15" t="s">
        <v>41</v>
      </c>
      <c r="D13" s="40"/>
      <c r="E13" s="40"/>
      <c r="F13" s="40"/>
      <c r="G13" s="19"/>
      <c r="H13" s="40"/>
      <c r="I13" s="40"/>
      <c r="J13" s="40"/>
    </row>
    <row r="14" spans="1:10" x14ac:dyDescent="0.25">
      <c r="B14" s="33" t="s">
        <v>185</v>
      </c>
      <c r="C14" s="15" t="s">
        <v>42</v>
      </c>
      <c r="D14" s="19"/>
      <c r="E14" s="19"/>
      <c r="F14" s="40"/>
      <c r="G14" s="19"/>
      <c r="H14" s="19"/>
      <c r="I14" s="19"/>
      <c r="J14" s="40"/>
    </row>
    <row r="15" spans="1:10" x14ac:dyDescent="0.25">
      <c r="B15" s="33" t="s">
        <v>215</v>
      </c>
      <c r="C15" s="15" t="s">
        <v>43</v>
      </c>
      <c r="D15" s="19"/>
      <c r="E15" s="19"/>
      <c r="F15" s="40"/>
      <c r="G15" s="19">
        <v>24374728530210</v>
      </c>
      <c r="H15" s="40"/>
      <c r="I15" s="40"/>
      <c r="J15" s="40"/>
    </row>
    <row r="16" spans="1:10" x14ac:dyDescent="0.25">
      <c r="B16" s="25" t="s">
        <v>317</v>
      </c>
      <c r="C16" s="15" t="s">
        <v>47</v>
      </c>
      <c r="D16" s="19"/>
      <c r="E16" s="19"/>
      <c r="F16" s="40"/>
      <c r="G16" s="40"/>
      <c r="H16" s="40"/>
      <c r="I16" s="40"/>
      <c r="J16" s="40"/>
    </row>
    <row r="17" spans="2:10" x14ac:dyDescent="0.25">
      <c r="B17" s="25" t="s">
        <v>263</v>
      </c>
      <c r="C17" s="15" t="s">
        <v>52</v>
      </c>
      <c r="D17" s="19">
        <v>7435087770.3100004</v>
      </c>
      <c r="E17" s="19">
        <v>7435087770.3100004</v>
      </c>
      <c r="F17" s="40"/>
      <c r="G17" s="40"/>
      <c r="H17" s="40"/>
      <c r="I17" s="40"/>
      <c r="J17" s="40"/>
    </row>
    <row r="18" spans="2:10" x14ac:dyDescent="0.25">
      <c r="B18" s="25" t="s">
        <v>256</v>
      </c>
      <c r="C18" s="15" t="s">
        <v>56</v>
      </c>
      <c r="D18" s="40"/>
      <c r="E18" s="40"/>
      <c r="F18" s="40"/>
      <c r="G18" s="19">
        <v>1293887720.8</v>
      </c>
      <c r="H18" s="40"/>
      <c r="I18" s="40"/>
      <c r="J18" s="40"/>
    </row>
    <row r="19" spans="2:10" x14ac:dyDescent="0.25">
      <c r="B19" s="25" t="s">
        <v>170</v>
      </c>
      <c r="C19" s="15" t="s">
        <v>85</v>
      </c>
      <c r="D19" s="40"/>
      <c r="E19" s="19"/>
      <c r="F19" s="40"/>
      <c r="G19" s="40"/>
      <c r="H19" s="40"/>
      <c r="I19" s="40"/>
      <c r="J19" s="40"/>
    </row>
    <row r="20" spans="2:10" x14ac:dyDescent="0.25">
      <c r="B20" s="25" t="s">
        <v>291</v>
      </c>
      <c r="C20" s="15" t="s">
        <v>86</v>
      </c>
      <c r="D20" s="40"/>
      <c r="E20" s="19"/>
      <c r="F20" s="40"/>
      <c r="G20" s="40"/>
      <c r="H20" s="40"/>
      <c r="I20" s="40"/>
      <c r="J20" s="40"/>
    </row>
    <row r="21" spans="2:10" x14ac:dyDescent="0.25">
      <c r="B21" s="25" t="s">
        <v>316</v>
      </c>
      <c r="C21" s="15" t="s">
        <v>87</v>
      </c>
      <c r="D21" s="40"/>
      <c r="E21" s="19"/>
      <c r="F21" s="40"/>
      <c r="G21" s="40"/>
      <c r="H21" s="40"/>
      <c r="I21" s="40"/>
      <c r="J21" s="40"/>
    </row>
    <row r="22" spans="2:10" x14ac:dyDescent="0.25">
      <c r="B22" s="25" t="s">
        <v>308</v>
      </c>
      <c r="C22" s="15" t="s">
        <v>89</v>
      </c>
      <c r="D22" s="40"/>
      <c r="E22" s="19"/>
      <c r="F22" s="40"/>
      <c r="G22" s="40"/>
      <c r="H22" s="40"/>
      <c r="I22" s="40"/>
      <c r="J22" s="40"/>
    </row>
    <row r="23" spans="2:10" x14ac:dyDescent="0.25">
      <c r="B23" s="25" t="s">
        <v>285</v>
      </c>
      <c r="C23" s="15" t="s">
        <v>106</v>
      </c>
      <c r="D23" s="19"/>
      <c r="E23" s="40"/>
      <c r="F23" s="40"/>
      <c r="G23" s="40"/>
      <c r="H23" s="40"/>
      <c r="I23" s="40"/>
      <c r="J23" s="40"/>
    </row>
    <row r="24" spans="2:10" x14ac:dyDescent="0.25">
      <c r="B24" s="25" t="s">
        <v>287</v>
      </c>
      <c r="C24" s="15" t="s">
        <v>107</v>
      </c>
      <c r="D24" s="19"/>
      <c r="E24" s="40"/>
      <c r="F24" s="40"/>
      <c r="G24" s="40"/>
      <c r="H24" s="40"/>
      <c r="I24" s="40"/>
      <c r="J24" s="40"/>
    </row>
    <row r="25" spans="2:10" x14ac:dyDescent="0.25">
      <c r="B25" s="25" t="s">
        <v>284</v>
      </c>
      <c r="C25" s="15" t="s">
        <v>108</v>
      </c>
      <c r="D25" s="19"/>
      <c r="E25" s="40"/>
      <c r="F25" s="40"/>
      <c r="G25" s="40"/>
      <c r="H25" s="40"/>
      <c r="I25" s="40"/>
      <c r="J25" s="40"/>
    </row>
    <row r="26" spans="2:10" x14ac:dyDescent="0.25">
      <c r="B26" s="25" t="s">
        <v>286</v>
      </c>
      <c r="C26" s="15" t="s">
        <v>109</v>
      </c>
      <c r="D26" s="19"/>
      <c r="E26" s="40"/>
      <c r="F26" s="40"/>
      <c r="G26" s="40"/>
      <c r="H26" s="40"/>
      <c r="I26" s="40"/>
      <c r="J26" s="40"/>
    </row>
    <row r="27" spans="2:10" x14ac:dyDescent="0.25">
      <c r="B27" s="25" t="s">
        <v>278</v>
      </c>
      <c r="C27" s="15" t="s">
        <v>110</v>
      </c>
      <c r="D27" s="19"/>
      <c r="E27" s="40"/>
      <c r="F27" s="40"/>
      <c r="G27" s="19"/>
      <c r="H27" s="40"/>
      <c r="I27" s="40"/>
      <c r="J27" s="40"/>
    </row>
    <row r="28" spans="2:10" x14ac:dyDescent="0.25">
      <c r="B28" s="25" t="s">
        <v>282</v>
      </c>
      <c r="C28" s="15" t="s">
        <v>111</v>
      </c>
      <c r="D28" s="19"/>
      <c r="E28" s="40"/>
      <c r="F28" s="40"/>
      <c r="G28" s="19"/>
      <c r="H28" s="40"/>
      <c r="I28" s="40"/>
      <c r="J28" s="40"/>
    </row>
    <row r="29" spans="2:10" x14ac:dyDescent="0.25">
      <c r="B29" s="25" t="s">
        <v>280</v>
      </c>
      <c r="C29" s="15" t="s">
        <v>112</v>
      </c>
      <c r="D29" s="19"/>
      <c r="E29" s="40"/>
      <c r="F29" s="40"/>
      <c r="G29" s="19"/>
      <c r="H29" s="40"/>
      <c r="I29" s="40"/>
      <c r="J29" s="40"/>
    </row>
    <row r="30" spans="2:10" x14ac:dyDescent="0.25">
      <c r="B30" s="25" t="s">
        <v>281</v>
      </c>
      <c r="C30" s="15" t="s">
        <v>113</v>
      </c>
      <c r="D30" s="19"/>
      <c r="E30" s="40"/>
      <c r="F30" s="40"/>
      <c r="G30" s="19"/>
      <c r="H30" s="40"/>
      <c r="I30" s="40"/>
      <c r="J30" s="40"/>
    </row>
    <row r="31" spans="2:10" x14ac:dyDescent="0.25">
      <c r="B31" s="25" t="s">
        <v>277</v>
      </c>
      <c r="C31" s="15" t="s">
        <v>114</v>
      </c>
      <c r="D31" s="19"/>
      <c r="E31" s="40"/>
      <c r="F31" s="40"/>
      <c r="G31" s="19"/>
      <c r="H31" s="40"/>
      <c r="I31" s="40"/>
      <c r="J31" s="40"/>
    </row>
    <row r="32" spans="2:10" x14ac:dyDescent="0.25">
      <c r="B32" s="25" t="s">
        <v>279</v>
      </c>
      <c r="C32" s="15" t="s">
        <v>115</v>
      </c>
      <c r="D32" s="19"/>
      <c r="E32" s="40"/>
      <c r="F32" s="40"/>
      <c r="G32" s="19"/>
      <c r="H32" s="40"/>
      <c r="I32" s="40"/>
      <c r="J32" s="40"/>
    </row>
    <row r="33" spans="2:10" x14ac:dyDescent="0.25">
      <c r="B33" s="25" t="s">
        <v>283</v>
      </c>
      <c r="C33" s="15" t="s">
        <v>116</v>
      </c>
      <c r="D33" s="19"/>
      <c r="E33" s="40"/>
      <c r="F33" s="40"/>
      <c r="G33" s="19"/>
      <c r="H33" s="40"/>
      <c r="I33" s="40"/>
      <c r="J33" s="40"/>
    </row>
    <row r="34" spans="2:10" x14ac:dyDescent="0.25">
      <c r="B34" s="25" t="s">
        <v>175</v>
      </c>
      <c r="C34" s="15" t="s">
        <v>117</v>
      </c>
      <c r="D34" s="19">
        <v>819432001.65999997</v>
      </c>
      <c r="E34" s="40"/>
      <c r="F34" s="40"/>
      <c r="G34" s="40"/>
      <c r="H34" s="40"/>
      <c r="I34" s="40"/>
      <c r="J34" s="40"/>
    </row>
    <row r="35" spans="2:10" ht="21" x14ac:dyDescent="0.25">
      <c r="B35" s="25" t="s">
        <v>176</v>
      </c>
      <c r="C35" s="15" t="s">
        <v>118</v>
      </c>
      <c r="D35" s="40"/>
      <c r="E35" s="40"/>
      <c r="F35" s="40"/>
      <c r="G35" s="40"/>
      <c r="H35" s="40"/>
      <c r="I35" s="40"/>
      <c r="J35" s="19">
        <v>0</v>
      </c>
    </row>
    <row r="36" spans="2:10" ht="21" x14ac:dyDescent="0.25">
      <c r="B36" s="25" t="s">
        <v>237</v>
      </c>
      <c r="C36" s="15" t="s">
        <v>119</v>
      </c>
      <c r="D36" s="40"/>
      <c r="E36" s="40"/>
      <c r="F36" s="40"/>
      <c r="G36" s="40"/>
      <c r="H36" s="40"/>
      <c r="I36" s="40"/>
      <c r="J36" s="19">
        <v>0.03</v>
      </c>
    </row>
    <row r="37" spans="2:10" x14ac:dyDescent="0.25">
      <c r="B37" s="27" t="s">
        <v>326</v>
      </c>
      <c r="C37" s="32" t="s">
        <v>120</v>
      </c>
      <c r="D37" s="41">
        <v>7968970591.6400003</v>
      </c>
      <c r="E37" s="18"/>
      <c r="F37" s="18"/>
      <c r="G37" s="18"/>
      <c r="H37" s="18"/>
      <c r="I37" s="18"/>
      <c r="J37" s="18"/>
    </row>
  </sheetData>
  <mergeCells count="1">
    <mergeCell ref="B7:E7"/>
  </mergeCells>
  <hyperlinks>
    <hyperlink ref="A1" location="Résumé!A1" tooltip="Résumé" display="&lt;&lt;" xr:uid="{00000000-0004-0000-0200-000000000000}"/>
  </hyperlinks>
  <pageMargins left="0.7" right="0.7" top="0.75" bottom="0.75" header="0.3" footer="0.3"/>
  <pageSetup orientation="portrait"/>
  <headerFooter>
    <oddFooter>&amp;L_x000D_&amp;1#&amp;"Haboro Contrast Ext Light"&amp;11&amp;K1F497D Confidentiel / Confidential</oddFooter>
  </headerFooter>
  <customProperties>
    <customPr name="OrphanNamesChecke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44"/>
  <sheetViews>
    <sheetView tabSelected="1" topLeftCell="A21" workbookViewId="0">
      <selection activeCell="B39" sqref="B39"/>
    </sheetView>
  </sheetViews>
  <sheetFormatPr baseColWidth="10" defaultRowHeight="12.5" x14ac:dyDescent="0.25"/>
  <cols>
    <col min="1" max="1" width="13" customWidth="1"/>
    <col min="2" max="2" width="57.1796875" customWidth="1"/>
    <col min="3" max="3" width="10.81640625" customWidth="1"/>
    <col min="4" max="7" width="21.54296875" customWidth="1"/>
  </cols>
  <sheetData>
    <row r="1" spans="1:7" ht="13" x14ac:dyDescent="0.25">
      <c r="A1" s="12" t="s">
        <v>135</v>
      </c>
      <c r="B1" s="22" t="str">
        <f>IF(C1&lt;&gt;"",SUBSTITUTE(UPPER(LEFT(RIGHT(C1,LEN(C1)-SEARCH("¤",SUBSTITUTE(C1,"/","¤",LEN(C1)-LEN(SUBSTITUTE(C1,"/",""))))),SEARCH(".",RIGHT(C1,LEN(C1)-SEARCH("¤",SUBSTITUTE(C1,"/","¤",LEN(C1)-LEN(SUBSTITUTE(C1,"/",""))))))-1)),"_","")&amp;IF(LEN(B2)&lt;&gt;LEN(SUBSTITUTE(B2,".",""))," - "&amp;RIGHT(B2,LEN(B2)-SEARCH(".",B2)),""),"")</f>
        <v>COREPLR - CON</v>
      </c>
      <c r="C1" s="28" t="s">
        <v>339</v>
      </c>
      <c r="D1" s="21">
        <v>45513.645879629599</v>
      </c>
      <c r="E1" s="38" t="s">
        <v>338</v>
      </c>
    </row>
    <row r="2" spans="1:7" ht="13" x14ac:dyDescent="0.25">
      <c r="A2" s="14" t="s">
        <v>221</v>
      </c>
      <c r="B2" s="11" t="s">
        <v>134</v>
      </c>
      <c r="C2" s="30" t="s">
        <v>180</v>
      </c>
      <c r="D2" s="35">
        <v>45473</v>
      </c>
    </row>
    <row r="3" spans="1:7" ht="13" x14ac:dyDescent="0.25">
      <c r="A3" s="14" t="s">
        <v>229</v>
      </c>
      <c r="B3" s="11" t="s">
        <v>133</v>
      </c>
      <c r="C3" s="30" t="s">
        <v>190</v>
      </c>
      <c r="D3" s="16">
        <f>IF(D1&lt;&gt;"",D1,"")</f>
        <v>45513.645879629599</v>
      </c>
    </row>
    <row r="4" spans="1:7" ht="13" x14ac:dyDescent="0.25">
      <c r="A4" s="9" t="s">
        <v>192</v>
      </c>
      <c r="B4" s="24" t="s">
        <v>157</v>
      </c>
      <c r="C4" s="31" t="s">
        <v>189</v>
      </c>
      <c r="D4" s="26" t="s">
        <v>205</v>
      </c>
    </row>
    <row r="6" spans="1:7" ht="13" x14ac:dyDescent="0.25">
      <c r="A6" s="17" t="s">
        <v>162</v>
      </c>
      <c r="B6" s="20" t="s">
        <v>162</v>
      </c>
    </row>
    <row r="7" spans="1:7" x14ac:dyDescent="0.25">
      <c r="B7" s="56" t="s">
        <v>146</v>
      </c>
      <c r="C7" s="57"/>
      <c r="D7" s="57"/>
      <c r="E7" s="57"/>
    </row>
    <row r="8" spans="1:7" x14ac:dyDescent="0.25">
      <c r="D8" s="34" t="s">
        <v>233</v>
      </c>
      <c r="E8" s="34" t="s">
        <v>288</v>
      </c>
      <c r="F8" s="34" t="s">
        <v>290</v>
      </c>
      <c r="G8" s="34" t="s">
        <v>289</v>
      </c>
    </row>
    <row r="9" spans="1:7" x14ac:dyDescent="0.25">
      <c r="D9" s="15" t="s">
        <v>38</v>
      </c>
      <c r="E9" s="15" t="s">
        <v>39</v>
      </c>
      <c r="F9" s="15" t="s">
        <v>40</v>
      </c>
      <c r="G9" s="15" t="s">
        <v>41</v>
      </c>
    </row>
    <row r="10" spans="1:7" x14ac:dyDescent="0.25">
      <c r="B10" s="25" t="s">
        <v>256</v>
      </c>
      <c r="C10" s="15" t="s">
        <v>38</v>
      </c>
      <c r="D10" s="47">
        <v>628110626.30999994</v>
      </c>
      <c r="E10" s="5">
        <v>194911728.97</v>
      </c>
      <c r="F10" s="7"/>
      <c r="G10" s="7"/>
    </row>
    <row r="11" spans="1:7" x14ac:dyDescent="0.25">
      <c r="B11" s="33" t="s">
        <v>254</v>
      </c>
      <c r="C11" s="15" t="s">
        <v>39</v>
      </c>
      <c r="D11" s="19"/>
      <c r="E11" s="5"/>
      <c r="F11" s="7"/>
      <c r="G11" s="7"/>
    </row>
    <row r="12" spans="1:7" x14ac:dyDescent="0.25">
      <c r="B12" s="39" t="s">
        <v>255</v>
      </c>
      <c r="C12" s="15" t="s">
        <v>40</v>
      </c>
      <c r="D12" s="19"/>
      <c r="E12" s="5"/>
      <c r="F12" s="7"/>
      <c r="G12" s="7"/>
    </row>
    <row r="13" spans="1:7" x14ac:dyDescent="0.25">
      <c r="B13" s="25" t="s">
        <v>194</v>
      </c>
      <c r="C13" s="15" t="s">
        <v>41</v>
      </c>
      <c r="D13" s="19"/>
      <c r="E13" s="5"/>
      <c r="F13" s="7"/>
      <c r="G13" s="7"/>
    </row>
    <row r="14" spans="1:7" x14ac:dyDescent="0.25">
      <c r="B14" s="25" t="s">
        <v>195</v>
      </c>
      <c r="C14" s="15" t="s">
        <v>42</v>
      </c>
      <c r="D14" s="47">
        <v>439640353.52999997</v>
      </c>
      <c r="E14" s="5">
        <v>118889266.17</v>
      </c>
      <c r="F14" s="7"/>
      <c r="G14" s="7"/>
    </row>
    <row r="15" spans="1:7" x14ac:dyDescent="0.25">
      <c r="B15" s="25" t="s">
        <v>310</v>
      </c>
      <c r="C15" s="15" t="s">
        <v>43</v>
      </c>
      <c r="D15" s="19">
        <v>0</v>
      </c>
      <c r="E15" s="5"/>
      <c r="F15" s="7"/>
      <c r="G15" s="7"/>
    </row>
    <row r="16" spans="1:7" x14ac:dyDescent="0.25">
      <c r="B16" s="25" t="s">
        <v>207</v>
      </c>
      <c r="C16" s="15" t="s">
        <v>45</v>
      </c>
      <c r="D16" s="19"/>
      <c r="E16" s="13"/>
      <c r="F16" s="7"/>
      <c r="G16" s="7"/>
    </row>
    <row r="17" spans="2:7" x14ac:dyDescent="0.25">
      <c r="B17" s="59" t="s">
        <v>265</v>
      </c>
      <c r="C17" s="15" t="s">
        <v>46</v>
      </c>
      <c r="D17" s="47">
        <v>63430701.189999998</v>
      </c>
      <c r="E17" s="5">
        <v>329901.19</v>
      </c>
      <c r="F17" s="7"/>
      <c r="G17" s="7"/>
    </row>
    <row r="18" spans="2:7" x14ac:dyDescent="0.25">
      <c r="B18" s="25" t="s">
        <v>184</v>
      </c>
      <c r="C18" s="15" t="s">
        <v>49</v>
      </c>
      <c r="D18" s="19"/>
      <c r="E18" s="19"/>
      <c r="F18" s="19"/>
      <c r="G18" s="19"/>
    </row>
    <row r="19" spans="2:7" x14ac:dyDescent="0.25">
      <c r="B19" s="25" t="s">
        <v>210</v>
      </c>
      <c r="C19" s="15" t="s">
        <v>52</v>
      </c>
      <c r="D19" s="47">
        <v>756331201.65999997</v>
      </c>
      <c r="E19" s="19"/>
      <c r="F19" s="19">
        <v>0</v>
      </c>
      <c r="G19" s="19"/>
    </row>
    <row r="20" spans="2:7" x14ac:dyDescent="0.25">
      <c r="B20" s="33" t="s">
        <v>178</v>
      </c>
      <c r="C20" s="15" t="s">
        <v>57</v>
      </c>
      <c r="D20" s="19">
        <v>756331201.65999997</v>
      </c>
      <c r="E20" s="19"/>
      <c r="F20" s="19">
        <v>0</v>
      </c>
      <c r="G20" s="19"/>
    </row>
    <row r="21" spans="2:7" x14ac:dyDescent="0.25">
      <c r="B21" s="33" t="s">
        <v>295</v>
      </c>
      <c r="C21" s="15" t="s">
        <v>62</v>
      </c>
      <c r="D21" s="19"/>
      <c r="E21" s="19"/>
      <c r="F21" s="19"/>
      <c r="G21" s="19"/>
    </row>
    <row r="22" spans="2:7" x14ac:dyDescent="0.25">
      <c r="B22" s="33" t="s">
        <v>240</v>
      </c>
      <c r="C22" s="15" t="s">
        <v>63</v>
      </c>
      <c r="D22" s="19"/>
      <c r="E22" s="19"/>
      <c r="F22" s="19"/>
      <c r="G22" s="19"/>
    </row>
    <row r="23" spans="2:7" x14ac:dyDescent="0.25">
      <c r="B23" s="33" t="s">
        <v>271</v>
      </c>
      <c r="C23" s="15" t="s">
        <v>64</v>
      </c>
      <c r="D23" s="19"/>
      <c r="E23" s="19"/>
      <c r="F23" s="19"/>
      <c r="G23" s="19"/>
    </row>
    <row r="24" spans="2:7" ht="21" x14ac:dyDescent="0.25">
      <c r="B24" s="25" t="s">
        <v>209</v>
      </c>
      <c r="C24" s="15" t="s">
        <v>65</v>
      </c>
      <c r="D24" s="19"/>
      <c r="E24" s="19"/>
      <c r="F24" s="19"/>
      <c r="G24" s="19"/>
    </row>
    <row r="25" spans="2:7" x14ac:dyDescent="0.25">
      <c r="B25" s="33" t="s">
        <v>294</v>
      </c>
      <c r="C25" s="15" t="s">
        <v>66</v>
      </c>
      <c r="D25" s="19"/>
      <c r="E25" s="19"/>
      <c r="F25" s="19"/>
      <c r="G25" s="19"/>
    </row>
    <row r="26" spans="2:7" x14ac:dyDescent="0.25">
      <c r="B26" s="33" t="s">
        <v>239</v>
      </c>
      <c r="C26" s="15" t="s">
        <v>67</v>
      </c>
      <c r="D26" s="19"/>
      <c r="E26" s="19"/>
      <c r="F26" s="19"/>
      <c r="G26" s="19"/>
    </row>
    <row r="27" spans="2:7" x14ac:dyDescent="0.25">
      <c r="B27" s="33" t="s">
        <v>270</v>
      </c>
      <c r="C27" s="15" t="s">
        <v>68</v>
      </c>
      <c r="D27" s="19"/>
      <c r="E27" s="19"/>
      <c r="F27" s="19"/>
      <c r="G27" s="19"/>
    </row>
    <row r="28" spans="2:7" x14ac:dyDescent="0.25">
      <c r="B28" s="25" t="s">
        <v>225</v>
      </c>
      <c r="C28" s="15" t="s">
        <v>69</v>
      </c>
      <c r="D28" s="47">
        <v>4252831774.8699999</v>
      </c>
      <c r="E28" s="19"/>
      <c r="F28" s="19">
        <v>1155966115.48</v>
      </c>
      <c r="G28" s="19"/>
    </row>
    <row r="29" spans="2:7" x14ac:dyDescent="0.25">
      <c r="B29" s="60" t="s">
        <v>315</v>
      </c>
      <c r="C29" s="15" t="s">
        <v>76</v>
      </c>
      <c r="D29" s="47">
        <v>834282695.60000002</v>
      </c>
      <c r="E29" s="19"/>
      <c r="F29" s="19">
        <v>292083918.91000003</v>
      </c>
      <c r="G29" s="19"/>
    </row>
    <row r="30" spans="2:7" x14ac:dyDescent="0.25">
      <c r="B30" s="33" t="s">
        <v>252</v>
      </c>
      <c r="C30" s="15" t="s">
        <v>84</v>
      </c>
      <c r="D30" s="19">
        <v>820058176.10000002</v>
      </c>
      <c r="E30" s="19"/>
      <c r="F30" s="19">
        <v>287020361.63999999</v>
      </c>
      <c r="G30" s="19"/>
    </row>
    <row r="31" spans="2:7" x14ac:dyDescent="0.25">
      <c r="B31" s="58" t="s">
        <v>305</v>
      </c>
      <c r="C31" s="15" t="s">
        <v>85</v>
      </c>
      <c r="D31" s="47">
        <v>159961330.41</v>
      </c>
      <c r="E31" s="19"/>
      <c r="F31" s="19">
        <v>102746331.23999999</v>
      </c>
      <c r="G31" s="19"/>
    </row>
    <row r="32" spans="2:7" x14ac:dyDescent="0.25">
      <c r="B32" s="33" t="s">
        <v>251</v>
      </c>
      <c r="C32" s="15" t="s">
        <v>86</v>
      </c>
      <c r="D32" s="19">
        <v>1672966.35</v>
      </c>
      <c r="E32" s="19"/>
      <c r="F32" s="19">
        <v>835698.47</v>
      </c>
      <c r="G32" s="19"/>
    </row>
    <row r="33" spans="2:7" x14ac:dyDescent="0.25">
      <c r="B33" s="25" t="s">
        <v>181</v>
      </c>
      <c r="C33" s="15" t="s">
        <v>87</v>
      </c>
      <c r="D33" s="47">
        <v>1840401359.3299999</v>
      </c>
      <c r="E33" s="19"/>
      <c r="F33" s="19">
        <v>317383588.56</v>
      </c>
      <c r="G33" s="19"/>
    </row>
    <row r="34" spans="2:7" x14ac:dyDescent="0.25">
      <c r="B34" s="33" t="s">
        <v>214</v>
      </c>
      <c r="C34" s="15" t="s">
        <v>89</v>
      </c>
      <c r="D34" s="19">
        <v>4030410.05</v>
      </c>
      <c r="E34" s="19"/>
      <c r="F34" s="19">
        <v>933912.34</v>
      </c>
      <c r="G34" s="19"/>
    </row>
    <row r="35" spans="2:7" x14ac:dyDescent="0.25">
      <c r="B35" s="33" t="s">
        <v>246</v>
      </c>
      <c r="C35" s="15" t="s">
        <v>90</v>
      </c>
      <c r="D35" s="19">
        <v>1836370949.28</v>
      </c>
      <c r="E35" s="19"/>
      <c r="F35" s="19">
        <v>316449676.22000003</v>
      </c>
      <c r="G35" s="19"/>
    </row>
    <row r="36" spans="2:7" x14ac:dyDescent="0.25">
      <c r="B36" s="39" t="s">
        <v>313</v>
      </c>
      <c r="C36" s="15" t="s">
        <v>98</v>
      </c>
      <c r="D36" s="19">
        <v>28786371.059999999</v>
      </c>
      <c r="E36" s="19"/>
      <c r="F36" s="19">
        <v>20002655.969999999</v>
      </c>
      <c r="G36" s="19"/>
    </row>
    <row r="37" spans="2:7" x14ac:dyDescent="0.25">
      <c r="B37" s="39" t="s">
        <v>182</v>
      </c>
      <c r="C37" s="15" t="s">
        <v>106</v>
      </c>
      <c r="D37" s="19">
        <v>1807584578.22</v>
      </c>
      <c r="E37" s="19"/>
      <c r="F37" s="19">
        <v>296447020.25</v>
      </c>
      <c r="G37" s="19"/>
    </row>
    <row r="38" spans="2:7" x14ac:dyDescent="0.25">
      <c r="B38" s="58" t="s">
        <v>208</v>
      </c>
      <c r="C38" s="15" t="s">
        <v>107</v>
      </c>
      <c r="D38" s="47">
        <v>55049596.020000003</v>
      </c>
      <c r="E38" s="19"/>
      <c r="F38" s="19">
        <v>31414818.879999999</v>
      </c>
      <c r="G38" s="19"/>
    </row>
    <row r="39" spans="2:7" x14ac:dyDescent="0.25">
      <c r="B39" s="61" t="s">
        <v>266</v>
      </c>
      <c r="C39" s="15" t="s">
        <v>108</v>
      </c>
      <c r="D39" s="47">
        <v>85394037.120000005</v>
      </c>
      <c r="E39" s="19"/>
      <c r="F39" s="19">
        <v>130865683.34999999</v>
      </c>
      <c r="G39" s="19"/>
    </row>
    <row r="40" spans="2:7" x14ac:dyDescent="0.25">
      <c r="B40" s="33" t="s">
        <v>253</v>
      </c>
      <c r="C40" s="15" t="s">
        <v>109</v>
      </c>
      <c r="D40" s="19"/>
      <c r="E40" s="19"/>
      <c r="F40" s="19"/>
      <c r="G40" s="19"/>
    </row>
    <row r="41" spans="2:7" x14ac:dyDescent="0.25">
      <c r="B41" s="25" t="s">
        <v>327</v>
      </c>
      <c r="C41" s="15" t="s">
        <v>110</v>
      </c>
      <c r="D41" s="19"/>
      <c r="E41" s="19"/>
      <c r="F41" s="19"/>
      <c r="G41" s="19"/>
    </row>
    <row r="42" spans="2:7" x14ac:dyDescent="0.25">
      <c r="B42" s="42" t="s">
        <v>255</v>
      </c>
      <c r="C42" s="32" t="s">
        <v>111</v>
      </c>
      <c r="D42" s="41"/>
      <c r="E42" s="41"/>
      <c r="F42" s="41"/>
      <c r="G42" s="41"/>
    </row>
    <row r="44" spans="2:7" x14ac:dyDescent="0.25">
      <c r="D44" s="48">
        <f>D39+D38+D33+D31+D29+D28+D19+D17+D14</f>
        <v>8487323049.7299995</v>
      </c>
    </row>
  </sheetData>
  <mergeCells count="1">
    <mergeCell ref="B7:E7"/>
  </mergeCells>
  <hyperlinks>
    <hyperlink ref="A1" location="Résumé!A1" tooltip="Résumé" display="&lt;&lt;" xr:uid="{00000000-0004-0000-0300-000000000000}"/>
  </hyperlinks>
  <pageMargins left="0.7" right="0.7" top="0.75" bottom="0.75" header="0.3" footer="0.3"/>
  <pageSetup orientation="portrait"/>
  <headerFooter>
    <oddFooter>&amp;L_x000D_&amp;1#&amp;"Haboro Contrast Ext Light"&amp;11&amp;K1F497D Confidentiel / Confidential</oddFooter>
  </headerFooter>
  <customProperties>
    <customPr name="OrphanNamesChecke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9"/>
  <sheetViews>
    <sheetView workbookViewId="0"/>
  </sheetViews>
  <sheetFormatPr baseColWidth="10" defaultRowHeight="12.5" x14ac:dyDescent="0.25"/>
  <cols>
    <col min="1" max="1" width="13" customWidth="1"/>
    <col min="2" max="2" width="57.1796875" customWidth="1"/>
    <col min="3" max="3" width="10.81640625" customWidth="1"/>
    <col min="4" max="4" width="21.54296875" customWidth="1"/>
    <col min="5" max="5" width="13.54296875" customWidth="1"/>
  </cols>
  <sheetData>
    <row r="1" spans="1:5" ht="13" x14ac:dyDescent="0.25">
      <c r="A1" s="12" t="s">
        <v>135</v>
      </c>
      <c r="B1" s="22" t="str">
        <f>IF(C1&lt;&gt;"",SUBSTITUTE(UPPER(LEFT(RIGHT(C1,LEN(C1)-SEARCH("¤",SUBSTITUTE(C1,"/","¤",LEN(C1)-LEN(SUBSTITUTE(C1,"/",""))))),SEARCH(".",RIGHT(C1,LEN(C1)-SEARCH("¤",SUBSTITUTE(C1,"/","¤",LEN(C1)-LEN(SUBSTITUTE(C1,"/",""))))))-1)),"_","")&amp;IF(LEN(B2)&lt;&gt;LEN(SUBSTITUTE(B2,".",""))," - "&amp;RIGHT(B2,LEN(B2)-SEARCH(".",B2)),""),"")</f>
        <v>COREPLR - CON</v>
      </c>
      <c r="C1" s="28" t="s">
        <v>339</v>
      </c>
      <c r="D1" s="21">
        <v>45513.645879629599</v>
      </c>
      <c r="E1" s="38" t="s">
        <v>338</v>
      </c>
    </row>
    <row r="2" spans="1:5" ht="13" x14ac:dyDescent="0.25">
      <c r="A2" s="14" t="s">
        <v>221</v>
      </c>
      <c r="B2" s="11" t="s">
        <v>134</v>
      </c>
      <c r="C2" s="30" t="s">
        <v>180</v>
      </c>
      <c r="D2" s="35">
        <v>45473</v>
      </c>
    </row>
    <row r="3" spans="1:5" ht="13" x14ac:dyDescent="0.25">
      <c r="A3" s="14" t="s">
        <v>229</v>
      </c>
      <c r="B3" s="11" t="s">
        <v>133</v>
      </c>
      <c r="C3" s="30" t="s">
        <v>190</v>
      </c>
      <c r="D3" s="16">
        <f>IF(D1&lt;&gt;"",D1,"")</f>
        <v>45513.645879629599</v>
      </c>
    </row>
    <row r="4" spans="1:5" ht="13" x14ac:dyDescent="0.25">
      <c r="A4" s="9" t="s">
        <v>192</v>
      </c>
      <c r="B4" s="24" t="s">
        <v>157</v>
      </c>
      <c r="C4" s="31" t="s">
        <v>189</v>
      </c>
      <c r="D4" s="26"/>
    </row>
    <row r="6" spans="1:5" ht="13" x14ac:dyDescent="0.25">
      <c r="A6" s="17" t="s">
        <v>163</v>
      </c>
      <c r="B6" s="20" t="s">
        <v>163</v>
      </c>
    </row>
    <row r="7" spans="1:5" x14ac:dyDescent="0.25">
      <c r="B7" s="56" t="s">
        <v>147</v>
      </c>
      <c r="C7" s="57"/>
      <c r="D7" s="57"/>
    </row>
    <row r="8" spans="1:5" x14ac:dyDescent="0.25">
      <c r="D8" s="34" t="s">
        <v>218</v>
      </c>
    </row>
    <row r="9" spans="1:5" x14ac:dyDescent="0.25">
      <c r="D9" s="15" t="s">
        <v>38</v>
      </c>
    </row>
    <row r="10" spans="1:5" x14ac:dyDescent="0.25">
      <c r="B10" s="25" t="s">
        <v>226</v>
      </c>
      <c r="C10" s="15" t="s">
        <v>38</v>
      </c>
      <c r="D10" s="37" t="s">
        <v>228</v>
      </c>
    </row>
    <row r="11" spans="1:5" x14ac:dyDescent="0.25">
      <c r="B11" s="25" t="s">
        <v>196</v>
      </c>
      <c r="C11" s="15" t="s">
        <v>39</v>
      </c>
      <c r="D11" s="37" t="s">
        <v>307</v>
      </c>
    </row>
    <row r="12" spans="1:5" x14ac:dyDescent="0.25">
      <c r="B12" s="25" t="s">
        <v>223</v>
      </c>
      <c r="C12" s="15" t="s">
        <v>41</v>
      </c>
      <c r="D12" s="37" t="s">
        <v>227</v>
      </c>
    </row>
    <row r="13" spans="1:5" x14ac:dyDescent="0.25">
      <c r="B13" s="25" t="s">
        <v>224</v>
      </c>
      <c r="C13" s="15" t="s">
        <v>46</v>
      </c>
      <c r="D13" s="37" t="s">
        <v>342</v>
      </c>
    </row>
    <row r="14" spans="1:5" x14ac:dyDescent="0.25">
      <c r="B14" s="25" t="s">
        <v>177</v>
      </c>
      <c r="C14" s="15" t="s">
        <v>49</v>
      </c>
      <c r="D14" s="37" t="s">
        <v>342</v>
      </c>
    </row>
    <row r="15" spans="1:5" x14ac:dyDescent="0.25">
      <c r="B15" s="25" t="s">
        <v>293</v>
      </c>
      <c r="C15" s="15" t="s">
        <v>52</v>
      </c>
      <c r="D15" s="37" t="s">
        <v>342</v>
      </c>
    </row>
    <row r="16" spans="1:5" x14ac:dyDescent="0.25">
      <c r="B16" s="25" t="s">
        <v>238</v>
      </c>
      <c r="C16" s="15" t="s">
        <v>57</v>
      </c>
      <c r="D16" s="37" t="s">
        <v>342</v>
      </c>
    </row>
    <row r="17" spans="2:4" ht="21" x14ac:dyDescent="0.25">
      <c r="B17" s="25" t="s">
        <v>330</v>
      </c>
      <c r="C17" s="15" t="s">
        <v>62</v>
      </c>
      <c r="D17" s="37" t="s">
        <v>342</v>
      </c>
    </row>
    <row r="18" spans="2:4" ht="31.5" x14ac:dyDescent="0.25">
      <c r="B18" s="25" t="s">
        <v>329</v>
      </c>
      <c r="C18" s="15" t="s">
        <v>63</v>
      </c>
      <c r="D18" s="37" t="s">
        <v>342</v>
      </c>
    </row>
    <row r="19" spans="2:4" ht="31.5" x14ac:dyDescent="0.25">
      <c r="B19" s="27" t="s">
        <v>328</v>
      </c>
      <c r="C19" s="32" t="s">
        <v>64</v>
      </c>
      <c r="D19" s="29" t="s">
        <v>342</v>
      </c>
    </row>
  </sheetData>
  <mergeCells count="1">
    <mergeCell ref="B7:D7"/>
  </mergeCells>
  <hyperlinks>
    <hyperlink ref="A1" location="Résumé!A1" tooltip="Résumé" display="&lt;&lt;" xr:uid="{00000000-0004-0000-0400-000000000000}"/>
  </hyperlinks>
  <pageMargins left="0.7" right="0.7" top="0.75" bottom="0.75" header="0.3" footer="0.3"/>
  <pageSetup orientation="portrait"/>
  <headerFooter>
    <oddFooter>&amp;L_x000D_&amp;1#&amp;"Haboro Contrast Ext Light"&amp;11&amp;K1F497D Confidentiel / Confidential</oddFooter>
  </headerFooter>
  <customProperties>
    <customPr name="OrphanNamesChecke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98"/>
  <sheetViews>
    <sheetView topLeftCell="A62" zoomScale="115" workbookViewId="0">
      <selection activeCell="D16" sqref="D16:D71"/>
    </sheetView>
  </sheetViews>
  <sheetFormatPr baseColWidth="10" defaultRowHeight="12.5" x14ac:dyDescent="0.25"/>
  <cols>
    <col min="1" max="1" width="13" customWidth="1"/>
    <col min="2" max="2" width="57.1796875" customWidth="1"/>
    <col min="3" max="3" width="10.81640625" customWidth="1"/>
    <col min="4" max="4" width="21.54296875" customWidth="1"/>
    <col min="5" max="5" width="13.81640625" bestFit="1" customWidth="1"/>
    <col min="6" max="6" width="12.36328125" bestFit="1" customWidth="1"/>
  </cols>
  <sheetData>
    <row r="1" spans="1:5" ht="13" x14ac:dyDescent="0.25">
      <c r="A1" s="12" t="s">
        <v>135</v>
      </c>
      <c r="B1" s="22" t="str">
        <f>IF(C1&lt;&gt;"",SUBSTITUTE(UPPER(LEFT(RIGHT(C1,LEN(C1)-SEARCH("¤",SUBSTITUTE(C1,"/","¤",LEN(C1)-LEN(SUBSTITUTE(C1,"/",""))))),SEARCH(".",RIGHT(C1,LEN(C1)-SEARCH("¤",SUBSTITUTE(C1,"/","¤",LEN(C1)-LEN(SUBSTITUTE(C1,"/",""))))))-1)),"_","")&amp;IF(LEN(B2)&lt;&gt;LEN(SUBSTITUTE(B2,".",""))," - "&amp;RIGHT(B2,LEN(B2)-SEARCH(".",B2)),""),"")</f>
        <v>COREPLR - CON</v>
      </c>
      <c r="C1" s="28" t="s">
        <v>339</v>
      </c>
      <c r="D1" s="21">
        <v>45513.645879629599</v>
      </c>
      <c r="E1" s="38" t="s">
        <v>338</v>
      </c>
    </row>
    <row r="2" spans="1:5" ht="13" x14ac:dyDescent="0.25">
      <c r="A2" s="14" t="s">
        <v>221</v>
      </c>
      <c r="B2" s="11" t="s">
        <v>134</v>
      </c>
      <c r="C2" s="30" t="s">
        <v>180</v>
      </c>
      <c r="D2" s="35">
        <v>45473</v>
      </c>
    </row>
    <row r="3" spans="1:5" ht="13" x14ac:dyDescent="0.25">
      <c r="A3" s="14" t="s">
        <v>229</v>
      </c>
      <c r="B3" s="11" t="s">
        <v>133</v>
      </c>
      <c r="C3" s="30" t="s">
        <v>190</v>
      </c>
      <c r="D3" s="16">
        <f>IF(D1&lt;&gt;"",D1,"")</f>
        <v>45513.645879629599</v>
      </c>
    </row>
    <row r="4" spans="1:5" ht="13" x14ac:dyDescent="0.25">
      <c r="A4" s="9" t="s">
        <v>192</v>
      </c>
      <c r="B4" s="24" t="s">
        <v>157</v>
      </c>
      <c r="C4" s="31" t="s">
        <v>189</v>
      </c>
      <c r="D4" s="26" t="s">
        <v>205</v>
      </c>
    </row>
    <row r="6" spans="1:5" ht="13" x14ac:dyDescent="0.25">
      <c r="A6" s="17" t="s">
        <v>164</v>
      </c>
      <c r="B6" s="20" t="s">
        <v>164</v>
      </c>
    </row>
    <row r="7" spans="1:5" x14ac:dyDescent="0.25">
      <c r="B7" s="56" t="s">
        <v>148</v>
      </c>
      <c r="C7" s="57"/>
      <c r="D7" s="57"/>
    </row>
    <row r="8" spans="1:5" x14ac:dyDescent="0.25">
      <c r="D8" s="34" t="s">
        <v>141</v>
      </c>
    </row>
    <row r="9" spans="1:5" x14ac:dyDescent="0.25">
      <c r="D9" s="15" t="s">
        <v>38</v>
      </c>
    </row>
    <row r="10" spans="1:5" x14ac:dyDescent="0.25">
      <c r="B10" s="25" t="s">
        <v>206</v>
      </c>
      <c r="C10" s="43"/>
      <c r="D10" s="7"/>
    </row>
    <row r="11" spans="1:5" x14ac:dyDescent="0.25">
      <c r="B11" s="33" t="s">
        <v>312</v>
      </c>
      <c r="C11" s="15" t="s">
        <v>38</v>
      </c>
      <c r="D11" s="19"/>
    </row>
    <row r="12" spans="1:5" x14ac:dyDescent="0.25">
      <c r="B12" s="33" t="s">
        <v>311</v>
      </c>
      <c r="C12" s="15" t="s">
        <v>39</v>
      </c>
      <c r="D12" s="19"/>
    </row>
    <row r="13" spans="1:5" x14ac:dyDescent="0.25">
      <c r="B13" s="33" t="s">
        <v>199</v>
      </c>
      <c r="C13" s="15" t="s">
        <v>40</v>
      </c>
      <c r="D13" s="19"/>
    </row>
    <row r="14" spans="1:5" x14ac:dyDescent="0.25">
      <c r="B14" s="33" t="s">
        <v>183</v>
      </c>
      <c r="C14" s="15" t="s">
        <v>41</v>
      </c>
      <c r="D14" s="19"/>
    </row>
    <row r="15" spans="1:5" x14ac:dyDescent="0.25">
      <c r="B15" s="33" t="s">
        <v>22</v>
      </c>
      <c r="C15" s="15" t="s">
        <v>42</v>
      </c>
      <c r="D15" s="19"/>
    </row>
    <row r="16" spans="1:5" x14ac:dyDescent="0.25">
      <c r="B16" s="33" t="s">
        <v>198</v>
      </c>
      <c r="C16" s="15" t="s">
        <v>44</v>
      </c>
      <c r="D16" s="19">
        <v>263920843.21000001</v>
      </c>
    </row>
    <row r="17" spans="2:4" ht="21" x14ac:dyDescent="0.25">
      <c r="B17" s="33" t="s">
        <v>8</v>
      </c>
      <c r="C17" s="15" t="s">
        <v>45</v>
      </c>
      <c r="D17" s="19">
        <v>0</v>
      </c>
    </row>
    <row r="18" spans="2:4" ht="21" x14ac:dyDescent="0.25">
      <c r="B18" s="33" t="s">
        <v>6</v>
      </c>
      <c r="C18" s="15" t="s">
        <v>47</v>
      </c>
      <c r="D18" s="19">
        <v>0</v>
      </c>
    </row>
    <row r="19" spans="2:4" ht="21" x14ac:dyDescent="0.25">
      <c r="B19" s="33" t="s">
        <v>7</v>
      </c>
      <c r="C19" s="15" t="s">
        <v>50</v>
      </c>
      <c r="D19" s="19">
        <v>0</v>
      </c>
    </row>
    <row r="20" spans="2:4" x14ac:dyDescent="0.25">
      <c r="B20" s="33" t="s">
        <v>197</v>
      </c>
      <c r="C20" s="15" t="s">
        <v>53</v>
      </c>
      <c r="D20" s="19">
        <v>118164510.31999999</v>
      </c>
    </row>
    <row r="21" spans="2:4" ht="21" x14ac:dyDescent="0.25">
      <c r="B21" s="33" t="s">
        <v>4</v>
      </c>
      <c r="C21" s="15" t="s">
        <v>54</v>
      </c>
      <c r="D21" s="19"/>
    </row>
    <row r="22" spans="2:4" ht="21" x14ac:dyDescent="0.25">
      <c r="B22" s="33" t="s">
        <v>37</v>
      </c>
      <c r="C22" s="15" t="s">
        <v>55</v>
      </c>
      <c r="D22" s="19"/>
    </row>
    <row r="23" spans="2:4" ht="21" x14ac:dyDescent="0.25">
      <c r="B23" s="33" t="s">
        <v>202</v>
      </c>
      <c r="C23" s="15" t="s">
        <v>58</v>
      </c>
      <c r="D23" s="19"/>
    </row>
    <row r="24" spans="2:4" ht="21" x14ac:dyDescent="0.25">
      <c r="B24" s="33" t="s">
        <v>5</v>
      </c>
      <c r="C24" s="15" t="s">
        <v>59</v>
      </c>
      <c r="D24" s="19"/>
    </row>
    <row r="25" spans="2:4" ht="21" x14ac:dyDescent="0.25">
      <c r="B25" s="33" t="s">
        <v>200</v>
      </c>
      <c r="C25" s="15" t="s">
        <v>60</v>
      </c>
      <c r="D25" s="19"/>
    </row>
    <row r="26" spans="2:4" ht="21" x14ac:dyDescent="0.25">
      <c r="B26" s="33" t="s">
        <v>36</v>
      </c>
      <c r="C26" s="15" t="s">
        <v>61</v>
      </c>
      <c r="D26" s="19"/>
    </row>
    <row r="27" spans="2:4" x14ac:dyDescent="0.25">
      <c r="B27" s="33" t="s">
        <v>201</v>
      </c>
      <c r="C27" s="15" t="s">
        <v>62</v>
      </c>
      <c r="D27" s="19"/>
    </row>
    <row r="28" spans="2:4" x14ac:dyDescent="0.25">
      <c r="B28" s="33" t="s">
        <v>24</v>
      </c>
      <c r="C28" s="15" t="s">
        <v>63</v>
      </c>
      <c r="D28" s="19"/>
    </row>
    <row r="29" spans="2:4" x14ac:dyDescent="0.25">
      <c r="B29" s="33" t="s">
        <v>169</v>
      </c>
      <c r="C29" s="15" t="s">
        <v>64</v>
      </c>
      <c r="D29" s="19"/>
    </row>
    <row r="30" spans="2:4" x14ac:dyDescent="0.25">
      <c r="B30" s="33" t="s">
        <v>9</v>
      </c>
      <c r="C30" s="15" t="s">
        <v>65</v>
      </c>
      <c r="D30" s="19"/>
    </row>
    <row r="31" spans="2:4" x14ac:dyDescent="0.25">
      <c r="B31" s="33" t="s">
        <v>257</v>
      </c>
      <c r="C31" s="15" t="s">
        <v>66</v>
      </c>
      <c r="D31" s="19"/>
    </row>
    <row r="32" spans="2:4" x14ac:dyDescent="0.25">
      <c r="B32" s="33" t="s">
        <v>259</v>
      </c>
      <c r="C32" s="15" t="s">
        <v>67</v>
      </c>
      <c r="D32" s="19">
        <v>12555489.4</v>
      </c>
    </row>
    <row r="33" spans="2:4" x14ac:dyDescent="0.25">
      <c r="B33" s="33" t="s">
        <v>260</v>
      </c>
      <c r="C33" s="15" t="s">
        <v>68</v>
      </c>
      <c r="D33" s="19">
        <v>615555136.90999997</v>
      </c>
    </row>
    <row r="34" spans="2:4" x14ac:dyDescent="0.25">
      <c r="B34" s="33" t="s">
        <v>258</v>
      </c>
      <c r="C34" s="15" t="s">
        <v>69</v>
      </c>
      <c r="D34" s="19"/>
    </row>
    <row r="35" spans="2:4" x14ac:dyDescent="0.25">
      <c r="B35" s="33" t="s">
        <v>28</v>
      </c>
      <c r="C35" s="15" t="s">
        <v>70</v>
      </c>
      <c r="D35" s="19"/>
    </row>
    <row r="36" spans="2:4" ht="21" x14ac:dyDescent="0.25">
      <c r="B36" s="33" t="s">
        <v>296</v>
      </c>
      <c r="C36" s="15" t="s">
        <v>71</v>
      </c>
      <c r="D36" s="19"/>
    </row>
    <row r="37" spans="2:4" ht="21" x14ac:dyDescent="0.25">
      <c r="B37" s="33" t="s">
        <v>298</v>
      </c>
      <c r="C37" s="15" t="s">
        <v>72</v>
      </c>
      <c r="D37" s="19"/>
    </row>
    <row r="38" spans="2:4" x14ac:dyDescent="0.25">
      <c r="B38" s="33" t="s">
        <v>35</v>
      </c>
      <c r="C38" s="15" t="s">
        <v>73</v>
      </c>
      <c r="D38" s="19"/>
    </row>
    <row r="39" spans="2:4" ht="21" x14ac:dyDescent="0.25">
      <c r="B39" s="33" t="s">
        <v>297</v>
      </c>
      <c r="C39" s="15" t="s">
        <v>74</v>
      </c>
      <c r="D39" s="19"/>
    </row>
    <row r="40" spans="2:4" ht="21" x14ac:dyDescent="0.25">
      <c r="B40" s="33" t="s">
        <v>34</v>
      </c>
      <c r="C40" s="15" t="s">
        <v>75</v>
      </c>
      <c r="D40" s="19"/>
    </row>
    <row r="41" spans="2:4" x14ac:dyDescent="0.25">
      <c r="B41" s="33" t="s">
        <v>264</v>
      </c>
      <c r="C41" s="15" t="s">
        <v>76</v>
      </c>
      <c r="D41" s="19">
        <v>8047682696.1999998</v>
      </c>
    </row>
    <row r="42" spans="2:4" x14ac:dyDescent="0.25">
      <c r="B42" s="33" t="s">
        <v>29</v>
      </c>
      <c r="C42" s="15" t="s">
        <v>77</v>
      </c>
      <c r="D42" s="19"/>
    </row>
    <row r="43" spans="2:4" ht="21" x14ac:dyDescent="0.25">
      <c r="B43" s="33" t="s">
        <v>174</v>
      </c>
      <c r="C43" s="15" t="s">
        <v>78</v>
      </c>
      <c r="D43" s="19"/>
    </row>
    <row r="44" spans="2:4" ht="21" x14ac:dyDescent="0.25">
      <c r="B44" s="33" t="s">
        <v>173</v>
      </c>
      <c r="C44" s="15" t="s">
        <v>79</v>
      </c>
      <c r="D44" s="19"/>
    </row>
    <row r="45" spans="2:4" ht="21" x14ac:dyDescent="0.25">
      <c r="B45" s="33" t="s">
        <v>172</v>
      </c>
      <c r="C45" s="15" t="s">
        <v>80</v>
      </c>
      <c r="D45" s="19"/>
    </row>
    <row r="46" spans="2:4" ht="21" x14ac:dyDescent="0.25">
      <c r="B46" s="33" t="s">
        <v>171</v>
      </c>
      <c r="C46" s="15" t="s">
        <v>81</v>
      </c>
      <c r="D46" s="19"/>
    </row>
    <row r="47" spans="2:4" ht="21" x14ac:dyDescent="0.25">
      <c r="B47" s="33" t="s">
        <v>2</v>
      </c>
      <c r="C47" s="15" t="s">
        <v>82</v>
      </c>
      <c r="D47" s="19"/>
    </row>
    <row r="48" spans="2:4" ht="21" x14ac:dyDescent="0.25">
      <c r="B48" s="33" t="s">
        <v>3</v>
      </c>
      <c r="C48" s="15" t="s">
        <v>83</v>
      </c>
      <c r="D48" s="19"/>
    </row>
    <row r="49" spans="2:4" x14ac:dyDescent="0.25">
      <c r="B49" s="33" t="s">
        <v>219</v>
      </c>
      <c r="C49" s="15" t="s">
        <v>84</v>
      </c>
      <c r="D49" s="19">
        <v>57555000</v>
      </c>
    </row>
    <row r="50" spans="2:4" x14ac:dyDescent="0.25">
      <c r="B50" s="33" t="s">
        <v>32</v>
      </c>
      <c r="C50" s="15" t="s">
        <v>85</v>
      </c>
      <c r="D50" s="19"/>
    </row>
    <row r="51" spans="2:4" x14ac:dyDescent="0.25">
      <c r="B51" s="33" t="s">
        <v>23</v>
      </c>
      <c r="C51" s="15" t="s">
        <v>86</v>
      </c>
      <c r="D51" s="19"/>
    </row>
    <row r="52" spans="2:4" x14ac:dyDescent="0.25">
      <c r="B52" s="33" t="s">
        <v>140</v>
      </c>
      <c r="C52" s="15" t="s">
        <v>87</v>
      </c>
      <c r="D52" s="19"/>
    </row>
    <row r="53" spans="2:4" x14ac:dyDescent="0.25">
      <c r="B53" s="33" t="s">
        <v>33</v>
      </c>
      <c r="C53" s="15" t="s">
        <v>88</v>
      </c>
      <c r="D53" s="19"/>
    </row>
    <row r="54" spans="2:4" x14ac:dyDescent="0.25">
      <c r="B54" s="33" t="s">
        <v>27</v>
      </c>
      <c r="C54" s="15" t="s">
        <v>89</v>
      </c>
      <c r="D54" s="19"/>
    </row>
    <row r="55" spans="2:4" ht="21" x14ac:dyDescent="0.25">
      <c r="B55" s="33" t="s">
        <v>31</v>
      </c>
      <c r="C55" s="15" t="s">
        <v>90</v>
      </c>
      <c r="D55" s="19"/>
    </row>
    <row r="56" spans="2:4" x14ac:dyDescent="0.25">
      <c r="B56" s="33" t="s">
        <v>30</v>
      </c>
      <c r="C56" s="15" t="s">
        <v>91</v>
      </c>
      <c r="D56" s="19"/>
    </row>
    <row r="57" spans="2:4" x14ac:dyDescent="0.25">
      <c r="B57" s="33" t="s">
        <v>17</v>
      </c>
      <c r="C57" s="15" t="s">
        <v>92</v>
      </c>
      <c r="D57" s="19"/>
    </row>
    <row r="58" spans="2:4" x14ac:dyDescent="0.25">
      <c r="B58" s="33" t="s">
        <v>12</v>
      </c>
      <c r="C58" s="15" t="s">
        <v>93</v>
      </c>
      <c r="D58" s="19"/>
    </row>
    <row r="59" spans="2:4" x14ac:dyDescent="0.25">
      <c r="B59" s="33" t="s">
        <v>21</v>
      </c>
      <c r="C59" s="15" t="s">
        <v>94</v>
      </c>
      <c r="D59" s="19"/>
    </row>
    <row r="60" spans="2:4" ht="21" x14ac:dyDescent="0.25">
      <c r="B60" s="33" t="s">
        <v>26</v>
      </c>
      <c r="C60" s="15" t="s">
        <v>95</v>
      </c>
      <c r="D60" s="19"/>
    </row>
    <row r="61" spans="2:4" ht="21" x14ac:dyDescent="0.25">
      <c r="B61" s="33" t="s">
        <v>10</v>
      </c>
      <c r="C61" s="15" t="s">
        <v>96</v>
      </c>
      <c r="D61" s="19"/>
    </row>
    <row r="62" spans="2:4" ht="21" x14ac:dyDescent="0.25">
      <c r="B62" s="33" t="s">
        <v>11</v>
      </c>
      <c r="C62" s="15" t="s">
        <v>97</v>
      </c>
      <c r="D62" s="19"/>
    </row>
    <row r="63" spans="2:4" x14ac:dyDescent="0.25">
      <c r="B63" s="33" t="s">
        <v>25</v>
      </c>
      <c r="C63" s="15" t="s">
        <v>98</v>
      </c>
      <c r="D63" s="19">
        <v>0</v>
      </c>
    </row>
    <row r="64" spans="2:4" x14ac:dyDescent="0.25">
      <c r="B64" s="33" t="s">
        <v>16</v>
      </c>
      <c r="C64" s="15" t="s">
        <v>99</v>
      </c>
      <c r="D64" s="19"/>
    </row>
    <row r="65" spans="2:6" ht="21" x14ac:dyDescent="0.25">
      <c r="B65" s="33" t="s">
        <v>13</v>
      </c>
      <c r="C65" s="15" t="s">
        <v>100</v>
      </c>
      <c r="D65" s="19"/>
    </row>
    <row r="66" spans="2:6" ht="31.5" x14ac:dyDescent="0.25">
      <c r="B66" s="33" t="s">
        <v>14</v>
      </c>
      <c r="C66" s="15" t="s">
        <v>101</v>
      </c>
      <c r="D66" s="19"/>
    </row>
    <row r="67" spans="2:6" ht="31.5" x14ac:dyDescent="0.25">
      <c r="B67" s="33" t="s">
        <v>15</v>
      </c>
      <c r="C67" s="15" t="s">
        <v>102</v>
      </c>
      <c r="D67" s="19"/>
    </row>
    <row r="68" spans="2:6" ht="21" x14ac:dyDescent="0.25">
      <c r="B68" s="33" t="s">
        <v>18</v>
      </c>
      <c r="C68" s="15" t="s">
        <v>103</v>
      </c>
      <c r="D68" s="19"/>
    </row>
    <row r="69" spans="2:6" ht="31.5" x14ac:dyDescent="0.25">
      <c r="B69" s="33" t="s">
        <v>19</v>
      </c>
      <c r="C69" s="15" t="s">
        <v>104</v>
      </c>
      <c r="D69" s="19"/>
    </row>
    <row r="70" spans="2:6" ht="31.5" x14ac:dyDescent="0.25">
      <c r="B70" s="33" t="s">
        <v>20</v>
      </c>
      <c r="C70" s="15" t="s">
        <v>105</v>
      </c>
      <c r="D70" s="19"/>
    </row>
    <row r="71" spans="2:6" x14ac:dyDescent="0.25">
      <c r="B71" s="33" t="s">
        <v>1</v>
      </c>
      <c r="C71" s="15" t="s">
        <v>106</v>
      </c>
      <c r="D71" s="19">
        <v>-134376068</v>
      </c>
    </row>
    <row r="72" spans="2:6" x14ac:dyDescent="0.25">
      <c r="B72" s="33" t="s">
        <v>142</v>
      </c>
      <c r="C72" s="15" t="s">
        <v>107</v>
      </c>
      <c r="D72" s="19">
        <v>-134376068</v>
      </c>
    </row>
    <row r="73" spans="2:6" x14ac:dyDescent="0.25">
      <c r="B73" s="33" t="s">
        <v>323</v>
      </c>
      <c r="C73" s="15" t="s">
        <v>108</v>
      </c>
      <c r="D73" s="19">
        <v>8981057608.0400009</v>
      </c>
    </row>
    <row r="74" spans="2:6" x14ac:dyDescent="0.25">
      <c r="B74" s="33" t="s">
        <v>324</v>
      </c>
      <c r="C74" s="15" t="s">
        <v>109</v>
      </c>
      <c r="D74" s="47">
        <v>8981057608.0400009</v>
      </c>
      <c r="E74" s="50">
        <f>'[1]BILAN_2024 (2)'!$C$16</f>
        <v>8337971685.1699991</v>
      </c>
      <c r="F74" s="51">
        <f>D74-E74</f>
        <v>643085922.87000179</v>
      </c>
    </row>
    <row r="75" spans="2:6" x14ac:dyDescent="0.25">
      <c r="B75" s="25" t="s">
        <v>166</v>
      </c>
      <c r="C75" s="43"/>
      <c r="D75" s="7"/>
    </row>
    <row r="76" spans="2:6" x14ac:dyDescent="0.25">
      <c r="B76" s="33" t="s">
        <v>321</v>
      </c>
      <c r="C76" s="15" t="s">
        <v>110</v>
      </c>
      <c r="D76" s="19">
        <v>651493096</v>
      </c>
    </row>
    <row r="77" spans="2:6" x14ac:dyDescent="0.25">
      <c r="B77" s="33" t="s">
        <v>322</v>
      </c>
      <c r="C77" s="15" t="s">
        <v>111</v>
      </c>
      <c r="D77" s="19">
        <v>651493096</v>
      </c>
    </row>
    <row r="78" spans="2:6" x14ac:dyDescent="0.25">
      <c r="B78" s="25" t="s">
        <v>230</v>
      </c>
      <c r="C78" s="43"/>
      <c r="D78" s="7"/>
    </row>
    <row r="79" spans="2:6" x14ac:dyDescent="0.25">
      <c r="B79" s="33" t="s">
        <v>231</v>
      </c>
      <c r="C79" s="15" t="s">
        <v>112</v>
      </c>
      <c r="D79" s="44">
        <v>7.2540799138929996E-2</v>
      </c>
      <c r="E79" s="49"/>
    </row>
    <row r="80" spans="2:6" x14ac:dyDescent="0.25">
      <c r="B80" s="33" t="s">
        <v>232</v>
      </c>
      <c r="C80" s="15" t="s">
        <v>113</v>
      </c>
      <c r="D80" s="44">
        <v>7.2540799138929996E-2</v>
      </c>
    </row>
    <row r="81" spans="2:4" x14ac:dyDescent="0.25">
      <c r="B81" s="25" t="s">
        <v>303</v>
      </c>
      <c r="C81" s="43"/>
      <c r="D81" s="7"/>
    </row>
    <row r="82" spans="2:4" x14ac:dyDescent="0.25">
      <c r="B82" s="33" t="s">
        <v>275</v>
      </c>
      <c r="C82" s="15" t="s">
        <v>114</v>
      </c>
      <c r="D82" s="19"/>
    </row>
    <row r="83" spans="2:4" x14ac:dyDescent="0.25">
      <c r="B83" s="39" t="s">
        <v>340</v>
      </c>
      <c r="C83" s="15" t="s">
        <v>115</v>
      </c>
      <c r="D83" s="19"/>
    </row>
    <row r="84" spans="2:4" x14ac:dyDescent="0.25">
      <c r="B84" s="33" t="s">
        <v>217</v>
      </c>
      <c r="C84" s="15" t="s">
        <v>116</v>
      </c>
      <c r="D84" s="19"/>
    </row>
    <row r="85" spans="2:4" x14ac:dyDescent="0.25">
      <c r="B85" s="33" t="s">
        <v>274</v>
      </c>
      <c r="C85" s="15" t="s">
        <v>117</v>
      </c>
      <c r="D85" s="19"/>
    </row>
    <row r="86" spans="2:4" x14ac:dyDescent="0.25">
      <c r="B86" s="39" t="s">
        <v>340</v>
      </c>
      <c r="C86" s="15" t="s">
        <v>118</v>
      </c>
      <c r="D86" s="19"/>
    </row>
    <row r="87" spans="2:4" x14ac:dyDescent="0.25">
      <c r="B87" s="39" t="s">
        <v>341</v>
      </c>
      <c r="C87" s="15" t="s">
        <v>119</v>
      </c>
      <c r="D87" s="19"/>
    </row>
    <row r="88" spans="2:4" x14ac:dyDescent="0.25">
      <c r="B88" s="25" t="s">
        <v>304</v>
      </c>
      <c r="C88" s="43"/>
      <c r="D88" s="7"/>
    </row>
    <row r="89" spans="2:4" x14ac:dyDescent="0.25">
      <c r="B89" s="33" t="s">
        <v>273</v>
      </c>
      <c r="C89" s="15" t="s">
        <v>120</v>
      </c>
      <c r="D89" s="44">
        <v>0.03</v>
      </c>
    </row>
    <row r="90" spans="2:4" x14ac:dyDescent="0.25">
      <c r="B90" s="33" t="s">
        <v>325</v>
      </c>
      <c r="C90" s="15" t="s">
        <v>121</v>
      </c>
      <c r="D90" s="44">
        <v>0.03</v>
      </c>
    </row>
    <row r="91" spans="2:4" x14ac:dyDescent="0.25">
      <c r="B91" s="39" t="s">
        <v>320</v>
      </c>
      <c r="C91" s="15" t="s">
        <v>122</v>
      </c>
      <c r="D91" s="44">
        <v>0.03</v>
      </c>
    </row>
    <row r="92" spans="2:4" x14ac:dyDescent="0.25">
      <c r="B92" s="25" t="s">
        <v>268</v>
      </c>
      <c r="C92" s="15" t="s">
        <v>123</v>
      </c>
      <c r="D92" s="44">
        <v>0.03</v>
      </c>
    </row>
    <row r="93" spans="2:4" x14ac:dyDescent="0.25">
      <c r="B93" s="25" t="s">
        <v>269</v>
      </c>
      <c r="C93" s="15" t="s">
        <v>124</v>
      </c>
      <c r="D93" s="44">
        <v>0.03</v>
      </c>
    </row>
    <row r="94" spans="2:4" x14ac:dyDescent="0.25">
      <c r="B94" s="33" t="s">
        <v>249</v>
      </c>
      <c r="C94" s="15" t="s">
        <v>125</v>
      </c>
      <c r="D94" s="44">
        <v>0.03</v>
      </c>
    </row>
    <row r="95" spans="2:4" x14ac:dyDescent="0.25">
      <c r="B95" s="33" t="s">
        <v>250</v>
      </c>
      <c r="C95" s="15" t="s">
        <v>126</v>
      </c>
      <c r="D95" s="44">
        <v>0.03</v>
      </c>
    </row>
    <row r="96" spans="2:4" x14ac:dyDescent="0.25">
      <c r="B96" s="25" t="s">
        <v>242</v>
      </c>
      <c r="C96" s="43"/>
      <c r="D96" s="7"/>
    </row>
    <row r="97" spans="2:4" x14ac:dyDescent="0.25">
      <c r="B97" s="33" t="s">
        <v>234</v>
      </c>
      <c r="C97" s="15" t="s">
        <v>127</v>
      </c>
      <c r="D97" s="44"/>
    </row>
    <row r="98" spans="2:4" ht="21" x14ac:dyDescent="0.25">
      <c r="B98" s="42" t="s">
        <v>235</v>
      </c>
      <c r="C98" s="32" t="s">
        <v>128</v>
      </c>
      <c r="D98" s="23"/>
    </row>
  </sheetData>
  <mergeCells count="1">
    <mergeCell ref="B7:D7"/>
  </mergeCells>
  <hyperlinks>
    <hyperlink ref="A1" location="Résumé!A1" tooltip="Résumé" display="&lt;&lt;" xr:uid="{00000000-0004-0000-0500-000000000000}"/>
  </hyperlinks>
  <pageMargins left="0.7" right="0.7" top="0.75" bottom="0.75" header="0.3" footer="0.3"/>
  <pageSetup orientation="portrait"/>
  <headerFooter>
    <oddFooter>&amp;L_x000D_&amp;1#&amp;"Haboro Contrast Ext Light"&amp;11&amp;K1F497D Confidentiel / Confidential</oddFooter>
  </headerFooter>
  <customProperties>
    <customPr name="OrphanNamesChecke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10"/>
  <sheetViews>
    <sheetView zoomScale="115" workbookViewId="0">
      <selection activeCell="K56" sqref="B56:K58"/>
    </sheetView>
  </sheetViews>
  <sheetFormatPr baseColWidth="10" defaultRowHeight="12.5" x14ac:dyDescent="0.25"/>
  <cols>
    <col min="1" max="1" width="13" customWidth="1"/>
    <col min="2" max="2" width="57.1796875" customWidth="1"/>
    <col min="3" max="3" width="10.81640625" customWidth="1"/>
    <col min="4" max="5" width="21.54296875" customWidth="1"/>
  </cols>
  <sheetData>
    <row r="1" spans="1:5" ht="13" x14ac:dyDescent="0.25">
      <c r="A1" s="12" t="s">
        <v>135</v>
      </c>
      <c r="B1" s="22" t="str">
        <f>IF(C1&lt;&gt;"",SUBSTITUTE(UPPER(LEFT(RIGHT(C1,LEN(C1)-SEARCH("¤",SUBSTITUTE(C1,"/","¤",LEN(C1)-LEN(SUBSTITUTE(C1,"/",""))))),SEARCH(".",RIGHT(C1,LEN(C1)-SEARCH("¤",SUBSTITUTE(C1,"/","¤",LEN(C1)-LEN(SUBSTITUTE(C1,"/",""))))))-1)),"_","")&amp;IF(LEN(B2)&lt;&gt;LEN(SUBSTITUTE(B2,".",""))," - "&amp;RIGHT(B2,LEN(B2)-SEARCH(".",B2)),""),"")</f>
        <v>COREPLR - CON</v>
      </c>
      <c r="C1" s="28" t="s">
        <v>339</v>
      </c>
      <c r="D1" s="21">
        <v>45513.645879629599</v>
      </c>
      <c r="E1" s="38" t="s">
        <v>338</v>
      </c>
    </row>
    <row r="2" spans="1:5" ht="13" x14ac:dyDescent="0.25">
      <c r="A2" s="14" t="s">
        <v>221</v>
      </c>
      <c r="B2" s="11" t="s">
        <v>134</v>
      </c>
      <c r="C2" s="30" t="s">
        <v>180</v>
      </c>
      <c r="D2" s="35">
        <v>45473</v>
      </c>
    </row>
    <row r="3" spans="1:5" ht="13" x14ac:dyDescent="0.25">
      <c r="A3" s="14" t="s">
        <v>229</v>
      </c>
      <c r="B3" s="11" t="s">
        <v>133</v>
      </c>
      <c r="C3" s="30" t="s">
        <v>190</v>
      </c>
      <c r="D3" s="16">
        <f>IF(D1&lt;&gt;"",D1,"")</f>
        <v>45513.645879629599</v>
      </c>
    </row>
    <row r="4" spans="1:5" ht="13" x14ac:dyDescent="0.25">
      <c r="A4" s="9" t="s">
        <v>192</v>
      </c>
      <c r="B4" s="24" t="s">
        <v>157</v>
      </c>
      <c r="C4" s="31" t="s">
        <v>189</v>
      </c>
      <c r="D4" s="26" t="s">
        <v>205</v>
      </c>
    </row>
    <row r="6" spans="1:5" ht="13" x14ac:dyDescent="0.25">
      <c r="A6" s="17" t="s">
        <v>165</v>
      </c>
      <c r="B6" s="20" t="s">
        <v>165</v>
      </c>
    </row>
    <row r="7" spans="1:5" x14ac:dyDescent="0.25">
      <c r="B7" s="56" t="s">
        <v>149</v>
      </c>
      <c r="C7" s="57"/>
      <c r="D7" s="57"/>
      <c r="E7" s="57"/>
    </row>
    <row r="8" spans="1:5" ht="21" x14ac:dyDescent="0.25">
      <c r="D8" s="34" t="s">
        <v>309</v>
      </c>
      <c r="E8" s="34" t="s">
        <v>140</v>
      </c>
    </row>
    <row r="9" spans="1:5" x14ac:dyDescent="0.25">
      <c r="D9" s="15" t="s">
        <v>38</v>
      </c>
      <c r="E9" s="15" t="s">
        <v>39</v>
      </c>
    </row>
    <row r="10" spans="1:5" x14ac:dyDescent="0.25">
      <c r="B10" s="27" t="s">
        <v>241</v>
      </c>
      <c r="C10" s="32" t="s">
        <v>38</v>
      </c>
      <c r="D10" s="41">
        <v>0</v>
      </c>
      <c r="E10" s="41">
        <v>0</v>
      </c>
    </row>
  </sheetData>
  <mergeCells count="1">
    <mergeCell ref="B7:E7"/>
  </mergeCells>
  <hyperlinks>
    <hyperlink ref="A1" location="Résumé!A1" tooltip="Résumé" display="&lt;&lt;" xr:uid="{00000000-0004-0000-0600-000000000000}"/>
  </hyperlinks>
  <pageMargins left="0.7" right="0.7" top="0.75" bottom="0.75" header="0.3" footer="0.3"/>
  <pageSetup orientation="portrait"/>
  <headerFooter>
    <oddFooter>&amp;L_x000D_&amp;1#&amp;"Haboro Contrast Ext Light"&amp;11&amp;K1F497D Confidentiel / Confidential</oddFooter>
  </headerFooter>
  <customProperties>
    <customPr name="OrphanNamesChecke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Résumé</vt:lpstr>
      <vt:lpstr>C0001</vt:lpstr>
      <vt:lpstr>C4000</vt:lpstr>
      <vt:lpstr>C4300</vt:lpstr>
      <vt:lpstr>C4400</vt:lpstr>
      <vt:lpstr>C4700</vt:lpstr>
      <vt:lpstr>C4801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Invoke</dc:creator>
  <cp:lastModifiedBy>Nour JELJELI (TN)</cp:lastModifiedBy>
  <dcterms:created xsi:type="dcterms:W3CDTF">2024-08-09T15:31:57Z</dcterms:created>
  <dcterms:modified xsi:type="dcterms:W3CDTF">2025-04-23T14:59:14Z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b9e116e-42bc-4b73-9fc9-4a812ed7f6d1_Enabled">
    <vt:lpwstr>true</vt:lpwstr>
  </property>
  <property fmtid="{D5CDD505-2E9C-101B-9397-08002B2CF9AE}" pid="3" name="MSIP_Label_ab9e116e-42bc-4b73-9fc9-4a812ed7f6d1_SetDate">
    <vt:lpwstr>2024-09-17T13:50:31Z</vt:lpwstr>
  </property>
  <property fmtid="{D5CDD505-2E9C-101B-9397-08002B2CF9AE}" pid="4" name="MSIP_Label_ab9e116e-42bc-4b73-9fc9-4a812ed7f6d1_Method">
    <vt:lpwstr>Privileged</vt:lpwstr>
  </property>
  <property fmtid="{D5CDD505-2E9C-101B-9397-08002B2CF9AE}" pid="5" name="MSIP_Label_ab9e116e-42bc-4b73-9fc9-4a812ed7f6d1_Name">
    <vt:lpwstr>3 Confidentiel</vt:lpwstr>
  </property>
  <property fmtid="{D5CDD505-2E9C-101B-9397-08002B2CF9AE}" pid="6" name="MSIP_Label_ab9e116e-42bc-4b73-9fc9-4a812ed7f6d1_SiteId">
    <vt:lpwstr>2c88fe66-9e09-4486-b2e0-7dd1192b0ea7</vt:lpwstr>
  </property>
  <property fmtid="{D5CDD505-2E9C-101B-9397-08002B2CF9AE}" pid="7" name="MSIP_Label_ab9e116e-42bc-4b73-9fc9-4a812ed7f6d1_ActionId">
    <vt:lpwstr>3488684d-b39b-460b-b0b4-2330d8468368</vt:lpwstr>
  </property>
  <property fmtid="{D5CDD505-2E9C-101B-9397-08002B2CF9AE}" pid="8" name="MSIP_Label_ab9e116e-42bc-4b73-9fc9-4a812ed7f6d1_ContentBits">
    <vt:lpwstr>2</vt:lpwstr>
  </property>
</Properties>
</file>