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isolation/"/>
    </mc:Choice>
  </mc:AlternateContent>
  <xr:revisionPtr revIDLastSave="459" documentId="11_F25DC773A252ABDACC1048BDC11F63425BDE58E3" xr6:coauthVersionLast="47" xr6:coauthVersionMax="47" xr10:uidLastSave="{902243D0-1857-488B-BA11-56B62C0263CA}"/>
  <bookViews>
    <workbookView xWindow="10050" yWindow="3640" windowWidth="28800" windowHeight="15410" activeTab="1" xr2:uid="{00000000-000D-0000-FFFF-FFFF00000000}"/>
  </bookViews>
  <sheets>
    <sheet name="JLC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M3" i="1" s="1"/>
  <c r="M2" i="1"/>
  <c r="M4" i="1" l="1"/>
</calcChain>
</file>

<file path=xl/sharedStrings.xml><?xml version="1.0" encoding="utf-8"?>
<sst xmlns="http://schemas.openxmlformats.org/spreadsheetml/2006/main" count="492" uniqueCount="207">
  <si>
    <t>PCB Ident</t>
  </si>
  <si>
    <t>JLC Name</t>
  </si>
  <si>
    <t>JLC Code</t>
  </si>
  <si>
    <t>Basic</t>
  </si>
  <si>
    <t>Cost</t>
  </si>
  <si>
    <t>LED1</t>
  </si>
  <si>
    <t>KT-0805W</t>
  </si>
  <si>
    <t>C34499</t>
  </si>
  <si>
    <t>Y</t>
  </si>
  <si>
    <t>R1</t>
  </si>
  <si>
    <t>Desc</t>
  </si>
  <si>
    <t>Pow LED</t>
  </si>
  <si>
    <t>Pow LED R</t>
  </si>
  <si>
    <t>Link</t>
  </si>
  <si>
    <t>Supplier</t>
  </si>
  <si>
    <t>D1</t>
  </si>
  <si>
    <t>Schottky</t>
  </si>
  <si>
    <t>SS54</t>
  </si>
  <si>
    <t>C22452</t>
  </si>
  <si>
    <t>Subtotal</t>
  </si>
  <si>
    <t>IC1</t>
  </si>
  <si>
    <t>Boost</t>
  </si>
  <si>
    <t>Name</t>
  </si>
  <si>
    <t>TI TLV61048DBVR</t>
  </si>
  <si>
    <t>https://www.mouser.co.uk/ProductDetail/Texas-Instruments/TLV61048DBVR?qs=vLWxofP3U2yo%2F8t1L3OASw%3D%3D</t>
  </si>
  <si>
    <t>Mouser</t>
  </si>
  <si>
    <t>L1</t>
  </si>
  <si>
    <t>Inductor</t>
  </si>
  <si>
    <t>SDFL1608S100KTF</t>
  </si>
  <si>
    <t>C1035</t>
  </si>
  <si>
    <t>R2</t>
  </si>
  <si>
    <t>R3</t>
  </si>
  <si>
    <t>V Div R1</t>
  </si>
  <si>
    <t>V Div R2</t>
  </si>
  <si>
    <t>0603WAF1004T5E</t>
  </si>
  <si>
    <t>C22935</t>
  </si>
  <si>
    <t>0603WAF6802T5E</t>
  </si>
  <si>
    <t>C23231</t>
  </si>
  <si>
    <t>Description</t>
  </si>
  <si>
    <t>Block</t>
  </si>
  <si>
    <t>Power</t>
  </si>
  <si>
    <t>Battery</t>
  </si>
  <si>
    <t>C2</t>
  </si>
  <si>
    <t>Boost end cap</t>
  </si>
  <si>
    <t>CL10A106MA8NRNC</t>
  </si>
  <si>
    <t>C96446</t>
  </si>
  <si>
    <t>C1</t>
  </si>
  <si>
    <t>Input Cap</t>
  </si>
  <si>
    <t>CL10A106KP8NNNC</t>
  </si>
  <si>
    <t>C19702</t>
  </si>
  <si>
    <t>C4</t>
  </si>
  <si>
    <t>CL10A226MQ8NRNC</t>
  </si>
  <si>
    <t>C59461</t>
  </si>
  <si>
    <t>C5</t>
  </si>
  <si>
    <t>C6</t>
  </si>
  <si>
    <t>C7</t>
  </si>
  <si>
    <t>C3</t>
  </si>
  <si>
    <t>Rectifier Cap</t>
  </si>
  <si>
    <t>CL10A105KB8NNNC</t>
  </si>
  <si>
    <t>C15849</t>
  </si>
  <si>
    <t>Input</t>
  </si>
  <si>
    <t>R4</t>
  </si>
  <si>
    <t>Lock</t>
  </si>
  <si>
    <t>Enable LED R</t>
  </si>
  <si>
    <t>LED2</t>
  </si>
  <si>
    <t>Enable LED</t>
  </si>
  <si>
    <t>KT-0805Y</t>
  </si>
  <si>
    <t>C2296</t>
  </si>
  <si>
    <t>0603WAF750JT5E</t>
  </si>
  <si>
    <t>C4275</t>
  </si>
  <si>
    <t>0603WAF1200T5E</t>
  </si>
  <si>
    <t>C22787</t>
  </si>
  <si>
    <t>Disabled LED R</t>
  </si>
  <si>
    <t>KT-0805G</t>
  </si>
  <si>
    <t>C2297</t>
  </si>
  <si>
    <t>y</t>
  </si>
  <si>
    <t>Disabled LED</t>
  </si>
  <si>
    <t>LED3</t>
  </si>
  <si>
    <t>R6</t>
  </si>
  <si>
    <t>0603WAF1000T5E</t>
  </si>
  <si>
    <t>C22775</t>
  </si>
  <si>
    <t>E1</t>
  </si>
  <si>
    <t>SJ1-3525N</t>
  </si>
  <si>
    <t>https://www.mouser.co.uk/ProductDetail/CUI-Devices/SJ1-3525N?qs=WyjlAZoYn505QPmBO3I74g%3D%3D</t>
  </si>
  <si>
    <t>IC2</t>
  </si>
  <si>
    <t>Inverter</t>
  </si>
  <si>
    <t>SN74HC14DRG3</t>
  </si>
  <si>
    <t>https://www.mouser.co.uk/ProductDetail/Texas-Instruments/SN74HC14DRG3?qs=EuM%2FBx4ov4QCZjgspzZGxg%3D%3D</t>
  </si>
  <si>
    <t>J1</t>
  </si>
  <si>
    <t>JST-XH 4 pin</t>
  </si>
  <si>
    <t>J2</t>
  </si>
  <si>
    <t>E2</t>
  </si>
  <si>
    <t>R5</t>
  </si>
  <si>
    <t>R7</t>
  </si>
  <si>
    <t>LED4</t>
  </si>
  <si>
    <t>LED5</t>
  </si>
  <si>
    <t>C8</t>
  </si>
  <si>
    <t>C9</t>
  </si>
  <si>
    <t>Logic</t>
  </si>
  <si>
    <t>Inverter Cap</t>
  </si>
  <si>
    <t>Simple Name</t>
  </si>
  <si>
    <t>White LED</t>
  </si>
  <si>
    <t>R10</t>
  </si>
  <si>
    <t>R12</t>
  </si>
  <si>
    <t>Schottky Diode 5A</t>
  </si>
  <si>
    <t>10uH inductor</t>
  </si>
  <si>
    <t>R 1M</t>
  </si>
  <si>
    <t>R 68k</t>
  </si>
  <si>
    <t>R 75</t>
  </si>
  <si>
    <t>20V 10u cap</t>
  </si>
  <si>
    <t>10V 10u cap</t>
  </si>
  <si>
    <t>22u cap</t>
  </si>
  <si>
    <t>1u cap</t>
  </si>
  <si>
    <t>R 120</t>
  </si>
  <si>
    <t>Yellow LED</t>
  </si>
  <si>
    <t>R 100</t>
  </si>
  <si>
    <t>Green LED</t>
  </si>
  <si>
    <t>100n cap</t>
  </si>
  <si>
    <t>CC0603KRX7R9BB104</t>
  </si>
  <si>
    <t>C14663</t>
  </si>
  <si>
    <t>C11</t>
  </si>
  <si>
    <t>C10</t>
  </si>
  <si>
    <t>IC3</t>
  </si>
  <si>
    <t>OR gate</t>
  </si>
  <si>
    <t>SN74HCS32PWR</t>
  </si>
  <si>
    <t>https://www.mouser.co.uk/ProductDetail/Texas-Instruments/SN74HCS32PWR?qs=vHuUswq2%252BswZ59iFDX%252BOFA%3D%3D</t>
  </si>
  <si>
    <t>IC4</t>
  </si>
  <si>
    <t>AND gate</t>
  </si>
  <si>
    <t>SN74HCS08DYYR</t>
  </si>
  <si>
    <t>https://www.mouser.co.uk/ProductDetail/Texas-Instruments/SN74HCS08DYYR?qs=Li%252BoUPsLEnuxOc6m1Nu7zQ%3D%3D</t>
  </si>
  <si>
    <t>C12</t>
  </si>
  <si>
    <t>C13</t>
  </si>
  <si>
    <t>JLC Subtotal</t>
  </si>
  <si>
    <t>Other Subtotal</t>
  </si>
  <si>
    <t>Unit Subtotal</t>
  </si>
  <si>
    <t>IC5</t>
  </si>
  <si>
    <t>IC6</t>
  </si>
  <si>
    <t>IC7</t>
  </si>
  <si>
    <t>IC8</t>
  </si>
  <si>
    <t>MOSFET</t>
  </si>
  <si>
    <t>FDN359BN</t>
  </si>
  <si>
    <t>https://www.mouser.co.uk/ProductDetail/onsemi-Fairchild/FDN359BN?qs=8YYpzd7qSxKZfze3Gm99uA%3D%3D</t>
  </si>
  <si>
    <t>R8</t>
  </si>
  <si>
    <t>R9</t>
  </si>
  <si>
    <t>R11</t>
  </si>
  <si>
    <t>Relay</t>
  </si>
  <si>
    <t>Pulldown R</t>
  </si>
  <si>
    <t>Buzzer</t>
  </si>
  <si>
    <t>CMI-9705-85-SMT-TR</t>
  </si>
  <si>
    <t>https://www.mouser.co.uk/ProductDetail/CUI-Devices/CMI-9705-85-SMT-TR?qs=P1JMDcb91o4Wun0lW9vptg%3D%3D</t>
  </si>
  <si>
    <t>R13</t>
  </si>
  <si>
    <t>R14</t>
  </si>
  <si>
    <t>USB</t>
  </si>
  <si>
    <t>0603WAF5101T5E</t>
  </si>
  <si>
    <t>Protection R</t>
  </si>
  <si>
    <t>R 5k1</t>
  </si>
  <si>
    <t>C23186</t>
  </si>
  <si>
    <t>D2</t>
  </si>
  <si>
    <t>D3</t>
  </si>
  <si>
    <t>D4</t>
  </si>
  <si>
    <t>Drop Diode</t>
  </si>
  <si>
    <t>Diode</t>
  </si>
  <si>
    <t>SM4007PL</t>
  </si>
  <si>
    <t>C64898</t>
  </si>
  <si>
    <t>C14</t>
  </si>
  <si>
    <t>C15</t>
  </si>
  <si>
    <t>Filter Cap</t>
  </si>
  <si>
    <t>LED6</t>
  </si>
  <si>
    <t>Indicator</t>
  </si>
  <si>
    <t>Red LED</t>
  </si>
  <si>
    <t>Show firing channel</t>
  </si>
  <si>
    <t>NCD0805R1</t>
  </si>
  <si>
    <t>C84256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</si>
  <si>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</si>
  <si>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</si>
  <si>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</si>
  <si>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</si>
  <si>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</si>
  <si>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</si>
  <si>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</si>
  <si>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</si>
  <si>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</si>
  <si>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</si>
  <si>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</si>
  <si>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</si>
  <si>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</si>
  <si>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</si>
  <si>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</si>
  <si>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</si>
  <si>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</si>
  <si>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LED R</t>
  </si>
  <si>
    <t>R 121</t>
  </si>
  <si>
    <t>R 122</t>
  </si>
  <si>
    <t>R 123</t>
  </si>
  <si>
    <t>R 124</t>
  </si>
  <si>
    <t>R 125</t>
  </si>
  <si>
    <t>R 126</t>
  </si>
  <si>
    <t>R 127</t>
  </si>
  <si>
    <t>R 128</t>
  </si>
  <si>
    <t>J3</t>
  </si>
  <si>
    <t>J4</t>
  </si>
  <si>
    <t>J5</t>
  </si>
  <si>
    <t>Output</t>
  </si>
  <si>
    <t>JST-SH 4 pin</t>
  </si>
  <si>
    <t>BAT1</t>
  </si>
  <si>
    <t>BAT2</t>
  </si>
  <si>
    <t>JST-SH 2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</si>
</sst>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65" totalsRowShown="0" headerRowDxfId="15" dataDxfId="14">
  <autoFilter ref="A1:H65" xr:uid="{2A0602E7-1A25-42E9-BF44-F09CA170C8FC}"/>
  <tableColumns count="8">
    <tableColumn id="1" xr3:uid="{B4FAA6AB-83B4-4C84-8804-F1AC5BACE4BB}" name="PCB Ident" dataDxfId="13"/>
    <tableColumn id="7" xr3:uid="{0CFD2752-679C-477B-B126-B8120AC92495}" name="Block" dataDxfId="12"/>
    <tableColumn id="2" xr3:uid="{1B58CE16-B0B1-4054-B4AF-AABCB45AE617}" name="Description" dataDxfId="11"/>
    <tableColumn id="8" xr3:uid="{7D3B067D-44F4-4C72-ADF9-31B9997A6B54}" name="Simple Name" dataDxfId="0"/>
    <tableColumn id="3" xr3:uid="{E962FE16-E8B6-45B0-A890-E5B3DFBB18B2}" name="JLC Name"/>
    <tableColumn id="4" xr3:uid="{990A84E6-FEB3-4F0C-B071-D44C86705F1B}" name="JLC Code" dataDxfId="10"/>
    <tableColumn id="5" xr3:uid="{D9AAA942-DED1-4B6A-855E-8BAC2D202809}" name="Basic" dataDxfId="9"/>
    <tableColumn id="6" xr3:uid="{FF6A9334-BA71-474D-878B-F76ED55006AB}" name="Cos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F19" totalsRowShown="0" headerRowDxfId="7" dataDxfId="6">
  <autoFilter ref="A1:F19" xr:uid="{2A0602E7-1A25-42E9-BF44-F09CA170C8FC}"/>
  <tableColumns count="6">
    <tableColumn id="1" xr3:uid="{8119D89E-A3EC-4D25-9A33-22E21D26F7FD}" name="PCB Ident" dataDxfId="5"/>
    <tableColumn id="2" xr3:uid="{F761C4B6-755A-4384-B088-D38BFCC162C6}" name="Desc" dataDxfId="4"/>
    <tableColumn id="3" xr3:uid="{CE48B791-2D4F-4219-9048-5825EE503154}" name="Name"/>
    <tableColumn id="4" xr3:uid="{35CE205C-CB5E-41F1-89C9-7410BA00354C}" name="Link" dataDxfId="3"/>
    <tableColumn id="5" xr3:uid="{AA370C7A-B275-4F4A-8EBA-42D32DD66BEA}" name="Supplier" dataDxfId="2"/>
    <tableColumn id="6" xr3:uid="{64BA8FDB-4E0C-4EE9-839D-D745472F8C6B}" name="Co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opLeftCell="A28" workbookViewId="0">
      <selection activeCell="J54" sqref="J54"/>
    </sheetView>
  </sheetViews>
  <sheetFormatPr defaultRowHeight="15.5" x14ac:dyDescent="0.35"/>
  <cols>
    <col min="1" max="2" width="11.54296875" style="1" customWidth="1"/>
    <col min="3" max="4" width="20.81640625" style="1" customWidth="1"/>
    <col min="5" max="5" width="19.54296875" style="1" bestFit="1" customWidth="1"/>
    <col min="6" max="6" width="10.7265625" style="1" customWidth="1"/>
    <col min="7" max="11" width="8.7265625" style="1"/>
    <col min="12" max="12" width="11.7265625" style="1" bestFit="1" customWidth="1"/>
    <col min="13" max="16384" width="8.7265625" style="1"/>
  </cols>
  <sheetData>
    <row r="1" spans="1:13" x14ac:dyDescent="0.35">
      <c r="A1" s="1" t="s">
        <v>0</v>
      </c>
      <c r="B1" s="1" t="s">
        <v>39</v>
      </c>
      <c r="C1" s="1" t="s">
        <v>38</v>
      </c>
      <c r="D1" s="1" t="s">
        <v>100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5">
      <c r="A2" s="1" t="s">
        <v>5</v>
      </c>
      <c r="B2" s="1" t="s">
        <v>41</v>
      </c>
      <c r="C2" s="1" t="s">
        <v>11</v>
      </c>
      <c r="D2" s="1" t="s">
        <v>101</v>
      </c>
      <c r="E2" s="1" t="s">
        <v>6</v>
      </c>
      <c r="F2" s="1" t="s">
        <v>7</v>
      </c>
      <c r="G2" s="1" t="s">
        <v>8</v>
      </c>
      <c r="H2" s="1">
        <v>1.5599999999999999E-2</v>
      </c>
      <c r="L2" s="1" t="s">
        <v>132</v>
      </c>
      <c r="M2" s="1">
        <f>SUM(Table1[Cost])</f>
        <v>0.35820000000000007</v>
      </c>
    </row>
    <row r="3" spans="1:13" x14ac:dyDescent="0.35">
      <c r="A3" s="1" t="s">
        <v>9</v>
      </c>
      <c r="B3" s="1" t="s">
        <v>41</v>
      </c>
      <c r="C3" s="1" t="s">
        <v>12</v>
      </c>
      <c r="D3" s="1" t="s">
        <v>108</v>
      </c>
      <c r="E3" s="2" t="s">
        <v>68</v>
      </c>
      <c r="F3" s="1" t="s">
        <v>69</v>
      </c>
      <c r="G3" s="1" t="s">
        <v>8</v>
      </c>
      <c r="H3" s="1">
        <v>1E-3</v>
      </c>
      <c r="L3" s="1" t="s">
        <v>133</v>
      </c>
      <c r="M3" s="1">
        <f>Other!I2*1.25</f>
        <v>7.4399999999999995</v>
      </c>
    </row>
    <row r="4" spans="1:13" x14ac:dyDescent="0.35">
      <c r="A4" s="1" t="s">
        <v>15</v>
      </c>
      <c r="B4" s="1" t="s">
        <v>40</v>
      </c>
      <c r="C4" s="1" t="s">
        <v>16</v>
      </c>
      <c r="D4" s="1" t="s">
        <v>104</v>
      </c>
      <c r="E4" s="1" t="s">
        <v>17</v>
      </c>
      <c r="F4" s="1" t="s">
        <v>18</v>
      </c>
      <c r="G4" s="1" t="s">
        <v>8</v>
      </c>
      <c r="H4" s="1">
        <v>4.2200000000000001E-2</v>
      </c>
      <c r="L4" s="1" t="s">
        <v>134</v>
      </c>
      <c r="M4" s="1">
        <f>M2+M3</f>
        <v>7.7981999999999996</v>
      </c>
    </row>
    <row r="5" spans="1:13" x14ac:dyDescent="0.35">
      <c r="A5" s="1" t="s">
        <v>26</v>
      </c>
      <c r="B5" s="1" t="s">
        <v>40</v>
      </c>
      <c r="C5" s="1" t="s">
        <v>27</v>
      </c>
      <c r="D5" s="1" t="s">
        <v>105</v>
      </c>
      <c r="E5" s="1" t="s">
        <v>28</v>
      </c>
      <c r="F5" s="1" t="s">
        <v>29</v>
      </c>
      <c r="G5" s="1" t="s">
        <v>8</v>
      </c>
      <c r="H5" s="1">
        <v>9.7000000000000003E-3</v>
      </c>
    </row>
    <row r="6" spans="1:13" x14ac:dyDescent="0.35">
      <c r="A6" s="1" t="s">
        <v>30</v>
      </c>
      <c r="B6" s="1" t="s">
        <v>40</v>
      </c>
      <c r="C6" s="1" t="s">
        <v>32</v>
      </c>
      <c r="D6" s="1" t="s">
        <v>106</v>
      </c>
      <c r="E6" s="1" t="s">
        <v>34</v>
      </c>
      <c r="F6" s="1" t="s">
        <v>35</v>
      </c>
      <c r="G6" s="1" t="s">
        <v>8</v>
      </c>
      <c r="H6" s="1">
        <v>8.9999999999999998E-4</v>
      </c>
    </row>
    <row r="7" spans="1:13" x14ac:dyDescent="0.35">
      <c r="A7" s="1" t="s">
        <v>31</v>
      </c>
      <c r="B7" s="1" t="s">
        <v>40</v>
      </c>
      <c r="C7" s="1" t="s">
        <v>33</v>
      </c>
      <c r="D7" s="1" t="s">
        <v>107</v>
      </c>
      <c r="E7" s="1" t="s">
        <v>36</v>
      </c>
      <c r="F7" s="1" t="s">
        <v>37</v>
      </c>
      <c r="G7" s="1" t="s">
        <v>8</v>
      </c>
      <c r="H7" s="1">
        <v>8.9999999999999998E-4</v>
      </c>
    </row>
    <row r="8" spans="1:13" x14ac:dyDescent="0.35">
      <c r="A8" s="1" t="s">
        <v>42</v>
      </c>
      <c r="B8" s="1" t="s">
        <v>40</v>
      </c>
      <c r="C8" s="1" t="s">
        <v>43</v>
      </c>
      <c r="D8" s="1" t="s">
        <v>109</v>
      </c>
      <c r="E8" s="1" t="s">
        <v>44</v>
      </c>
      <c r="F8" s="1" t="s">
        <v>45</v>
      </c>
      <c r="G8" s="1" t="s">
        <v>8</v>
      </c>
      <c r="H8" s="1">
        <v>1.7399999999999999E-2</v>
      </c>
    </row>
    <row r="9" spans="1:13" x14ac:dyDescent="0.35">
      <c r="A9" s="1" t="s">
        <v>46</v>
      </c>
      <c r="B9" s="1" t="s">
        <v>40</v>
      </c>
      <c r="C9" s="1" t="s">
        <v>47</v>
      </c>
      <c r="D9" s="1" t="s">
        <v>110</v>
      </c>
      <c r="E9" s="1" t="s">
        <v>48</v>
      </c>
      <c r="F9" s="1" t="s">
        <v>49</v>
      </c>
      <c r="G9" s="1" t="s">
        <v>8</v>
      </c>
      <c r="H9" s="1">
        <v>5.4999999999999997E-3</v>
      </c>
    </row>
    <row r="10" spans="1:13" x14ac:dyDescent="0.35">
      <c r="A10" s="1" t="s">
        <v>50</v>
      </c>
      <c r="B10" s="1" t="s">
        <v>40</v>
      </c>
      <c r="C10" s="1" t="s">
        <v>47</v>
      </c>
      <c r="D10" s="1" t="s">
        <v>111</v>
      </c>
      <c r="E10" s="1" t="s">
        <v>51</v>
      </c>
      <c r="F10" s="1" t="s">
        <v>52</v>
      </c>
      <c r="G10" s="1" t="s">
        <v>8</v>
      </c>
      <c r="H10" s="1">
        <v>8.0000000000000002E-3</v>
      </c>
    </row>
    <row r="11" spans="1:13" x14ac:dyDescent="0.35">
      <c r="A11" s="1" t="s">
        <v>53</v>
      </c>
      <c r="B11" s="1" t="s">
        <v>40</v>
      </c>
      <c r="C11" s="1" t="s">
        <v>47</v>
      </c>
      <c r="D11" s="1" t="s">
        <v>111</v>
      </c>
      <c r="E11" s="1" t="s">
        <v>51</v>
      </c>
      <c r="F11" s="1" t="s">
        <v>52</v>
      </c>
      <c r="G11" s="1" t="s">
        <v>8</v>
      </c>
      <c r="H11" s="1">
        <v>8.0000000000000002E-3</v>
      </c>
    </row>
    <row r="12" spans="1:13" x14ac:dyDescent="0.35">
      <c r="A12" s="1" t="s">
        <v>54</v>
      </c>
      <c r="B12" s="1" t="s">
        <v>40</v>
      </c>
      <c r="C12" s="1" t="s">
        <v>47</v>
      </c>
      <c r="D12" s="1" t="s">
        <v>111</v>
      </c>
      <c r="E12" s="1" t="s">
        <v>51</v>
      </c>
      <c r="F12" s="1" t="s">
        <v>52</v>
      </c>
      <c r="G12" s="1" t="s">
        <v>8</v>
      </c>
      <c r="H12" s="1">
        <v>8.0000000000000002E-3</v>
      </c>
    </row>
    <row r="13" spans="1:13" x14ac:dyDescent="0.35">
      <c r="A13" s="1" t="s">
        <v>55</v>
      </c>
      <c r="B13" s="1" t="s">
        <v>40</v>
      </c>
      <c r="C13" s="1" t="s">
        <v>47</v>
      </c>
      <c r="D13" s="1" t="s">
        <v>111</v>
      </c>
      <c r="E13" s="1" t="s">
        <v>51</v>
      </c>
      <c r="F13" s="1" t="s">
        <v>52</v>
      </c>
      <c r="G13" s="1" t="s">
        <v>8</v>
      </c>
      <c r="H13" s="1">
        <v>8.0000000000000002E-3</v>
      </c>
    </row>
    <row r="14" spans="1:13" x14ac:dyDescent="0.35">
      <c r="A14" s="1" t="s">
        <v>56</v>
      </c>
      <c r="B14" s="1" t="s">
        <v>40</v>
      </c>
      <c r="C14" s="1" t="s">
        <v>57</v>
      </c>
      <c r="D14" s="1" t="s">
        <v>112</v>
      </c>
      <c r="E14" s="1" t="s">
        <v>58</v>
      </c>
      <c r="F14" s="1" t="s">
        <v>59</v>
      </c>
      <c r="G14" s="1" t="s">
        <v>8</v>
      </c>
      <c r="H14" s="1">
        <v>4.3E-3</v>
      </c>
    </row>
    <row r="15" spans="1:13" x14ac:dyDescent="0.35">
      <c r="A15" s="1" t="s">
        <v>61</v>
      </c>
      <c r="B15" s="1" t="s">
        <v>62</v>
      </c>
      <c r="C15" s="1" t="s">
        <v>63</v>
      </c>
      <c r="D15" s="1" t="s">
        <v>113</v>
      </c>
      <c r="E15" s="2" t="s">
        <v>70</v>
      </c>
      <c r="F15" s="1" t="s">
        <v>71</v>
      </c>
      <c r="G15" s="1" t="s">
        <v>8</v>
      </c>
      <c r="H15" s="1">
        <v>1E-3</v>
      </c>
    </row>
    <row r="16" spans="1:13" x14ac:dyDescent="0.35">
      <c r="A16" s="1" t="s">
        <v>64</v>
      </c>
      <c r="B16" s="1" t="s">
        <v>62</v>
      </c>
      <c r="C16" s="1" t="s">
        <v>65</v>
      </c>
      <c r="D16" s="1" t="s">
        <v>114</v>
      </c>
      <c r="E16" s="1" t="s">
        <v>66</v>
      </c>
      <c r="F16" s="1" t="s">
        <v>67</v>
      </c>
      <c r="G16" s="1" t="s">
        <v>8</v>
      </c>
      <c r="H16" s="1">
        <v>1.18E-2</v>
      </c>
    </row>
    <row r="17" spans="1:8" x14ac:dyDescent="0.35">
      <c r="A17" s="1" t="s">
        <v>78</v>
      </c>
      <c r="B17" s="1" t="s">
        <v>62</v>
      </c>
      <c r="C17" s="1" t="s">
        <v>72</v>
      </c>
      <c r="D17" s="1" t="s">
        <v>115</v>
      </c>
      <c r="E17" s="1" t="s">
        <v>79</v>
      </c>
      <c r="F17" s="1" t="s">
        <v>80</v>
      </c>
      <c r="G17" s="1" t="s">
        <v>8</v>
      </c>
      <c r="H17" s="1">
        <v>1E-3</v>
      </c>
    </row>
    <row r="18" spans="1:8" x14ac:dyDescent="0.35">
      <c r="A18" s="1" t="s">
        <v>77</v>
      </c>
      <c r="B18" s="1" t="s">
        <v>62</v>
      </c>
      <c r="C18" s="1" t="s">
        <v>76</v>
      </c>
      <c r="D18" s="1" t="s">
        <v>116</v>
      </c>
      <c r="E18" s="1" t="s">
        <v>73</v>
      </c>
      <c r="F18" s="1" t="s">
        <v>74</v>
      </c>
      <c r="G18" s="1" t="s">
        <v>75</v>
      </c>
      <c r="H18" s="1">
        <v>1.32E-2</v>
      </c>
    </row>
    <row r="19" spans="1:8" x14ac:dyDescent="0.35">
      <c r="A19" s="1" t="s">
        <v>92</v>
      </c>
      <c r="B19" s="1" t="s">
        <v>62</v>
      </c>
      <c r="C19" s="1" t="s">
        <v>63</v>
      </c>
      <c r="D19" s="1" t="s">
        <v>113</v>
      </c>
      <c r="E19" s="2" t="s">
        <v>70</v>
      </c>
      <c r="F19" s="1" t="s">
        <v>71</v>
      </c>
      <c r="G19" s="1" t="s">
        <v>8</v>
      </c>
      <c r="H19" s="1">
        <v>1E-3</v>
      </c>
    </row>
    <row r="20" spans="1:8" x14ac:dyDescent="0.35">
      <c r="A20" s="1" t="s">
        <v>94</v>
      </c>
      <c r="B20" s="1" t="s">
        <v>62</v>
      </c>
      <c r="C20" s="1" t="s">
        <v>65</v>
      </c>
      <c r="D20" s="1" t="s">
        <v>114</v>
      </c>
      <c r="E20" s="1" t="s">
        <v>66</v>
      </c>
      <c r="F20" s="1" t="s">
        <v>67</v>
      </c>
      <c r="G20" s="1" t="s">
        <v>8</v>
      </c>
      <c r="H20" s="1">
        <v>1.18E-2</v>
      </c>
    </row>
    <row r="21" spans="1:8" x14ac:dyDescent="0.35">
      <c r="A21" s="1" t="s">
        <v>93</v>
      </c>
      <c r="B21" s="1" t="s">
        <v>62</v>
      </c>
      <c r="C21" s="1" t="s">
        <v>72</v>
      </c>
      <c r="D21" s="1" t="s">
        <v>115</v>
      </c>
      <c r="E21" s="1" t="s">
        <v>79</v>
      </c>
      <c r="F21" s="1" t="s">
        <v>80</v>
      </c>
      <c r="G21" s="1" t="s">
        <v>8</v>
      </c>
      <c r="H21" s="1">
        <v>1E-3</v>
      </c>
    </row>
    <row r="22" spans="1:8" x14ac:dyDescent="0.35">
      <c r="A22" s="1" t="s">
        <v>95</v>
      </c>
      <c r="B22" s="1" t="s">
        <v>62</v>
      </c>
      <c r="C22" s="1" t="s">
        <v>76</v>
      </c>
      <c r="D22" s="1" t="s">
        <v>116</v>
      </c>
      <c r="E22" s="1" t="s">
        <v>73</v>
      </c>
      <c r="F22" s="1" t="s">
        <v>74</v>
      </c>
      <c r="G22" s="1" t="s">
        <v>75</v>
      </c>
      <c r="H22" s="1">
        <v>1.32E-2</v>
      </c>
    </row>
    <row r="23" spans="1:8" x14ac:dyDescent="0.35">
      <c r="A23" s="1" t="s">
        <v>96</v>
      </c>
      <c r="B23" s="1" t="s">
        <v>98</v>
      </c>
      <c r="C23" s="1" t="s">
        <v>99</v>
      </c>
      <c r="D23" s="1" t="s">
        <v>117</v>
      </c>
      <c r="E23" s="1" t="s">
        <v>118</v>
      </c>
      <c r="F23" s="1" t="s">
        <v>119</v>
      </c>
      <c r="G23" s="1" t="s">
        <v>8</v>
      </c>
      <c r="H23" s="1">
        <v>2.0999999999999999E-3</v>
      </c>
    </row>
    <row r="24" spans="1:8" x14ac:dyDescent="0.35">
      <c r="A24" s="1" t="s">
        <v>97</v>
      </c>
      <c r="B24" s="1" t="s">
        <v>98</v>
      </c>
      <c r="C24" s="1" t="s">
        <v>99</v>
      </c>
      <c r="D24" s="1" t="s">
        <v>112</v>
      </c>
      <c r="E24" s="1" t="s">
        <v>58</v>
      </c>
      <c r="F24" s="1" t="s">
        <v>59</v>
      </c>
      <c r="G24" s="1" t="s">
        <v>8</v>
      </c>
      <c r="H24" s="1">
        <v>4.3E-3</v>
      </c>
    </row>
    <row r="25" spans="1:8" x14ac:dyDescent="0.35">
      <c r="A25" s="1" t="s">
        <v>121</v>
      </c>
      <c r="B25" s="1" t="s">
        <v>98</v>
      </c>
      <c r="C25" s="1" t="s">
        <v>99</v>
      </c>
      <c r="D25" s="1" t="s">
        <v>117</v>
      </c>
      <c r="E25" s="1" t="s">
        <v>118</v>
      </c>
      <c r="F25" s="1" t="s">
        <v>119</v>
      </c>
      <c r="G25" s="1" t="s">
        <v>8</v>
      </c>
      <c r="H25" s="1">
        <v>2.0999999999999999E-3</v>
      </c>
    </row>
    <row r="26" spans="1:8" x14ac:dyDescent="0.35">
      <c r="A26" s="1" t="s">
        <v>120</v>
      </c>
      <c r="B26" s="1" t="s">
        <v>98</v>
      </c>
      <c r="C26" s="1" t="s">
        <v>99</v>
      </c>
      <c r="D26" s="1" t="s">
        <v>112</v>
      </c>
      <c r="E26" s="1" t="s">
        <v>58</v>
      </c>
      <c r="F26" s="1" t="s">
        <v>59</v>
      </c>
      <c r="G26" s="1" t="s">
        <v>8</v>
      </c>
      <c r="H26" s="1">
        <v>4.3E-3</v>
      </c>
    </row>
    <row r="27" spans="1:8" x14ac:dyDescent="0.35">
      <c r="A27" s="1" t="s">
        <v>130</v>
      </c>
      <c r="B27" s="1" t="s">
        <v>98</v>
      </c>
      <c r="C27" s="1" t="s">
        <v>99</v>
      </c>
      <c r="D27" s="1" t="s">
        <v>117</v>
      </c>
      <c r="E27" s="1" t="s">
        <v>118</v>
      </c>
      <c r="F27" s="1" t="s">
        <v>119</v>
      </c>
      <c r="G27" s="1" t="s">
        <v>8</v>
      </c>
      <c r="H27" s="1">
        <v>2.0999999999999999E-3</v>
      </c>
    </row>
    <row r="28" spans="1:8" x14ac:dyDescent="0.35">
      <c r="A28" s="1" t="s">
        <v>131</v>
      </c>
      <c r="B28" s="1" t="s">
        <v>98</v>
      </c>
      <c r="C28" s="1" t="s">
        <v>99</v>
      </c>
      <c r="D28" s="1" t="s">
        <v>112</v>
      </c>
      <c r="E28" s="1" t="s">
        <v>58</v>
      </c>
      <c r="F28" s="1" t="s">
        <v>59</v>
      </c>
      <c r="G28" s="1" t="s">
        <v>8</v>
      </c>
      <c r="H28" s="1">
        <v>4.3E-3</v>
      </c>
    </row>
    <row r="29" spans="1:8" x14ac:dyDescent="0.35">
      <c r="A29" s="1" t="s">
        <v>142</v>
      </c>
      <c r="B29" s="1" t="s">
        <v>145</v>
      </c>
      <c r="C29" s="1" t="s">
        <v>146</v>
      </c>
      <c r="D29" s="1" t="s">
        <v>107</v>
      </c>
      <c r="E29" s="1" t="s">
        <v>36</v>
      </c>
      <c r="F29" s="1" t="s">
        <v>37</v>
      </c>
      <c r="G29" s="1" t="s">
        <v>8</v>
      </c>
      <c r="H29" s="1">
        <v>8.9999999999999998E-4</v>
      </c>
    </row>
    <row r="30" spans="1:8" x14ac:dyDescent="0.35">
      <c r="A30" s="1" t="s">
        <v>143</v>
      </c>
      <c r="B30" s="1" t="s">
        <v>145</v>
      </c>
      <c r="C30" s="1" t="s">
        <v>146</v>
      </c>
      <c r="D30" s="1" t="s">
        <v>107</v>
      </c>
      <c r="E30" s="1" t="s">
        <v>36</v>
      </c>
      <c r="F30" s="1" t="s">
        <v>37</v>
      </c>
      <c r="G30" s="1" t="s">
        <v>8</v>
      </c>
      <c r="H30" s="1">
        <v>8.9999999999999998E-4</v>
      </c>
    </row>
    <row r="31" spans="1:8" x14ac:dyDescent="0.35">
      <c r="A31" s="1" t="s">
        <v>102</v>
      </c>
      <c r="B31" s="1" t="s">
        <v>145</v>
      </c>
      <c r="C31" s="1" t="s">
        <v>146</v>
      </c>
      <c r="D31" s="1" t="s">
        <v>107</v>
      </c>
      <c r="E31" s="1" t="s">
        <v>36</v>
      </c>
      <c r="F31" s="1" t="s">
        <v>37</v>
      </c>
      <c r="G31" s="1" t="s">
        <v>8</v>
      </c>
      <c r="H31" s="1">
        <v>8.9999999999999998E-4</v>
      </c>
    </row>
    <row r="32" spans="1:8" x14ac:dyDescent="0.35">
      <c r="A32" s="1" t="s">
        <v>144</v>
      </c>
      <c r="B32" s="1" t="s">
        <v>145</v>
      </c>
      <c r="C32" s="1" t="s">
        <v>146</v>
      </c>
      <c r="D32" s="1" t="s">
        <v>107</v>
      </c>
      <c r="E32" s="1" t="s">
        <v>36</v>
      </c>
      <c r="F32" s="1" t="s">
        <v>37</v>
      </c>
      <c r="G32" s="1" t="s">
        <v>8</v>
      </c>
      <c r="H32" s="1">
        <v>8.9999999999999998E-4</v>
      </c>
    </row>
    <row r="33" spans="1:8" x14ac:dyDescent="0.35">
      <c r="A33" s="1" t="s">
        <v>103</v>
      </c>
      <c r="B33" s="1" t="s">
        <v>152</v>
      </c>
      <c r="C33" s="1" t="s">
        <v>146</v>
      </c>
      <c r="D33" s="1" t="s">
        <v>155</v>
      </c>
      <c r="E33" s="1" t="s">
        <v>153</v>
      </c>
      <c r="F33" s="1" t="s">
        <v>156</v>
      </c>
      <c r="G33" s="1" t="s">
        <v>8</v>
      </c>
      <c r="H33" s="1">
        <v>8.9999999999999998E-4</v>
      </c>
    </row>
    <row r="34" spans="1:8" x14ac:dyDescent="0.35">
      <c r="A34" s="1" t="s">
        <v>150</v>
      </c>
      <c r="B34" s="1" t="s">
        <v>152</v>
      </c>
      <c r="C34" s="1" t="s">
        <v>154</v>
      </c>
      <c r="D34" s="1" t="s">
        <v>106</v>
      </c>
      <c r="E34" s="1" t="s">
        <v>34</v>
      </c>
      <c r="F34" s="1" t="s">
        <v>35</v>
      </c>
      <c r="G34" s="1" t="s">
        <v>8</v>
      </c>
      <c r="H34" s="1">
        <v>8.9999999999999998E-4</v>
      </c>
    </row>
    <row r="35" spans="1:8" x14ac:dyDescent="0.35">
      <c r="A35" s="1" t="s">
        <v>151</v>
      </c>
      <c r="B35" s="1" t="s">
        <v>152</v>
      </c>
      <c r="C35" s="1" t="s">
        <v>146</v>
      </c>
      <c r="D35" s="1" t="s">
        <v>155</v>
      </c>
      <c r="E35" s="1" t="s">
        <v>153</v>
      </c>
      <c r="F35" s="1" t="s">
        <v>156</v>
      </c>
      <c r="G35" s="1" t="s">
        <v>8</v>
      </c>
      <c r="H35" s="1">
        <v>8.9999999999999998E-4</v>
      </c>
    </row>
    <row r="36" spans="1:8" x14ac:dyDescent="0.35">
      <c r="A36" s="1" t="s">
        <v>157</v>
      </c>
      <c r="B36" s="1" t="s">
        <v>152</v>
      </c>
      <c r="C36" s="1" t="s">
        <v>160</v>
      </c>
      <c r="D36" s="1" t="s">
        <v>161</v>
      </c>
      <c r="E36" s="1" t="s">
        <v>162</v>
      </c>
      <c r="F36" s="1" t="s">
        <v>163</v>
      </c>
      <c r="G36" s="1" t="s">
        <v>8</v>
      </c>
      <c r="H36" s="1">
        <v>6.7999999999999996E-3</v>
      </c>
    </row>
    <row r="37" spans="1:8" x14ac:dyDescent="0.35">
      <c r="A37" s="1" t="s">
        <v>158</v>
      </c>
      <c r="B37" s="1" t="s">
        <v>152</v>
      </c>
      <c r="C37" s="1" t="s">
        <v>160</v>
      </c>
      <c r="D37" s="1" t="s">
        <v>161</v>
      </c>
      <c r="E37" s="1" t="s">
        <v>162</v>
      </c>
      <c r="F37" s="1" t="s">
        <v>163</v>
      </c>
      <c r="G37" s="1" t="s">
        <v>8</v>
      </c>
      <c r="H37" s="1">
        <v>6.7999999999999996E-3</v>
      </c>
    </row>
    <row r="38" spans="1:8" x14ac:dyDescent="0.35">
      <c r="A38" s="1" t="s">
        <v>159</v>
      </c>
      <c r="B38" s="1" t="s">
        <v>152</v>
      </c>
      <c r="C38" s="1" t="s">
        <v>160</v>
      </c>
      <c r="D38" s="1" t="s">
        <v>161</v>
      </c>
      <c r="E38" s="1" t="s">
        <v>162</v>
      </c>
      <c r="F38" s="1" t="s">
        <v>163</v>
      </c>
      <c r="G38" s="1" t="s">
        <v>8</v>
      </c>
      <c r="H38" s="1">
        <v>6.7999999999999996E-3</v>
      </c>
    </row>
    <row r="39" spans="1:8" x14ac:dyDescent="0.35">
      <c r="A39" s="1" t="s">
        <v>164</v>
      </c>
      <c r="B39" s="1" t="s">
        <v>152</v>
      </c>
      <c r="C39" s="1" t="s">
        <v>166</v>
      </c>
      <c r="D39" s="1" t="s">
        <v>117</v>
      </c>
      <c r="E39" s="1" t="s">
        <v>118</v>
      </c>
      <c r="F39" s="1" t="s">
        <v>119</v>
      </c>
      <c r="G39" s="1" t="s">
        <v>8</v>
      </c>
      <c r="H39" s="1">
        <v>2.0999999999999999E-3</v>
      </c>
    </row>
    <row r="40" spans="1:8" x14ac:dyDescent="0.35">
      <c r="A40" s="1" t="s">
        <v>165</v>
      </c>
      <c r="B40" s="1" t="s">
        <v>152</v>
      </c>
      <c r="C40" s="1" t="s">
        <v>166</v>
      </c>
      <c r="D40" s="1" t="s">
        <v>112</v>
      </c>
      <c r="E40" s="1" t="s">
        <v>58</v>
      </c>
      <c r="F40" s="1" t="s">
        <v>59</v>
      </c>
      <c r="G40" s="1" t="s">
        <v>8</v>
      </c>
      <c r="H40" s="1">
        <v>4.3E-3</v>
      </c>
    </row>
    <row r="41" spans="1:8" x14ac:dyDescent="0.35">
      <c r="A41" s="1" t="s">
        <v>167</v>
      </c>
      <c r="B41" s="1" t="s">
        <v>168</v>
      </c>
      <c r="C41" s="1" t="s">
        <v>170</v>
      </c>
      <c r="D41" s="1" t="s">
        <v>169</v>
      </c>
      <c r="E41" s="1" t="s">
        <v>171</v>
      </c>
      <c r="F41" s="1" t="s">
        <v>172</v>
      </c>
      <c r="G41" s="1" t="s">
        <v>8</v>
      </c>
      <c r="H41" s="1">
        <v>1.26E-2</v>
      </c>
    </row>
    <row r="42" spans="1:8" x14ac:dyDescent="0.35">
      <c r="A42" s="1" t="s">
        <v>173</v>
      </c>
      <c r="B42" s="1" t="s">
        <v>168</v>
      </c>
      <c r="C42" s="1" t="s">
        <v>170</v>
      </c>
      <c r="D42" s="1" t="s">
        <v>169</v>
      </c>
      <c r="E42" s="1" t="s">
        <v>171</v>
      </c>
      <c r="F42" s="1" t="s">
        <v>172</v>
      </c>
      <c r="G42" s="1" t="s">
        <v>8</v>
      </c>
      <c r="H42" s="1">
        <v>1.26E-2</v>
      </c>
    </row>
    <row r="43" spans="1:8" x14ac:dyDescent="0.35">
      <c r="A43" s="1" t="s">
        <v>174</v>
      </c>
      <c r="B43" s="1" t="s">
        <v>168</v>
      </c>
      <c r="C43" s="1" t="s">
        <v>170</v>
      </c>
      <c r="D43" s="1" t="s">
        <v>169</v>
      </c>
      <c r="E43" s="1" t="s">
        <v>171</v>
      </c>
      <c r="F43" s="1" t="s">
        <v>172</v>
      </c>
      <c r="G43" s="1" t="s">
        <v>8</v>
      </c>
      <c r="H43" s="1">
        <v>1.26E-2</v>
      </c>
    </row>
    <row r="44" spans="1:8" x14ac:dyDescent="0.35">
      <c r="A44" s="1" t="s">
        <v>175</v>
      </c>
      <c r="B44" s="1" t="s">
        <v>168</v>
      </c>
      <c r="C44" s="1" t="s">
        <v>170</v>
      </c>
      <c r="D44" s="1" t="s">
        <v>169</v>
      </c>
      <c r="E44" s="1" t="s">
        <v>171</v>
      </c>
      <c r="F44" s="1" t="s">
        <v>172</v>
      </c>
      <c r="G44" s="1" t="s">
        <v>8</v>
      </c>
      <c r="H44" s="1">
        <v>1.26E-2</v>
      </c>
    </row>
    <row r="45" spans="1:8" x14ac:dyDescent="0.35">
      <c r="A45" s="1" t="s">
        <v>176</v>
      </c>
      <c r="B45" s="1" t="s">
        <v>168</v>
      </c>
      <c r="C45" s="1" t="s">
        <v>170</v>
      </c>
      <c r="D45" s="1" t="s">
        <v>169</v>
      </c>
      <c r="E45" s="1" t="s">
        <v>171</v>
      </c>
      <c r="F45" s="1" t="s">
        <v>172</v>
      </c>
      <c r="G45" s="1" t="s">
        <v>8</v>
      </c>
      <c r="H45" s="1">
        <v>1.26E-2</v>
      </c>
    </row>
    <row r="46" spans="1:8" x14ac:dyDescent="0.35">
      <c r="A46" s="1" t="s">
        <v>177</v>
      </c>
      <c r="B46" s="1" t="s">
        <v>168</v>
      </c>
      <c r="C46" s="1" t="s">
        <v>170</v>
      </c>
      <c r="D46" s="1" t="s">
        <v>169</v>
      </c>
      <c r="E46" s="1" t="s">
        <v>171</v>
      </c>
      <c r="F46" s="1" t="s">
        <v>172</v>
      </c>
      <c r="G46" s="1" t="s">
        <v>8</v>
      </c>
      <c r="H46" s="1">
        <v>1.26E-2</v>
      </c>
    </row>
    <row r="47" spans="1:8" x14ac:dyDescent="0.35">
      <c r="A47" s="1" t="s">
        <v>178</v>
      </c>
      <c r="B47" s="1" t="s">
        <v>168</v>
      </c>
      <c r="C47" s="1" t="s">
        <v>170</v>
      </c>
      <c r="D47" s="1" t="s">
        <v>169</v>
      </c>
      <c r="E47" s="1" t="s">
        <v>171</v>
      </c>
      <c r="F47" s="1" t="s">
        <v>172</v>
      </c>
      <c r="G47" s="1" t="s">
        <v>8</v>
      </c>
      <c r="H47" s="1">
        <v>1.26E-2</v>
      </c>
    </row>
    <row r="48" spans="1:8" x14ac:dyDescent="0.35">
      <c r="A48" s="1" t="s">
        <v>179</v>
      </c>
      <c r="B48" s="1" t="s">
        <v>168</v>
      </c>
      <c r="C48" s="1" t="s">
        <v>170</v>
      </c>
      <c r="D48" s="1" t="s">
        <v>169</v>
      </c>
      <c r="E48" s="1" t="s">
        <v>171</v>
      </c>
      <c r="F48" s="1" t="s">
        <v>172</v>
      </c>
      <c r="G48" s="1" t="s">
        <v>8</v>
      </c>
      <c r="H48" s="1">
        <v>1.26E-2</v>
      </c>
    </row>
    <row r="49" spans="1:8" x14ac:dyDescent="0.35">
      <c r="A49" s="1" t="s">
        <v>180</v>
      </c>
      <c r="B49" s="1" t="s">
        <v>168</v>
      </c>
      <c r="C49" s="1" t="s">
        <v>170</v>
      </c>
      <c r="D49" s="1" t="s">
        <v>169</v>
      </c>
      <c r="E49" s="1" t="s">
        <v>171</v>
      </c>
      <c r="F49" s="1" t="s">
        <v>172</v>
      </c>
      <c r="G49" s="1" t="s">
        <v>8</v>
      </c>
      <c r="H49" s="1">
        <v>1.26E-2</v>
      </c>
    </row>
    <row r="50" spans="1:8" x14ac:dyDescent="0.35">
      <c r="A50" s="1" t="s">
        <v>181</v>
      </c>
      <c r="B50" s="1" t="s">
        <v>168</v>
      </c>
      <c r="C50" s="1" t="s">
        <v>190</v>
      </c>
      <c r="D50" s="1" t="s">
        <v>113</v>
      </c>
      <c r="E50" s="2" t="s">
        <v>70</v>
      </c>
      <c r="F50" s="1" t="s">
        <v>71</v>
      </c>
      <c r="G50" s="1" t="s">
        <v>8</v>
      </c>
      <c r="H50" s="1">
        <v>1E-3</v>
      </c>
    </row>
    <row r="51" spans="1:8" x14ac:dyDescent="0.35">
      <c r="A51" s="1" t="s">
        <v>182</v>
      </c>
      <c r="B51" s="1" t="s">
        <v>168</v>
      </c>
      <c r="C51" s="1" t="s">
        <v>190</v>
      </c>
      <c r="D51" s="1" t="s">
        <v>191</v>
      </c>
      <c r="E51" s="2" t="s">
        <v>70</v>
      </c>
      <c r="F51" s="1" t="s">
        <v>71</v>
      </c>
      <c r="G51" s="1" t="s">
        <v>8</v>
      </c>
      <c r="H51" s="1">
        <v>1E-3</v>
      </c>
    </row>
    <row r="52" spans="1:8" x14ac:dyDescent="0.35">
      <c r="A52" s="1" t="s">
        <v>183</v>
      </c>
      <c r="B52" s="1" t="s">
        <v>168</v>
      </c>
      <c r="C52" s="1" t="s">
        <v>190</v>
      </c>
      <c r="D52" s="1" t="s">
        <v>192</v>
      </c>
      <c r="E52" s="2" t="s">
        <v>70</v>
      </c>
      <c r="F52" s="1" t="s">
        <v>71</v>
      </c>
      <c r="G52" s="1" t="s">
        <v>8</v>
      </c>
      <c r="H52" s="1">
        <v>1E-3</v>
      </c>
    </row>
    <row r="53" spans="1:8" x14ac:dyDescent="0.35">
      <c r="A53" s="1" t="s">
        <v>184</v>
      </c>
      <c r="B53" s="1" t="s">
        <v>168</v>
      </c>
      <c r="C53" s="1" t="s">
        <v>190</v>
      </c>
      <c r="D53" s="1" t="s">
        <v>193</v>
      </c>
      <c r="E53" s="2" t="s">
        <v>70</v>
      </c>
      <c r="F53" s="1" t="s">
        <v>71</v>
      </c>
      <c r="G53" s="1" t="s">
        <v>8</v>
      </c>
      <c r="H53" s="1">
        <v>1E-3</v>
      </c>
    </row>
    <row r="54" spans="1:8" x14ac:dyDescent="0.35">
      <c r="A54" s="1" t="s">
        <v>185</v>
      </c>
      <c r="B54" s="1" t="s">
        <v>168</v>
      </c>
      <c r="C54" s="1" t="s">
        <v>190</v>
      </c>
      <c r="D54" s="1" t="s">
        <v>194</v>
      </c>
      <c r="E54" s="2" t="s">
        <v>70</v>
      </c>
      <c r="F54" s="1" t="s">
        <v>71</v>
      </c>
      <c r="G54" s="1" t="s">
        <v>8</v>
      </c>
      <c r="H54" s="1">
        <v>1E-3</v>
      </c>
    </row>
    <row r="55" spans="1:8" x14ac:dyDescent="0.35">
      <c r="A55" s="1" t="s">
        <v>186</v>
      </c>
      <c r="B55" s="1" t="s">
        <v>168</v>
      </c>
      <c r="C55" s="1" t="s">
        <v>190</v>
      </c>
      <c r="D55" s="1" t="s">
        <v>195</v>
      </c>
      <c r="E55" s="2" t="s">
        <v>70</v>
      </c>
      <c r="F55" s="1" t="s">
        <v>71</v>
      </c>
      <c r="G55" s="1" t="s">
        <v>8</v>
      </c>
      <c r="H55" s="1">
        <v>1E-3</v>
      </c>
    </row>
    <row r="56" spans="1:8" x14ac:dyDescent="0.35">
      <c r="A56" s="1" t="s">
        <v>187</v>
      </c>
      <c r="B56" s="1" t="s">
        <v>168</v>
      </c>
      <c r="C56" s="1" t="s">
        <v>190</v>
      </c>
      <c r="D56" s="1" t="s">
        <v>196</v>
      </c>
      <c r="E56" s="2" t="s">
        <v>70</v>
      </c>
      <c r="F56" s="1" t="s">
        <v>71</v>
      </c>
      <c r="G56" s="1" t="s">
        <v>8</v>
      </c>
      <c r="H56" s="1">
        <v>1E-3</v>
      </c>
    </row>
    <row r="57" spans="1:8" x14ac:dyDescent="0.35">
      <c r="A57" s="1" t="s">
        <v>188</v>
      </c>
      <c r="B57" s="1" t="s">
        <v>168</v>
      </c>
      <c r="C57" s="1" t="s">
        <v>190</v>
      </c>
      <c r="D57" s="1" t="s">
        <v>197</v>
      </c>
      <c r="E57" s="2" t="s">
        <v>70</v>
      </c>
      <c r="F57" s="1" t="s">
        <v>71</v>
      </c>
      <c r="G57" s="1" t="s">
        <v>8</v>
      </c>
      <c r="H57" s="1">
        <v>1E-3</v>
      </c>
    </row>
    <row r="58" spans="1:8" x14ac:dyDescent="0.35">
      <c r="A58" s="1" t="s">
        <v>189</v>
      </c>
      <c r="B58" s="1" t="s">
        <v>168</v>
      </c>
      <c r="C58" s="1" t="s">
        <v>190</v>
      </c>
      <c r="D58" s="1" t="s">
        <v>198</v>
      </c>
      <c r="E58" s="2" t="s">
        <v>70</v>
      </c>
      <c r="F58" s="1" t="s">
        <v>71</v>
      </c>
      <c r="G58" s="1" t="s">
        <v>8</v>
      </c>
      <c r="H58" s="1">
        <v>1E-3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I19"/>
  <sheetViews>
    <sheetView tabSelected="1" workbookViewId="0">
      <selection activeCell="C20" sqref="C20"/>
    </sheetView>
  </sheetViews>
  <sheetFormatPr defaultRowHeight="15.5" x14ac:dyDescent="0.35"/>
  <cols>
    <col min="1" max="1" width="11.54296875" style="1" customWidth="1"/>
    <col min="2" max="2" width="9.453125" style="1" customWidth="1"/>
    <col min="3" max="3" width="17.1796875" style="1" bestFit="1" customWidth="1"/>
    <col min="4" max="4" width="10.7265625" style="1" customWidth="1"/>
    <col min="5" max="16384" width="8.7265625" style="1"/>
  </cols>
  <sheetData>
    <row r="1" spans="1:9" x14ac:dyDescent="0.35">
      <c r="A1" s="1" t="s">
        <v>0</v>
      </c>
      <c r="B1" s="1" t="s">
        <v>10</v>
      </c>
      <c r="C1" s="1" t="s">
        <v>22</v>
      </c>
      <c r="D1" s="1" t="s">
        <v>13</v>
      </c>
      <c r="E1" s="1" t="s">
        <v>14</v>
      </c>
      <c r="F1" s="1" t="s">
        <v>4</v>
      </c>
    </row>
    <row r="2" spans="1:9" x14ac:dyDescent="0.35">
      <c r="A2" s="1" t="s">
        <v>20</v>
      </c>
      <c r="B2" s="1" t="s">
        <v>21</v>
      </c>
      <c r="C2" s="1" t="s">
        <v>23</v>
      </c>
      <c r="D2" s="1" t="s">
        <v>24</v>
      </c>
      <c r="E2" s="1" t="s">
        <v>25</v>
      </c>
      <c r="F2" s="1">
        <v>0.55200000000000005</v>
      </c>
      <c r="H2" s="1" t="s">
        <v>19</v>
      </c>
      <c r="I2" s="1">
        <f>SUM(Table13[Cost])</f>
        <v>5.952</v>
      </c>
    </row>
    <row r="3" spans="1:9" x14ac:dyDescent="0.35">
      <c r="A3" s="1" t="s">
        <v>81</v>
      </c>
      <c r="B3" s="1" t="s">
        <v>60</v>
      </c>
      <c r="C3" s="3" t="s">
        <v>82</v>
      </c>
      <c r="D3" s="1" t="s">
        <v>83</v>
      </c>
      <c r="E3" s="1" t="s">
        <v>25</v>
      </c>
      <c r="F3" s="1">
        <v>0.88</v>
      </c>
    </row>
    <row r="4" spans="1:9" x14ac:dyDescent="0.35">
      <c r="A4" s="1" t="s">
        <v>91</v>
      </c>
      <c r="B4" s="1" t="s">
        <v>60</v>
      </c>
      <c r="C4" s="3" t="s">
        <v>82</v>
      </c>
      <c r="D4" s="1" t="s">
        <v>83</v>
      </c>
      <c r="E4" s="1" t="s">
        <v>25</v>
      </c>
      <c r="F4" s="1">
        <v>0.88</v>
      </c>
    </row>
    <row r="5" spans="1:9" x14ac:dyDescent="0.35">
      <c r="A5" s="1" t="s">
        <v>84</v>
      </c>
      <c r="B5" s="1" t="s">
        <v>85</v>
      </c>
      <c r="C5" s="3" t="s">
        <v>86</v>
      </c>
      <c r="D5" s="1" t="s">
        <v>87</v>
      </c>
      <c r="E5" s="1" t="s">
        <v>25</v>
      </c>
      <c r="F5" s="1">
        <v>0.42</v>
      </c>
    </row>
    <row r="6" spans="1:9" x14ac:dyDescent="0.35">
      <c r="A6" s="1" t="s">
        <v>88</v>
      </c>
      <c r="B6" s="1" t="s">
        <v>60</v>
      </c>
      <c r="C6" s="1" t="s">
        <v>89</v>
      </c>
    </row>
    <row r="7" spans="1:9" x14ac:dyDescent="0.35">
      <c r="A7" s="1" t="s">
        <v>90</v>
      </c>
      <c r="B7" s="1" t="s">
        <v>60</v>
      </c>
      <c r="C7" s="1" t="s">
        <v>89</v>
      </c>
    </row>
    <row r="8" spans="1:9" x14ac:dyDescent="0.35">
      <c r="A8" s="1" t="s">
        <v>122</v>
      </c>
      <c r="B8" s="1" t="s">
        <v>123</v>
      </c>
      <c r="C8" s="1" t="s">
        <v>124</v>
      </c>
      <c r="D8" s="1" t="s">
        <v>125</v>
      </c>
      <c r="E8" s="1" t="s">
        <v>25</v>
      </c>
      <c r="F8" s="1">
        <v>0.28000000000000003</v>
      </c>
    </row>
    <row r="9" spans="1:9" x14ac:dyDescent="0.35">
      <c r="A9" s="1" t="s">
        <v>126</v>
      </c>
      <c r="B9" s="1" t="s">
        <v>127</v>
      </c>
      <c r="C9" s="1" t="s">
        <v>128</v>
      </c>
      <c r="D9" s="1" t="s">
        <v>129</v>
      </c>
      <c r="E9" s="1" t="s">
        <v>25</v>
      </c>
      <c r="F9" s="1">
        <v>0.26</v>
      </c>
    </row>
    <row r="10" spans="1:9" x14ac:dyDescent="0.35">
      <c r="A10" s="1" t="s">
        <v>135</v>
      </c>
      <c r="B10" s="1" t="s">
        <v>139</v>
      </c>
      <c r="C10" s="1" t="s">
        <v>140</v>
      </c>
      <c r="D10" s="1" t="s">
        <v>141</v>
      </c>
      <c r="E10" s="1" t="s">
        <v>25</v>
      </c>
      <c r="F10" s="1">
        <v>0.37</v>
      </c>
    </row>
    <row r="11" spans="1:9" x14ac:dyDescent="0.35">
      <c r="A11" s="1" t="s">
        <v>136</v>
      </c>
      <c r="B11" s="1" t="s">
        <v>139</v>
      </c>
      <c r="C11" s="1" t="s">
        <v>140</v>
      </c>
      <c r="D11" s="1" t="s">
        <v>141</v>
      </c>
      <c r="E11" s="1" t="s">
        <v>25</v>
      </c>
      <c r="F11" s="1">
        <v>0.37</v>
      </c>
    </row>
    <row r="12" spans="1:9" x14ac:dyDescent="0.35">
      <c r="A12" s="1" t="s">
        <v>137</v>
      </c>
      <c r="B12" s="1" t="s">
        <v>139</v>
      </c>
      <c r="C12" s="1" t="s">
        <v>140</v>
      </c>
      <c r="D12" s="1" t="s">
        <v>141</v>
      </c>
      <c r="E12" s="1" t="s">
        <v>25</v>
      </c>
      <c r="F12" s="1">
        <v>0.37</v>
      </c>
    </row>
    <row r="13" spans="1:9" x14ac:dyDescent="0.35">
      <c r="A13" s="1" t="s">
        <v>138</v>
      </c>
      <c r="B13" s="1" t="s">
        <v>139</v>
      </c>
      <c r="C13" s="1" t="s">
        <v>140</v>
      </c>
      <c r="D13" s="1" t="s">
        <v>141</v>
      </c>
      <c r="E13" s="1" t="s">
        <v>25</v>
      </c>
      <c r="F13" s="1">
        <v>0.37</v>
      </c>
    </row>
    <row r="14" spans="1:9" x14ac:dyDescent="0.35">
      <c r="B14" s="1" t="s">
        <v>147</v>
      </c>
      <c r="C14" s="1" t="s">
        <v>148</v>
      </c>
      <c r="D14" s="1" t="s">
        <v>149</v>
      </c>
      <c r="E14" s="1" t="s">
        <v>25</v>
      </c>
      <c r="F14" s="1">
        <v>1.2</v>
      </c>
    </row>
    <row r="15" spans="1:9" x14ac:dyDescent="0.35">
      <c r="A15" s="1" t="s">
        <v>199</v>
      </c>
      <c r="B15" s="1" t="s">
        <v>202</v>
      </c>
      <c r="C15" s="1" t="s">
        <v>203</v>
      </c>
    </row>
    <row r="16" spans="1:9" x14ac:dyDescent="0.35">
      <c r="A16" s="1" t="s">
        <v>200</v>
      </c>
      <c r="B16" s="1" t="s">
        <v>202</v>
      </c>
      <c r="C16" s="1" t="s">
        <v>203</v>
      </c>
    </row>
    <row r="17" spans="1:3" x14ac:dyDescent="0.35">
      <c r="A17" s="1" t="s">
        <v>201</v>
      </c>
      <c r="B17" s="1" t="s">
        <v>202</v>
      </c>
      <c r="C17" s="1" t="s">
        <v>203</v>
      </c>
    </row>
    <row r="18" spans="1:3" x14ac:dyDescent="0.35">
      <c r="A18" s="1" t="s">
        <v>204</v>
      </c>
      <c r="B18" s="1" t="s">
        <v>40</v>
      </c>
      <c r="C18" s="1" t="s">
        <v>206</v>
      </c>
    </row>
    <row r="19" spans="1:3" x14ac:dyDescent="0.35">
      <c r="A19" s="1" t="s">
        <v>205</v>
      </c>
      <c r="B19" s="1" t="s">
        <v>40</v>
      </c>
      <c r="C19" s="1" t="s">
        <v>206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JLC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2024-04-27T03:12:39Z</dcterms:modified>
</cp:coreProperties>
</file>