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d44d5286f1f7c/Documents/GitHub/payload_gimbal/"/>
    </mc:Choice>
  </mc:AlternateContent>
  <xr:revisionPtr revIDLastSave="0" documentId="8_{01E57E3F-2047-4BB5-BE84-CEE0D14CE860}" xr6:coauthVersionLast="45" xr6:coauthVersionMax="45" xr10:uidLastSave="{00000000-0000-0000-0000-000000000000}"/>
  <bookViews>
    <workbookView xWindow="-96" yWindow="-96" windowWidth="23232" windowHeight="12552" xr2:uid="{3E0C4815-7775-4F3F-8BAF-91B0604D6687}"/>
  </bookViews>
  <sheets>
    <sheet name="Sheet2" sheetId="2" r:id="rId1"/>
    <sheet name="Sheet1" sheetId="1" r:id="rId2"/>
  </sheets>
  <definedNames>
    <definedName name="ExternalData_1" localSheetId="0" hidden="1">Sheet2!$A$1:$J$25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J2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9B06B2-60C7-4C8E-9071-6C37B4906259}" keepAlive="1" name="Query - motorboard" description="Connection to the 'motorboard' query in the workbook." type="5" refreshedVersion="6" background="1" saveData="1">
    <dbPr connection="Provider=Microsoft.Mashup.OleDb.1;Data Source=$Workbook$;Location=motorboard;Extended Properties=&quot;&quot;" command="SELECT * FROM [motorboard]"/>
  </connection>
</connections>
</file>

<file path=xl/sharedStrings.xml><?xml version="1.0" encoding="utf-8"?>
<sst xmlns="http://schemas.openxmlformats.org/spreadsheetml/2006/main" count="208" uniqueCount="96">
  <si>
    <t>Id</t>
  </si>
  <si>
    <t>Designator</t>
  </si>
  <si>
    <t>Package</t>
  </si>
  <si>
    <t>Quantity</t>
  </si>
  <si>
    <t>Designation</t>
  </si>
  <si>
    <t/>
  </si>
  <si>
    <t>Y1</t>
  </si>
  <si>
    <t>Crystal_HC18-U_Vertical</t>
  </si>
  <si>
    <t>8MHz</t>
  </si>
  <si>
    <t>U2</t>
  </si>
  <si>
    <t>TQFP-44_10x10mm_P0.8mm</t>
  </si>
  <si>
    <t>ATmega32U4-AU</t>
  </si>
  <si>
    <t>J2</t>
  </si>
  <si>
    <t>USB_Micro-B_Molex-105017-0001</t>
  </si>
  <si>
    <t>USB_B_Micro</t>
  </si>
  <si>
    <t>U6,U5</t>
  </si>
  <si>
    <t>LGA-24L_3x3.5mm_P0.43mm</t>
  </si>
  <si>
    <t>LSM9DS1</t>
  </si>
  <si>
    <t>U4</t>
  </si>
  <si>
    <t>Texas_PowerVFQFN_15</t>
  </si>
  <si>
    <t>TPS63070</t>
  </si>
  <si>
    <t>U3</t>
  </si>
  <si>
    <t>TSSOP-8_4.4x3mm_P0.65mm</t>
  </si>
  <si>
    <t>TPS2412PW</t>
  </si>
  <si>
    <t>U1</t>
  </si>
  <si>
    <t>SSOP-24_5.3x8.2mm_P0.65mm</t>
  </si>
  <si>
    <t>TB6612FNG</t>
  </si>
  <si>
    <t>R15,R14,R13,R12,R8,R5,R1</t>
  </si>
  <si>
    <t>R_0603_1608Metric</t>
  </si>
  <si>
    <t>10k</t>
  </si>
  <si>
    <t>R11</t>
  </si>
  <si>
    <t>150k</t>
  </si>
  <si>
    <t>R10</t>
  </si>
  <si>
    <t>470k</t>
  </si>
  <si>
    <t>R9</t>
  </si>
  <si>
    <t>100k</t>
  </si>
  <si>
    <t>R7,R6</t>
  </si>
  <si>
    <t>470R</t>
  </si>
  <si>
    <t>R4</t>
  </si>
  <si>
    <t>10K</t>
  </si>
  <si>
    <t>R3,R2</t>
  </si>
  <si>
    <t>4k7</t>
  </si>
  <si>
    <t>Q1</t>
  </si>
  <si>
    <t>SOT-23</t>
  </si>
  <si>
    <t>PMV20ENR</t>
  </si>
  <si>
    <t>L1</t>
  </si>
  <si>
    <t>L_Taiyo-Yuden_NR-30xx</t>
  </si>
  <si>
    <t>1u5</t>
  </si>
  <si>
    <t>D4,D3</t>
  </si>
  <si>
    <t>D_SOD-123F</t>
  </si>
  <si>
    <t>D_Schottky</t>
  </si>
  <si>
    <t>C22,C21,C19,C17,C16,C14,C10,C5</t>
  </si>
  <si>
    <t>C_0603_1608Metric</t>
  </si>
  <si>
    <t>100n</t>
  </si>
  <si>
    <t>C20,C15,C12,C11,C9,C8,C1</t>
  </si>
  <si>
    <t>10u</t>
  </si>
  <si>
    <t>C18,C13</t>
  </si>
  <si>
    <t>10n</t>
  </si>
  <si>
    <t>C7</t>
  </si>
  <si>
    <t>2.2n</t>
  </si>
  <si>
    <t>C6</t>
  </si>
  <si>
    <t>1u</t>
  </si>
  <si>
    <t>C4,C3</t>
  </si>
  <si>
    <t>22p</t>
  </si>
  <si>
    <t>C2</t>
  </si>
  <si>
    <t>47u</t>
  </si>
  <si>
    <t>Digikey Part Nr</t>
  </si>
  <si>
    <t>URL</t>
  </si>
  <si>
    <t>Unit Price</t>
  </si>
  <si>
    <t>Total Price</t>
  </si>
  <si>
    <t>https://uk.farnell.com/microchip/atmega32u4-au/mcu-8bit-megaavr-16mhz-tqfp-44/dp/1748525</t>
  </si>
  <si>
    <t>https://uk.farnell.com/txc/9b-8-000maaj-b/xtal-8-000mhz-18pf-hc-49s/dp/1842268</t>
  </si>
  <si>
    <t>Farnell Order Code</t>
  </si>
  <si>
    <t>https://uk.farnell.com/molex/105017-0001/usb-conn-2-0-micro-usb-type-b/dp/2293836</t>
  </si>
  <si>
    <t>https://uk.farnell.com/stmicroelectronics/lsm9ds1tr/mems-accelero-gyroscope-magneto/dp/2532383?st=LSM9DS1</t>
  </si>
  <si>
    <t>https://uk.farnell.com/texas-instruments/tps63070rnmr/dc-dc-conv-buck-boost-2-4mhz-vqfn/dp/3007465?st=TPS63070</t>
  </si>
  <si>
    <t>https://uk.farnell.com/texas-instruments/tps2412pw/o-ring-controller-3v-16-5v-tssop/dp/2383048?ost=TPS2412PW&amp;ddkey=https%3Aen-GB%2FElement14_United_Kingdom%2Fsearch</t>
  </si>
  <si>
    <t>1469748RL</t>
  </si>
  <si>
    <t>https://uk.farnell.com/vishay/crcw060310k0fkea/res-10k-1-0-1w-0603-thick-film/dp/1469748RL?st=10k</t>
  </si>
  <si>
    <t>https://uk.farnell.com/vishay/crcw0603150kfkea/res-150k-1-0-1w-0603-thick-film/dp/1469759?st=150k</t>
  </si>
  <si>
    <t>https://uk.farnell.com/te-connectivity/cpf0603b470ke1/res-470k-0-1-0-063w-0603-thin/dp/2331232</t>
  </si>
  <si>
    <t>https://uk.farnell.com/yageo/rc0805jr-07100kl/res-100k-5-0-125w-0805-thick-film/dp/9234250</t>
  </si>
  <si>
    <t>https://uk.farnell.com/yageo/rc0603jr-07470rl/res-470r-5-0-1w-0603-thick-film/dp/9233334</t>
  </si>
  <si>
    <t>Total</t>
  </si>
  <si>
    <t>https://uk.farnell.com/panasonic/era3aeb472v/res-4k7-0-1-0-1w-0603-thin-film/dp/1577615</t>
  </si>
  <si>
    <t>1727-2301-1-ND</t>
  </si>
  <si>
    <t>https://www.digikey.co.uk/product-detail/en/nexperia-usa-inc/PMV20ENR/1727-2301-1-ND/5395603</t>
  </si>
  <si>
    <t>https://uk.farnell.com/tdk/c1608x5r1e155k080ab/cap-1-5-f-25v-10-x5r-0603/dp/2211176</t>
  </si>
  <si>
    <t>1655-1926-1-ND</t>
  </si>
  <si>
    <t>https://www.digikey.co.uk/product-detail/en/smc-diode-solutions/DSS13UTR/1655-1926-1-ND/8341868</t>
  </si>
  <si>
    <t>https://uk.farnell.com/avx/02016d104kat2a/cap-0-1-f-6-3v-10-x5r-0201/dp/1657913?st=100n</t>
  </si>
  <si>
    <t>https://uk.farnell.com/murata/grm188r61a106me69d/cap-10-f-10v-20-x5r-0603/dp/2456110</t>
  </si>
  <si>
    <t>https://uk.farnell.com/avx/06035c223kat2a/cap-0-022-f-50v-10-x7r-0603/dp/1658869?st=0603%2022000pf</t>
  </si>
  <si>
    <t>https://uk.farnell.com/murata/grm033r60j105mea2d/cap-1-f-6-3v-20-x5r-0201/dp/2470448</t>
  </si>
  <si>
    <t>https://uk.farnell.com/murata/grm0335c1e220ja01d/cap-22pf-25v-5-c0g-np0-0201/dp/2434636</t>
  </si>
  <si>
    <t>https://uk.farnell.com/kemet/c0805c476m9pactu/cap-47-f-6-3v-20-x5r-0805/dp/1572633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</si>
</sst>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6D9719-DC97-417D-89EB-0B96A1D08B9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9" dataBound="0" tableColumnId="10"/>
      <queryTableField id="6" name="Supplier and ref" tableColumnId="6"/>
      <queryTableField id="7" name="Column1" tableColumnId="7"/>
      <queryTableField id="10" dataBound="0" tableColumnId="11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21B3D-A013-4248-B56F-D4E939E82726}" name="motorboard" displayName="motorboard" ref="A1:J25" tableType="queryTable" totalsRowShown="0">
  <autoFilter ref="A1:J25" xr:uid="{A086492E-462F-47A2-8864-61CA6F1AFBEC}"/>
  <tableColumns count="10">
    <tableColumn id="1" xr3:uid="{E7CCD496-15CA-4C63-A2B7-350E984B2071}" uniqueName="1" name="Id" queryTableFieldId="1"/>
    <tableColumn id="2" xr3:uid="{4861EBB8-FE2B-4D3D-81DE-B3012096EB3D}" uniqueName="2" name="Designator" queryTableFieldId="2" dataDxfId="7"/>
    <tableColumn id="3" xr3:uid="{83A3598A-3D2A-46AF-8F37-AF45106DC03A}" uniqueName="3" name="Package" queryTableFieldId="3" dataDxfId="6"/>
    <tableColumn id="4" xr3:uid="{7E005509-F88E-45FE-B015-D7B42035C154}" uniqueName="4" name="Quantity" queryTableFieldId="4"/>
    <tableColumn id="5" xr3:uid="{44211017-1AC3-432B-AF09-E0E7529D6C48}" uniqueName="5" name="Designation" queryTableFieldId="5" dataDxfId="5"/>
    <tableColumn id="10" xr3:uid="{13A04196-CABE-4B0C-A936-FCB93C2EBAF6}" uniqueName="10" name="Unit Price" queryTableFieldId="9" dataDxfId="1"/>
    <tableColumn id="6" xr3:uid="{29031668-5F58-46BA-B8AC-C8660F19130E}" uniqueName="6" name="Farnell Order Code" queryTableFieldId="6" dataDxfId="4"/>
    <tableColumn id="7" xr3:uid="{EFC41550-826A-4775-BF1D-133A3B9B2C30}" uniqueName="7" name="Digikey Part Nr" queryTableFieldId="7" dataDxfId="3"/>
    <tableColumn id="11" xr3:uid="{277EE8C1-29CE-449A-9910-22A756351A49}" uniqueName="11" name="URL" queryTableFieldId="10" dataDxfId="0"/>
    <tableColumn id="8" xr3:uid="{DCCEF025-1FC0-47A6-BDED-AB85508F1293}" uniqueName="8" name="Total Price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murata/grm033r60j105mea2d/cap-1-f-6-3v-20-x5r-0201/dp/2470448" TargetMode="External"/><Relationship Id="rId2" Type="http://schemas.openxmlformats.org/officeDocument/2006/relationships/hyperlink" Target="https://uk.farnell.com/avx/06035c223kat2a/cap-0-022-f-50v-10-x7r-0603/dp/1658869?st=0603%2022000pf" TargetMode="External"/><Relationship Id="rId1" Type="http://schemas.openxmlformats.org/officeDocument/2006/relationships/hyperlink" Target="https://www.digikey.co.uk/product-detail/en/smc-diode-solutions/DSS13UTR/1655-1926-1-ND/8341868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uk.farnell.com/kemet/c0805c476m9pactu/cap-47-f-6-3v-20-x5r-0805/dp/1572633" TargetMode="External"/><Relationship Id="rId4" Type="http://schemas.openxmlformats.org/officeDocument/2006/relationships/hyperlink" Target="https://uk.farnell.com/murata/grm0335c1e220ja01d/cap-22pf-25v-5-c0g-np0-0201/dp/2434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AC8C-F7D5-4E96-B58F-73EFA481C203}">
  <dimension ref="A1:J27"/>
  <sheetViews>
    <sheetView tabSelected="1" topLeftCell="D1" workbookViewId="0">
      <selection activeCell="H7" sqref="H7"/>
    </sheetView>
  </sheetViews>
  <sheetFormatPr defaultRowHeight="14.4" x14ac:dyDescent="0.55000000000000004"/>
  <cols>
    <col min="1" max="1" width="4.47265625" bestFit="1" customWidth="1"/>
    <col min="2" max="2" width="27.62890625" bestFit="1" customWidth="1"/>
    <col min="3" max="3" width="58.734375" bestFit="1" customWidth="1"/>
    <col min="4" max="4" width="10.05078125" bestFit="1" customWidth="1"/>
    <col min="5" max="5" width="27.1015625" bestFit="1" customWidth="1"/>
    <col min="6" max="6" width="11.41796875" customWidth="1"/>
    <col min="7" max="7" width="15.83984375" bestFit="1" customWidth="1"/>
    <col min="8" max="8" width="15.15625" customWidth="1"/>
    <col min="9" max="9" width="25.1015625" customWidth="1"/>
    <col min="10" max="10" width="13.41796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72</v>
      </c>
      <c r="H1" t="s">
        <v>66</v>
      </c>
      <c r="I1" t="s">
        <v>67</v>
      </c>
      <c r="J1" t="s">
        <v>69</v>
      </c>
    </row>
    <row r="2" spans="1:10" x14ac:dyDescent="0.55000000000000004">
      <c r="A2">
        <v>4</v>
      </c>
      <c r="B2" s="1" t="s">
        <v>6</v>
      </c>
      <c r="C2" s="1" t="s">
        <v>7</v>
      </c>
      <c r="D2">
        <v>1</v>
      </c>
      <c r="E2" s="1" t="s">
        <v>8</v>
      </c>
      <c r="F2" s="2">
        <v>0.35099999999999998</v>
      </c>
      <c r="G2">
        <v>1842268</v>
      </c>
      <c r="I2" t="s">
        <v>71</v>
      </c>
      <c r="J2" s="2">
        <f>motorboard[[#This Row],[Quantity]]*motorboard[[#This Row],[Unit Price]]</f>
        <v>0.35099999999999998</v>
      </c>
    </row>
    <row r="3" spans="1:10" x14ac:dyDescent="0.55000000000000004">
      <c r="A3">
        <v>9</v>
      </c>
      <c r="B3" s="1" t="s">
        <v>9</v>
      </c>
      <c r="C3" s="1" t="s">
        <v>10</v>
      </c>
      <c r="D3">
        <v>1</v>
      </c>
      <c r="E3" s="1" t="s">
        <v>11</v>
      </c>
      <c r="F3" s="2">
        <v>3.17</v>
      </c>
      <c r="G3">
        <v>1748525</v>
      </c>
      <c r="H3" s="1" t="s">
        <v>5</v>
      </c>
      <c r="I3" t="s">
        <v>70</v>
      </c>
      <c r="J3" s="2">
        <f>motorboard[[#This Row],[Quantity]]*motorboard[[#This Row],[Unit Price]]</f>
        <v>3.17</v>
      </c>
    </row>
    <row r="4" spans="1:10" x14ac:dyDescent="0.55000000000000004">
      <c r="A4">
        <v>12</v>
      </c>
      <c r="B4" s="1" t="s">
        <v>12</v>
      </c>
      <c r="C4" s="1" t="s">
        <v>13</v>
      </c>
      <c r="D4">
        <v>1</v>
      </c>
      <c r="E4" s="1" t="s">
        <v>14</v>
      </c>
      <c r="F4" s="2">
        <v>0.66900000000000004</v>
      </c>
      <c r="G4">
        <v>2293836</v>
      </c>
      <c r="H4" s="1" t="s">
        <v>5</v>
      </c>
      <c r="I4" t="s">
        <v>73</v>
      </c>
      <c r="J4" s="2">
        <f>motorboard[[#This Row],[Quantity]]*motorboard[[#This Row],[Unit Price]]</f>
        <v>0.66900000000000004</v>
      </c>
    </row>
    <row r="5" spans="1:10" x14ac:dyDescent="0.55000000000000004">
      <c r="A5">
        <v>13</v>
      </c>
      <c r="B5" s="1" t="s">
        <v>15</v>
      </c>
      <c r="C5" s="1" t="s">
        <v>16</v>
      </c>
      <c r="D5">
        <v>2</v>
      </c>
      <c r="E5" s="1" t="s">
        <v>17</v>
      </c>
      <c r="F5" s="2">
        <v>5.26</v>
      </c>
      <c r="G5">
        <v>2532383</v>
      </c>
      <c r="H5" s="1" t="s">
        <v>5</v>
      </c>
      <c r="I5" t="s">
        <v>74</v>
      </c>
      <c r="J5" s="2">
        <f>motorboard[[#This Row],[Quantity]]*motorboard[[#This Row],[Unit Price]]</f>
        <v>10.52</v>
      </c>
    </row>
    <row r="6" spans="1:10" x14ac:dyDescent="0.55000000000000004">
      <c r="A6">
        <v>14</v>
      </c>
      <c r="B6" s="1" t="s">
        <v>18</v>
      </c>
      <c r="C6" s="1" t="s">
        <v>19</v>
      </c>
      <c r="D6">
        <v>1</v>
      </c>
      <c r="E6" s="1" t="s">
        <v>20</v>
      </c>
      <c r="F6" s="2">
        <v>2.2599999999999998</v>
      </c>
      <c r="G6">
        <v>3007465</v>
      </c>
      <c r="H6" s="1" t="s">
        <v>5</v>
      </c>
      <c r="I6" t="s">
        <v>75</v>
      </c>
      <c r="J6" s="2">
        <f>motorboard[[#This Row],[Quantity]]*motorboard[[#This Row],[Unit Price]]</f>
        <v>2.2599999999999998</v>
      </c>
    </row>
    <row r="7" spans="1:10" x14ac:dyDescent="0.55000000000000004">
      <c r="A7">
        <v>15</v>
      </c>
      <c r="B7" s="1" t="s">
        <v>21</v>
      </c>
      <c r="C7" s="1" t="s">
        <v>22</v>
      </c>
      <c r="D7">
        <v>1</v>
      </c>
      <c r="E7" s="1" t="s">
        <v>23</v>
      </c>
      <c r="F7" s="2">
        <v>2.4700000000000002</v>
      </c>
      <c r="G7">
        <v>2383048</v>
      </c>
      <c r="H7" s="1" t="s">
        <v>5</v>
      </c>
      <c r="I7" t="s">
        <v>76</v>
      </c>
      <c r="J7" s="2">
        <f>motorboard[[#This Row],[Quantity]]*motorboard[[#This Row],[Unit Price]]</f>
        <v>2.4700000000000002</v>
      </c>
    </row>
    <row r="8" spans="1:10" x14ac:dyDescent="0.55000000000000004">
      <c r="A8">
        <v>16</v>
      </c>
      <c r="B8" s="1" t="s">
        <v>24</v>
      </c>
      <c r="C8" s="1" t="s">
        <v>25</v>
      </c>
      <c r="D8">
        <v>1</v>
      </c>
      <c r="E8" s="1" t="s">
        <v>26</v>
      </c>
      <c r="F8" s="1"/>
      <c r="G8" s="1" t="s">
        <v>5</v>
      </c>
      <c r="H8" s="1" t="s">
        <v>5</v>
      </c>
      <c r="J8" s="2">
        <f>motorboard[[#This Row],[Quantity]]*motorboard[[#This Row],[Unit Price]]</f>
        <v>0</v>
      </c>
    </row>
    <row r="9" spans="1:10" x14ac:dyDescent="0.55000000000000004">
      <c r="A9">
        <v>17</v>
      </c>
      <c r="B9" s="1" t="s">
        <v>27</v>
      </c>
      <c r="C9" s="1" t="s">
        <v>28</v>
      </c>
      <c r="D9">
        <v>7</v>
      </c>
      <c r="E9" s="1" t="s">
        <v>29</v>
      </c>
      <c r="F9" s="2">
        <v>1.37E-2</v>
      </c>
      <c r="G9" s="3" t="s">
        <v>77</v>
      </c>
      <c r="H9" s="1" t="s">
        <v>5</v>
      </c>
      <c r="I9" t="s">
        <v>78</v>
      </c>
      <c r="J9" s="2">
        <f>motorboard[[#This Row],[Quantity]]*motorboard[[#This Row],[Unit Price]]</f>
        <v>9.5899999999999999E-2</v>
      </c>
    </row>
    <row r="10" spans="1:10" x14ac:dyDescent="0.55000000000000004">
      <c r="A10">
        <v>18</v>
      </c>
      <c r="B10" s="1" t="s">
        <v>30</v>
      </c>
      <c r="C10" s="1" t="s">
        <v>28</v>
      </c>
      <c r="D10">
        <v>1</v>
      </c>
      <c r="E10" s="1" t="s">
        <v>31</v>
      </c>
      <c r="F10" s="2">
        <v>1.37E-2</v>
      </c>
      <c r="G10">
        <v>1469759</v>
      </c>
      <c r="H10" s="1" t="s">
        <v>5</v>
      </c>
      <c r="I10" t="s">
        <v>79</v>
      </c>
      <c r="J10" s="2">
        <f>motorboard[[#This Row],[Quantity]]*motorboard[[#This Row],[Unit Price]]</f>
        <v>1.37E-2</v>
      </c>
    </row>
    <row r="11" spans="1:10" x14ac:dyDescent="0.55000000000000004">
      <c r="A11">
        <v>19</v>
      </c>
      <c r="B11" s="1" t="s">
        <v>32</v>
      </c>
      <c r="C11" s="1" t="s">
        <v>28</v>
      </c>
      <c r="D11">
        <v>1</v>
      </c>
      <c r="E11" s="1" t="s">
        <v>33</v>
      </c>
      <c r="F11" s="2">
        <v>0.30299999999999999</v>
      </c>
      <c r="G11">
        <v>2331232</v>
      </c>
      <c r="H11" s="1" t="s">
        <v>5</v>
      </c>
      <c r="I11" t="s">
        <v>80</v>
      </c>
      <c r="J11" s="2">
        <f>motorboard[[#This Row],[Quantity]]*motorboard[[#This Row],[Unit Price]]</f>
        <v>0.30299999999999999</v>
      </c>
    </row>
    <row r="12" spans="1:10" x14ac:dyDescent="0.55000000000000004">
      <c r="A12">
        <v>20</v>
      </c>
      <c r="B12" s="1" t="s">
        <v>34</v>
      </c>
      <c r="C12" s="1" t="s">
        <v>28</v>
      </c>
      <c r="D12">
        <v>1</v>
      </c>
      <c r="E12" s="1" t="s">
        <v>35</v>
      </c>
      <c r="F12" s="2">
        <v>2.5899999999999999E-2</v>
      </c>
      <c r="G12">
        <v>9234250</v>
      </c>
      <c r="H12" s="1" t="s">
        <v>5</v>
      </c>
      <c r="I12" t="s">
        <v>81</v>
      </c>
      <c r="J12" s="2">
        <f>motorboard[[#This Row],[Quantity]]*motorboard[[#This Row],[Unit Price]]</f>
        <v>2.5899999999999999E-2</v>
      </c>
    </row>
    <row r="13" spans="1:10" x14ac:dyDescent="0.55000000000000004">
      <c r="A13">
        <v>21</v>
      </c>
      <c r="B13" s="1" t="s">
        <v>36</v>
      </c>
      <c r="C13" s="1" t="s">
        <v>28</v>
      </c>
      <c r="D13">
        <v>2</v>
      </c>
      <c r="E13" s="1" t="s">
        <v>37</v>
      </c>
      <c r="F13" s="2">
        <v>1.77E-2</v>
      </c>
      <c r="G13">
        <v>9233334</v>
      </c>
      <c r="H13" s="1" t="s">
        <v>5</v>
      </c>
      <c r="I13" t="s">
        <v>82</v>
      </c>
      <c r="J13" s="2">
        <f>motorboard[[#This Row],[Quantity]]*motorboard[[#This Row],[Unit Price]]</f>
        <v>3.5400000000000001E-2</v>
      </c>
    </row>
    <row r="14" spans="1:10" x14ac:dyDescent="0.55000000000000004">
      <c r="A14">
        <v>22</v>
      </c>
      <c r="B14" s="1" t="s">
        <v>38</v>
      </c>
      <c r="C14" s="1" t="s">
        <v>28</v>
      </c>
      <c r="D14">
        <v>1</v>
      </c>
      <c r="E14" s="1" t="s">
        <v>39</v>
      </c>
      <c r="F14" s="2">
        <v>1.37E-2</v>
      </c>
      <c r="G14" s="3" t="s">
        <v>77</v>
      </c>
      <c r="H14" s="1" t="s">
        <v>5</v>
      </c>
      <c r="I14" t="s">
        <v>78</v>
      </c>
      <c r="J14" s="2">
        <f>motorboard[[#This Row],[Quantity]]*motorboard[[#This Row],[Unit Price]]</f>
        <v>1.37E-2</v>
      </c>
    </row>
    <row r="15" spans="1:10" x14ac:dyDescent="0.55000000000000004">
      <c r="A15">
        <v>23</v>
      </c>
      <c r="B15" s="1" t="s">
        <v>40</v>
      </c>
      <c r="C15" s="1" t="s">
        <v>28</v>
      </c>
      <c r="D15">
        <v>2</v>
      </c>
      <c r="E15" s="1" t="s">
        <v>41</v>
      </c>
      <c r="F15" s="2">
        <v>0.28100000000000003</v>
      </c>
      <c r="G15">
        <v>1577615</v>
      </c>
      <c r="H15" s="1" t="s">
        <v>5</v>
      </c>
      <c r="I15" t="s">
        <v>84</v>
      </c>
      <c r="J15" s="2">
        <f>motorboard[[#This Row],[Quantity]]*motorboard[[#This Row],[Unit Price]]</f>
        <v>0.56200000000000006</v>
      </c>
    </row>
    <row r="16" spans="1:10" x14ac:dyDescent="0.55000000000000004">
      <c r="A16">
        <v>24</v>
      </c>
      <c r="B16" s="1" t="s">
        <v>42</v>
      </c>
      <c r="C16" s="1" t="s">
        <v>43</v>
      </c>
      <c r="D16">
        <v>1</v>
      </c>
      <c r="E16" s="1" t="s">
        <v>44</v>
      </c>
      <c r="F16" s="2">
        <v>0.3</v>
      </c>
      <c r="G16" s="1" t="s">
        <v>5</v>
      </c>
      <c r="H16" s="4" t="s">
        <v>85</v>
      </c>
      <c r="I16" t="s">
        <v>86</v>
      </c>
      <c r="J16" s="2">
        <f>motorboard[[#This Row],[Quantity]]*motorboard[[#This Row],[Unit Price]]</f>
        <v>0.3</v>
      </c>
    </row>
    <row r="17" spans="1:10" x14ac:dyDescent="0.55000000000000004">
      <c r="A17">
        <v>25</v>
      </c>
      <c r="B17" s="1" t="s">
        <v>45</v>
      </c>
      <c r="C17" s="1" t="s">
        <v>46</v>
      </c>
      <c r="D17">
        <v>1</v>
      </c>
      <c r="E17" s="1" t="s">
        <v>47</v>
      </c>
      <c r="F17" s="2">
        <v>0.153</v>
      </c>
      <c r="G17">
        <v>2211176</v>
      </c>
      <c r="H17" s="1" t="s">
        <v>5</v>
      </c>
      <c r="I17" t="s">
        <v>87</v>
      </c>
      <c r="J17" s="2">
        <f>motorboard[[#This Row],[Quantity]]*motorboard[[#This Row],[Unit Price]]</f>
        <v>0.153</v>
      </c>
    </row>
    <row r="18" spans="1:10" x14ac:dyDescent="0.55000000000000004">
      <c r="A18">
        <v>37</v>
      </c>
      <c r="B18" s="1" t="s">
        <v>48</v>
      </c>
      <c r="C18" s="1" t="s">
        <v>49</v>
      </c>
      <c r="D18">
        <v>2</v>
      </c>
      <c r="E18" s="1" t="s">
        <v>50</v>
      </c>
      <c r="F18" s="6">
        <v>0.12</v>
      </c>
      <c r="G18" s="1" t="s">
        <v>5</v>
      </c>
      <c r="H18" s="5" t="s">
        <v>88</v>
      </c>
      <c r="I18" s="7" t="s">
        <v>89</v>
      </c>
      <c r="J18" s="2">
        <f>motorboard[[#This Row],[Quantity]]*motorboard[[#This Row],[Unit Price]]</f>
        <v>0.24</v>
      </c>
    </row>
    <row r="19" spans="1:10" x14ac:dyDescent="0.55000000000000004">
      <c r="A19">
        <v>40</v>
      </c>
      <c r="B19" s="1" t="s">
        <v>51</v>
      </c>
      <c r="C19" s="1" t="s">
        <v>52</v>
      </c>
      <c r="D19">
        <v>10</v>
      </c>
      <c r="E19" s="1" t="s">
        <v>53</v>
      </c>
      <c r="F19" s="2">
        <v>4.9000000000000002E-2</v>
      </c>
      <c r="G19">
        <v>1657913</v>
      </c>
      <c r="H19" s="1" t="s">
        <v>5</v>
      </c>
      <c r="I19" t="s">
        <v>90</v>
      </c>
      <c r="J19" s="2">
        <f>motorboard[[#This Row],[Quantity]]*motorboard[[#This Row],[Unit Price]]</f>
        <v>0.49</v>
      </c>
    </row>
    <row r="20" spans="1:10" x14ac:dyDescent="0.55000000000000004">
      <c r="A20">
        <v>41</v>
      </c>
      <c r="B20" s="1" t="s">
        <v>54</v>
      </c>
      <c r="C20" s="1" t="s">
        <v>52</v>
      </c>
      <c r="D20">
        <v>10</v>
      </c>
      <c r="E20" s="1" t="s">
        <v>55</v>
      </c>
      <c r="F20" s="2">
        <v>0.122</v>
      </c>
      <c r="G20">
        <v>2456110</v>
      </c>
      <c r="H20" s="1" t="s">
        <v>5</v>
      </c>
      <c r="I20" t="s">
        <v>91</v>
      </c>
      <c r="J20" s="2">
        <f>motorboard[[#This Row],[Quantity]]*motorboard[[#This Row],[Unit Price]]</f>
        <v>1.22</v>
      </c>
    </row>
    <row r="21" spans="1:10" x14ac:dyDescent="0.55000000000000004">
      <c r="A21">
        <v>42</v>
      </c>
      <c r="B21" s="1" t="s">
        <v>56</v>
      </c>
      <c r="C21" s="1" t="s">
        <v>52</v>
      </c>
      <c r="D21">
        <v>10</v>
      </c>
      <c r="E21" s="1" t="s">
        <v>57</v>
      </c>
      <c r="F21" s="2">
        <v>4.1300000000000003E-2</v>
      </c>
      <c r="G21">
        <v>1657919</v>
      </c>
      <c r="H21" s="1" t="s">
        <v>5</v>
      </c>
      <c r="J21" s="2">
        <f>motorboard[[#This Row],[Quantity]]*motorboard[[#This Row],[Unit Price]]</f>
        <v>0.41300000000000003</v>
      </c>
    </row>
    <row r="22" spans="1:10" x14ac:dyDescent="0.55000000000000004">
      <c r="A22">
        <v>43</v>
      </c>
      <c r="B22" s="1" t="s">
        <v>58</v>
      </c>
      <c r="C22" s="1" t="s">
        <v>52</v>
      </c>
      <c r="D22">
        <v>10</v>
      </c>
      <c r="E22" s="1" t="s">
        <v>59</v>
      </c>
      <c r="F22" s="2">
        <v>8.0699999999999994E-2</v>
      </c>
      <c r="G22" s="7">
        <v>1658869</v>
      </c>
      <c r="H22" s="1" t="s">
        <v>5</v>
      </c>
      <c r="I22" t="s">
        <v>92</v>
      </c>
      <c r="J22" s="2">
        <f>motorboard[[#This Row],[Quantity]]*motorboard[[#This Row],[Unit Price]]</f>
        <v>0.80699999999999994</v>
      </c>
    </row>
    <row r="23" spans="1:10" x14ac:dyDescent="0.55000000000000004">
      <c r="A23">
        <v>44</v>
      </c>
      <c r="B23" s="1" t="s">
        <v>60</v>
      </c>
      <c r="C23" s="1" t="s">
        <v>52</v>
      </c>
      <c r="D23">
        <v>10</v>
      </c>
      <c r="E23" s="1" t="s">
        <v>61</v>
      </c>
      <c r="F23" s="2">
        <v>8.4500000000000006E-2</v>
      </c>
      <c r="G23" s="7">
        <v>2470448</v>
      </c>
      <c r="H23" s="1" t="s">
        <v>5</v>
      </c>
      <c r="I23" t="s">
        <v>93</v>
      </c>
      <c r="J23" s="2">
        <f>motorboard[[#This Row],[Quantity]]*motorboard[[#This Row],[Unit Price]]</f>
        <v>0.84500000000000008</v>
      </c>
    </row>
    <row r="24" spans="1:10" x14ac:dyDescent="0.55000000000000004">
      <c r="A24">
        <v>45</v>
      </c>
      <c r="B24" s="1" t="s">
        <v>62</v>
      </c>
      <c r="C24" s="1" t="s">
        <v>52</v>
      </c>
      <c r="D24">
        <v>10</v>
      </c>
      <c r="E24" s="1" t="s">
        <v>63</v>
      </c>
      <c r="F24" s="2">
        <v>1.5599999999999999E-2</v>
      </c>
      <c r="G24" s="7">
        <v>2434636</v>
      </c>
      <c r="H24" s="1" t="s">
        <v>5</v>
      </c>
      <c r="I24" t="s">
        <v>94</v>
      </c>
      <c r="J24" s="2">
        <f>motorboard[[#This Row],[Quantity]]*motorboard[[#This Row],[Unit Price]]</f>
        <v>0.156</v>
      </c>
    </row>
    <row r="25" spans="1:10" x14ac:dyDescent="0.55000000000000004">
      <c r="A25">
        <v>46</v>
      </c>
      <c r="B25" s="1" t="s">
        <v>64</v>
      </c>
      <c r="C25" s="1" t="s">
        <v>52</v>
      </c>
      <c r="D25">
        <v>5</v>
      </c>
      <c r="E25" s="1" t="s">
        <v>65</v>
      </c>
      <c r="F25" s="2">
        <v>0.91300000000000003</v>
      </c>
      <c r="G25" s="7">
        <v>1572633</v>
      </c>
      <c r="H25" s="1" t="s">
        <v>5</v>
      </c>
      <c r="I25" t="s">
        <v>95</v>
      </c>
      <c r="J25" s="2">
        <f>motorboard[[#This Row],[Quantity]]*motorboard[[#This Row],[Unit Price]]</f>
        <v>4.5650000000000004</v>
      </c>
    </row>
    <row r="27" spans="1:10" x14ac:dyDescent="0.55000000000000004">
      <c r="I27" t="s">
        <v>83</v>
      </c>
      <c r="J27" s="2">
        <f>SUM(motorboard[Total Price])</f>
        <v>29.678599999999992</v>
      </c>
    </row>
  </sheetData>
  <hyperlinks>
    <hyperlink ref="I18" r:id="rId1" xr:uid="{F95B2128-8DFB-4081-BA24-EE21EE81219D}"/>
    <hyperlink ref="G22" r:id="rId2" tooltip="1658869" display="https://uk.farnell.com/avx/06035c223kat2a/cap-0-022-f-50v-10-x7r-0603/dp/1658869?st=0603%2022000pf" xr:uid="{ABF99E40-84CB-4B2C-8A43-49F570F52D03}"/>
    <hyperlink ref="G23" r:id="rId3" tooltip="2470448" display="https://uk.farnell.com/murata/grm033r60j105mea2d/cap-1-f-6-3v-20-x5r-0201/dp/2470448" xr:uid="{56E3440A-2E5B-45CB-99E1-49F306B22BAD}"/>
    <hyperlink ref="G24" r:id="rId4" tooltip="2434636" display="https://uk.farnell.com/murata/grm0335c1e220ja01d/cap-22pf-25v-5-c0g-np0-0201/dp/2434636" xr:uid="{9F06B542-BF6E-405B-B81C-D72908CA5628}"/>
    <hyperlink ref="G25" r:id="rId5" tooltip="1572633" display="https://uk.farnell.com/kemet/c0805c476m9pactu/cap-47-f-6-3v-20-x5r-0805/dp/1572633" xr:uid="{D68E5C57-61C8-40AD-8DB9-7F1220097F4E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C7F5-4568-4914-9A03-4F68546CF37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M m N W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J j V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Y 1 Z Q b X B y e F Q B A A B p A g A A E w A c A E Z v c m 1 1 b G F z L 1 N l Y 3 R p b 2 4 x L m 0 g o h g A K K A U A A A A A A A A A A A A A A A A A A A A A A A A A A A A d V H R S s M w F H 0 f 9 B 9 C f O k g F D Z U x N E H a d X t R S e d T 6 u M 2 / a u C 6 Z J S d J h G f t 3 M z v Z p D M v S c 4 5 O f e e G 4 O 5 5 U q S p N t H E 2 / g D c w G N B a k U l b p T I E u S E g E W m 9 A 3 E p U o 3 N 0 S G S 2 Q a z y p k J p / S c u M I i U t O 5 i f B r d p + 8 G t U k 1 8 A 2 k r x J j z b e Y / u p N + s z t t M n S G l q h o F i V v M p A p K e S Z 8 c g N 1 s 6 Z M s Y B a + 4 R R 3 S C W U k U q K p p A n v G H m U u S q 4 L M P R + G b M y F u j L C a 2 F R i e j s G L k v g x Z F 2 K K z r X y p V w M a c I h W u V u k g L y J z w y B x x v w v M y P K I P w i R 5 C B A m 9 D q 5 t w y 2 o A s n e O i r f F k t 9 A g z V r p q m v 4 Q B r / Q n 2 2 2 9 F Z 4 Y L N p L 2 9 D g 6 6 P S M 7 G q P h p Q Q 3 D c d Z h x K L X / a H m k P + C S X 2 8 L c G p O W 2 / d / M / X X v V d L U t e C o C c i C a F z 3 B D 1 g N f o D 7 Y f e g M u L 0 5 h 8 A 1 B L A Q I t A B Q A A g A I A D J j V l A y y 4 / 9 q A A A A P g A A A A S A A A A A A A A A A A A A A A A A A A A A A B D b 2 5 m a W c v U G F j a 2 F n Z S 5 4 b W x Q S w E C L Q A U A A I A C A A y Y 1 Z Q D 8 r p q 6 Q A A A D p A A A A E w A A A A A A A A A A A A A A A A D 0 A A A A W 0 N v b n R l b n R f V H l w Z X N d L n h t b F B L A Q I t A B Q A A g A I A D J j V l B t c H J 4 V A E A A G k C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M A A A A A A A A 4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v c m J v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0 b 3 J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l Q x M j o y N T o z N y 4 y N j I y N T k 4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0 b 3 J i b 2 F y Z C 9 D a G F u Z 2 V k I F R 5 c G U u e 0 l k L D B 9 J n F 1 b 3 Q 7 L C Z x d W 9 0 O 1 N l Y 3 R p b 2 4 x L 2 1 v d G 9 y Y m 9 h c m Q v Q 2 h h b m d l Z C B U e X B l L n t E Z X N p Z 2 5 h d G 9 y L D F 9 J n F 1 b 3 Q 7 L C Z x d W 9 0 O 1 N l Y 3 R p b 2 4 x L 2 1 v d G 9 y Y m 9 h c m Q v Q 2 h h b m d l Z C B U e X B l L n t Q Y W N r Y W d l L D J 9 J n F 1 b 3 Q 7 L C Z x d W 9 0 O 1 N l Y 3 R p b 2 4 x L 2 1 v d G 9 y Y m 9 h c m Q v Q 2 h h b m d l Z C B U e X B l L n t R d W F u d G l 0 e S w z f S Z x d W 9 0 O y w m c X V v d D t T Z W N 0 a W 9 u M S 9 t b 3 R v c m J v Y X J k L 0 N o Y W 5 n Z W Q g V H l w Z S 5 7 R G V z a W d u Y X R p b 2 4 s N H 0 m c X V v d D s s J n F 1 b 3 Q 7 U 2 V j d G l v b j E v b W 9 0 b 3 J i b 2 F y Z C 9 D a G F u Z 2 V k I F R 5 c G U u e 1 N 1 c H B s a W V y I G F u Z C B y Z W Y s N X 0 m c X V v d D s s J n F 1 b 3 Q 7 U 2 V j d G l v b j E v b W 9 0 b 3 J i b 2 F y Z C 9 D a G F u Z 2 V k I F R 5 c G U u e y w 2 f S Z x d W 9 0 O y w m c X V v d D t T Z W N 0 a W 9 u M S 9 t b 3 R v c m J v Y X J k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0 b 3 J i b 2 F y Z C 9 D a G F u Z 2 V k I F R 5 c G U u e 0 l k L D B 9 J n F 1 b 3 Q 7 L C Z x d W 9 0 O 1 N l Y 3 R p b 2 4 x L 2 1 v d G 9 y Y m 9 h c m Q v Q 2 h h b m d l Z C B U e X B l L n t E Z X N p Z 2 5 h d G 9 y L D F 9 J n F 1 b 3 Q 7 L C Z x d W 9 0 O 1 N l Y 3 R p b 2 4 x L 2 1 v d G 9 y Y m 9 h c m Q v Q 2 h h b m d l Z C B U e X B l L n t Q Y W N r Y W d l L D J 9 J n F 1 b 3 Q 7 L C Z x d W 9 0 O 1 N l Y 3 R p b 2 4 x L 2 1 v d G 9 y Y m 9 h c m Q v Q 2 h h b m d l Z C B U e X B l L n t R d W F u d G l 0 e S w z f S Z x d W 9 0 O y w m c X V v d D t T Z W N 0 a W 9 u M S 9 t b 3 R v c m J v Y X J k L 0 N o Y W 5 n Z W Q g V H l w Z S 5 7 R G V z a W d u Y X R p b 2 4 s N H 0 m c X V v d D s s J n F 1 b 3 Q 7 U 2 V j d G l v b j E v b W 9 0 b 3 J i b 2 F y Z C 9 D a G F u Z 2 V k I F R 5 c G U u e 1 N 1 c H B s a W V y I G F u Z C B y Z W Y s N X 0 m c X V v d D s s J n F 1 b 3 Q 7 U 2 V j d G l v b j E v b W 9 0 b 3 J i b 2 F y Z C 9 D a G F u Z 2 V k I F R 5 c G U u e y w 2 f S Z x d W 9 0 O y w m c X V v d D t T Z W N 0 a W 9 u M S 9 t b 3 R v c m J v Y X J k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G 9 y Y m 9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0 b 3 J i b 2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v c m J v Y X J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/ 9 Z L C N j t C t r h J P q n w Z 5 M A A A A A A g A A A A A A E G Y A A A A B A A A g A A A A O J t T v 1 H v Y N T f S P g z D l b o u q Q r + v e E 6 v f D t p c H X L / k N Z 0 A A A A A D o A A A A A C A A A g A A A A z f 4 L I E H W X x e 8 H S x 7 R f h R d j g l g M r U + i B y 8 Y S 4 O v 1 F B R x Q A A A A I g Z E c Q 4 K f J f F M k W i q F f J Y b y D q A m c e + A x v z i 0 3 Z X t / W N f 5 G g o C Q J c 8 c a F H q t K J C G t R I R u M 4 1 d r u / b q V 4 o r X Y v g e L v w w 8 f u P + G 8 C G s w u A O B 1 t A A A A A / 4 W + Z e X c Z K D B n K 2 e A z Y K a 3 q m Y P Q w 8 f V j q 8 N m R h g l f N B P q n a 0 + M 0 n q / E o 6 Z J V Q q T b X N f 9 9 E i S I n 7 R H w s s i J r N d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AE7183569B74C95D86A8553BB3890" ma:contentTypeVersion="12" ma:contentTypeDescription="Create a new document." ma:contentTypeScope="" ma:versionID="4bc3fd83c492fe0ffb7073e68d769b4e">
  <xsd:schema xmlns:xsd="http://www.w3.org/2001/XMLSchema" xmlns:xs="http://www.w3.org/2001/XMLSchema" xmlns:p="http://schemas.microsoft.com/office/2006/metadata/properties" xmlns:ns3="8dbe118e-d60c-4c19-9b11-54578bfb597d" xmlns:ns4="645c4142-e7ba-4778-9352-3a7ee4ad7515" targetNamespace="http://schemas.microsoft.com/office/2006/metadata/properties" ma:root="true" ma:fieldsID="d313e8d62f6ff96d92b5cf1dfea8913c" ns3:_="" ns4:_="">
    <xsd:import namespace="8dbe118e-d60c-4c19-9b11-54578bfb597d"/>
    <xsd:import namespace="645c4142-e7ba-4778-9352-3a7ee4ad7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e118e-d60c-4c19-9b11-54578bfb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c4142-e7ba-4778-9352-3a7ee4ad7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1F4532-8F1B-4DD9-BA23-385B11EE4D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CC528D7-3BDC-44A1-919C-C218225FC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be118e-d60c-4c19-9b11-54578bfb597d"/>
    <ds:schemaRef ds:uri="645c4142-e7ba-4778-9352-3a7ee4ad7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38240D-1314-4796-BD6F-F9036A2CB32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D4A448D-CBAE-4B59-90EF-B6460AD2B9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Raihaan Usman</dc:creator>
  <cp:lastModifiedBy>Raihaan Usman</cp:lastModifiedBy>
  <dcterms:created xsi:type="dcterms:W3CDTF">2020-02-22T12:24:15Z</dcterms:created>
  <dcterms:modified xsi:type="dcterms:W3CDTF">2020-02-22T16:08:50Z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0x0101000BFAE7183569B74C95D86A8553BB3890</vt:lpwstr>
  </property>
</Properties>
</file>