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915"/>
  <workbookPr codeName="ThisWorkbook"/>
  <mc:AlternateContent xmlns:mc="http://schemas.openxmlformats.org/markup-compatibility/2006">
    <mc:Choice Requires="x15">
      <x15ac:absPath xmlns:x15ac="http://schemas.microsoft.com/office/spreadsheetml/2010/11/ac" url="/Users/bran/Documents/workspace/auditreports/"/>
    </mc:Choice>
  </mc:AlternateContent>
  <bookViews>
    <workbookView xWindow="1440" yWindow="2100" windowWidth="22280" windowHeight="24440" activeTab="7"/>
  </bookViews>
  <sheets>
    <sheet name="访谈内容" sheetId="1" r:id="rId1"/>
    <sheet name="拜访记录" sheetId="4" r:id="rId2"/>
    <sheet name="病人特征" sheetId="2" r:id="rId3"/>
    <sheet name="SOAP方法" sheetId="6" r:id="rId4"/>
    <sheet name="SMART定义" sheetId="3" r:id="rId5"/>
    <sheet name="推广活动" sheetId="5" r:id="rId6"/>
    <sheet name="rep" sheetId="8" r:id="rId7"/>
    <sheet name="权重" sheetId="9" r:id="rId8"/>
  </sheets>
  <definedNames>
    <definedName name="_xlnm.Print_Area" localSheetId="1">拜访记录!$B$6:$J$97</definedName>
    <definedName name="_xlnm.Print_Area" localSheetId="0">访谈内容!$B$7:$N$43</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F105" i="8" l="1"/>
  <c r="F106" i="8"/>
  <c r="I96" i="8"/>
  <c r="I100" i="8"/>
  <c r="I99" i="8"/>
  <c r="I98" i="8"/>
  <c r="I97" i="8"/>
  <c r="E100" i="8"/>
  <c r="E99" i="8"/>
  <c r="E98" i="8"/>
  <c r="E97" i="8"/>
  <c r="I75" i="8"/>
  <c r="I85" i="8"/>
  <c r="I89" i="8"/>
  <c r="I88" i="8"/>
  <c r="I87" i="8"/>
  <c r="I86" i="8"/>
  <c r="E85" i="8"/>
  <c r="E91" i="8"/>
  <c r="E90" i="8"/>
  <c r="E89" i="8"/>
  <c r="E88" i="8"/>
  <c r="E87" i="8"/>
  <c r="E86" i="8"/>
  <c r="I76" i="8"/>
  <c r="I84" i="8"/>
  <c r="I83" i="8"/>
  <c r="I82" i="8"/>
  <c r="I81" i="8"/>
  <c r="I80" i="8"/>
  <c r="I79" i="8"/>
  <c r="I78" i="8"/>
  <c r="I77" i="8"/>
  <c r="E81" i="8"/>
  <c r="E80" i="8"/>
  <c r="E79" i="8"/>
  <c r="E78" i="8"/>
  <c r="E77" i="8"/>
  <c r="E76" i="8"/>
  <c r="H72" i="8"/>
  <c r="H71" i="8"/>
  <c r="H70" i="8"/>
  <c r="H69" i="8"/>
  <c r="H68" i="8"/>
  <c r="H67" i="8"/>
  <c r="H66" i="8"/>
  <c r="H65" i="8"/>
  <c r="F72" i="8"/>
  <c r="F71" i="8"/>
  <c r="F70" i="8"/>
  <c r="F69" i="8"/>
  <c r="F68" i="8"/>
  <c r="F67" i="8"/>
  <c r="F66" i="8"/>
  <c r="F65" i="8"/>
  <c r="D72" i="8"/>
  <c r="D71" i="8"/>
  <c r="D70" i="8"/>
  <c r="D69" i="8"/>
  <c r="D68" i="8"/>
  <c r="D67" i="8"/>
  <c r="D66" i="8"/>
  <c r="D65" i="8"/>
  <c r="B72" i="8"/>
  <c r="B71" i="8"/>
  <c r="B70" i="8"/>
  <c r="B69" i="8"/>
  <c r="B68" i="8"/>
  <c r="B67" i="8"/>
  <c r="B66" i="8"/>
  <c r="B65" i="8"/>
  <c r="I60" i="8"/>
  <c r="I58" i="8"/>
  <c r="E59" i="8"/>
  <c r="E57" i="8"/>
  <c r="I56" i="8"/>
  <c r="F104" i="8"/>
  <c r="C45" i="9"/>
  <c r="B40" i="9"/>
  <c r="B15" i="9"/>
  <c r="B22" i="9"/>
  <c r="B30" i="9"/>
  <c r="I59" i="8"/>
  <c r="I57" i="8"/>
  <c r="E60" i="8"/>
  <c r="E58" i="8"/>
  <c r="C52" i="8"/>
  <c r="C51" i="8"/>
  <c r="C50" i="8"/>
  <c r="F36" i="8"/>
  <c r="F37" i="8"/>
  <c r="F35" i="8"/>
  <c r="F34" i="8"/>
  <c r="F107" i="8"/>
</calcChain>
</file>

<file path=xl/comments1.xml><?xml version="1.0" encoding="utf-8"?>
<comments xmlns="http://schemas.openxmlformats.org/spreadsheetml/2006/main">
  <authors>
    <author>Microsoft Office 用户</author>
  </authors>
  <commentList>
    <comment ref="B79" authorId="0">
      <text>
        <r>
          <rPr>
            <b/>
            <sz val="11"/>
            <color indexed="81"/>
            <rFont val="ＭＳ Ｐゴシック"/>
            <charset val="128"/>
          </rPr>
          <t xml:space="preserve">Microsoft Office 用户:怎么和目标患者类型一样？？
</t>
        </r>
      </text>
    </comment>
  </commentList>
</comments>
</file>

<file path=xl/sharedStrings.xml><?xml version="1.0" encoding="utf-8"?>
<sst xmlns="http://schemas.openxmlformats.org/spreadsheetml/2006/main" count="380" uniqueCount="284">
  <si>
    <t>拜访 1</t>
  </si>
  <si>
    <t>拜访 2</t>
  </si>
  <si>
    <t>拜访 3</t>
  </si>
  <si>
    <t>拜访 4</t>
  </si>
  <si>
    <t>拜访 5</t>
  </si>
  <si>
    <t>拜访 6</t>
  </si>
  <si>
    <t>拜访 7</t>
  </si>
  <si>
    <t>拜访 8</t>
  </si>
  <si>
    <t>拜访科室</t>
  </si>
  <si>
    <t>Capture Attention 吸引注意</t>
  </si>
  <si>
    <t>Integrate Precise Planning 整合规划</t>
  </si>
  <si>
    <t>拜访中是否与客户说明目的并与整合规划中的目标相连</t>
  </si>
  <si>
    <t>是否和客户提到此次拜访是延续之前的拜访</t>
  </si>
  <si>
    <t>此次拜访是否延续了之前的拜访</t>
  </si>
  <si>
    <t>是否采用讲述患者故事的方法与客户进行互动</t>
  </si>
  <si>
    <t xml:space="preserve">是否采用SOAP的方法与客户进行互动 </t>
  </si>
  <si>
    <t>是否提出产品特征/优势来与客户进行互动</t>
  </si>
  <si>
    <t>是否利用提问来跟进与客户的互动</t>
  </si>
  <si>
    <t>Generate Value  创造价值</t>
  </si>
  <si>
    <t>使用提问来了解客户目前对相关疾病的治疗方案</t>
  </si>
  <si>
    <t>询问客户对该疾病的治疗目标</t>
  </si>
  <si>
    <t>通过提问来了解客户目前对于BMS产品的使用</t>
  </si>
  <si>
    <t xml:space="preserve">通过提问方式来了解客户选择治疗方案的考虑因素 </t>
  </si>
  <si>
    <t>提供专注于患者的解决方案</t>
  </si>
  <si>
    <t>处理客户的反对意见</t>
  </si>
  <si>
    <t>利用产品关键信息来区分BMS产品和竞争产品</t>
  </si>
  <si>
    <t>是否引发和客户相互讨论或学术辩论</t>
  </si>
  <si>
    <t>Achieve Agreement  达成共识</t>
  </si>
  <si>
    <t>代表是否就BMS产品的治疗价值与客户达成共识</t>
  </si>
  <si>
    <t>基于与客户达成共识后，代表是否提出行动计划</t>
  </si>
  <si>
    <t>客户是否会考虑代表所提出的BMS产品的治疗价值</t>
  </si>
  <si>
    <t>此次拜访目标是否 SMART？ (all SMART Elements)</t>
  </si>
  <si>
    <t>此次拜访目标是否 SMART ? (3-4 SMART Elements)</t>
  </si>
  <si>
    <t>此次拜访目标是否 SMART ? (1-2 SMART Elements)</t>
  </si>
  <si>
    <t>访谈内容</t>
  </si>
  <si>
    <t>请问目前您所负责的产品市场策略有哪些？</t>
  </si>
  <si>
    <t>该产品的目标患者有哪些？</t>
  </si>
  <si>
    <t>该产品的关键信息有哪些？</t>
  </si>
  <si>
    <t>目前所覆盖的科室有哪些？</t>
  </si>
  <si>
    <t>目前业务比例是如何分配的？</t>
  </si>
  <si>
    <t>总和</t>
  </si>
  <si>
    <t>目前主要竞争产品是哪一个？</t>
  </si>
  <si>
    <t>目前客户主要的反对意见是哪一个？</t>
  </si>
  <si>
    <t>您会如何回答？</t>
  </si>
  <si>
    <t>拜访记录</t>
  </si>
  <si>
    <t>此次拜访的目的是什么？</t>
  </si>
  <si>
    <t>代表和医生的对话场景</t>
  </si>
  <si>
    <t>执行分析</t>
  </si>
  <si>
    <t>目标患者类型</t>
  </si>
  <si>
    <t>目标客户</t>
  </si>
  <si>
    <t>反对意见处理</t>
  </si>
  <si>
    <t>推广资料使用</t>
  </si>
  <si>
    <t>0，2，4</t>
  </si>
  <si>
    <t>0，3，6</t>
  </si>
  <si>
    <t>0，1，2</t>
  </si>
  <si>
    <t>公司要求使用的推广资料有哪些？</t>
  </si>
  <si>
    <t>及时转换未达最佳反应的慢性期患者，扩大二线治疗患者群</t>
  </si>
  <si>
    <t>强化施达赛的产品优势，突出施达赛的二线首选地位</t>
  </si>
  <si>
    <t>在一线伊马替尼的治疗中，治疗失败、疗效警告或不耐受的慢性期患者</t>
  </si>
  <si>
    <r>
      <t>病人特征</t>
    </r>
    <r>
      <rPr>
        <sz val="12"/>
        <color theme="1"/>
        <rFont val="Microsoft YaHei"/>
        <family val="2"/>
      </rPr>
      <t>：根据《中国慢性髓性白血病诊断与治疗指南（2016年版）》中的要求，</t>
    </r>
  </si>
  <si>
    <r>
      <t>–</t>
    </r>
    <r>
      <rPr>
        <sz val="7"/>
        <color theme="1"/>
        <rFont val="Times New Roman"/>
        <family val="1"/>
      </rPr>
      <t xml:space="preserve">   </t>
    </r>
    <r>
      <rPr>
        <sz val="12"/>
        <color theme="1"/>
        <rFont val="Microsoft YaHei"/>
        <family val="2"/>
      </rPr>
      <t>3个月，未达到CHR或无任何CyR（Ph+细胞&gt;95%）</t>
    </r>
  </si>
  <si>
    <r>
      <t>–</t>
    </r>
    <r>
      <rPr>
        <sz val="7"/>
        <color theme="1"/>
        <rFont val="Times New Roman"/>
        <family val="1"/>
      </rPr>
      <t xml:space="preserve">   </t>
    </r>
    <r>
      <rPr>
        <sz val="12"/>
        <color theme="1"/>
        <rFont val="Microsoft YaHei"/>
        <family val="2"/>
      </rPr>
      <t>6个月，未达到PCyR（Ph+细胞&gt;35%）或BCR-ABL</t>
    </r>
    <r>
      <rPr>
        <vertAlign val="superscript"/>
        <sz val="12"/>
        <color theme="1"/>
        <rFont val="Microsoft YaHei"/>
        <family val="2"/>
      </rPr>
      <t>IS</t>
    </r>
    <r>
      <rPr>
        <sz val="12"/>
        <color theme="1"/>
        <rFont val="Microsoft YaHei"/>
        <family val="2"/>
      </rPr>
      <t>&gt;10%</t>
    </r>
  </si>
  <si>
    <r>
      <t>–</t>
    </r>
    <r>
      <rPr>
        <sz val="7"/>
        <color theme="1"/>
        <rFont val="Times New Roman"/>
        <family val="1"/>
      </rPr>
      <t xml:space="preserve">   </t>
    </r>
    <r>
      <rPr>
        <sz val="12"/>
        <color theme="1"/>
        <rFont val="Microsoft YaHei"/>
        <family val="2"/>
      </rPr>
      <t>12个月，未达到CCyR（Ph+细胞&gt;0%）或BCR-ABL</t>
    </r>
    <r>
      <rPr>
        <vertAlign val="superscript"/>
        <sz val="12"/>
        <color theme="1"/>
        <rFont val="Microsoft YaHei"/>
        <family val="2"/>
      </rPr>
      <t>IS</t>
    </r>
    <r>
      <rPr>
        <sz val="12"/>
        <color theme="1"/>
        <rFont val="Microsoft YaHei"/>
        <family val="2"/>
      </rPr>
      <t>&gt;1%</t>
    </r>
  </si>
  <si>
    <r>
      <t>–</t>
    </r>
    <r>
      <rPr>
        <sz val="7"/>
        <color theme="1"/>
        <rFont val="Times New Roman"/>
        <family val="1"/>
      </rPr>
      <t xml:space="preserve">   </t>
    </r>
    <r>
      <rPr>
        <sz val="12"/>
        <color theme="1"/>
        <rFont val="Microsoft YaHei"/>
        <family val="2"/>
      </rPr>
      <t>任何时间，丧失CHR或CCyR或MMR或出现伊马替尼或其它TKI耐药性突变或出现CCA/Ph+（Ph+细胞基础上的其它克隆性染色体异常）</t>
    </r>
  </si>
  <si>
    <r>
      <t>–</t>
    </r>
    <r>
      <rPr>
        <sz val="7"/>
        <color theme="1"/>
        <rFont val="Times New Roman"/>
        <family val="1"/>
      </rPr>
      <t xml:space="preserve">   </t>
    </r>
    <r>
      <rPr>
        <sz val="12"/>
        <color theme="1"/>
        <rFont val="Microsoft YaHei"/>
        <family val="2"/>
      </rPr>
      <t>3个月，未达到PCyR（Ph+细胞36%~95%）或BCR-ABL</t>
    </r>
    <r>
      <rPr>
        <vertAlign val="superscript"/>
        <sz val="12"/>
        <color theme="1"/>
        <rFont val="Microsoft YaHei"/>
        <family val="2"/>
      </rPr>
      <t>IS</t>
    </r>
    <r>
      <rPr>
        <sz val="12"/>
        <color theme="1"/>
        <rFont val="Microsoft YaHei"/>
        <family val="2"/>
      </rPr>
      <t>&gt;10%</t>
    </r>
  </si>
  <si>
    <r>
      <t>–</t>
    </r>
    <r>
      <rPr>
        <sz val="7"/>
        <color theme="1"/>
        <rFont val="Times New Roman"/>
        <family val="1"/>
      </rPr>
      <t xml:space="preserve">   </t>
    </r>
    <r>
      <rPr>
        <sz val="12"/>
        <color theme="1"/>
        <rFont val="Microsoft YaHei"/>
        <family val="2"/>
      </rPr>
      <t>6个月，达到PCyR但未达到CCyR（Ph+细胞1%~35%）或BCR-ABL</t>
    </r>
    <r>
      <rPr>
        <vertAlign val="superscript"/>
        <sz val="12"/>
        <color theme="1"/>
        <rFont val="Microsoft YaHei"/>
        <family val="2"/>
      </rPr>
      <t>IS</t>
    </r>
    <r>
      <rPr>
        <sz val="12"/>
        <color theme="1"/>
        <rFont val="Microsoft YaHei"/>
        <family val="2"/>
      </rPr>
      <t>1%~10%</t>
    </r>
  </si>
  <si>
    <r>
      <t>–</t>
    </r>
    <r>
      <rPr>
        <sz val="7"/>
        <color theme="1"/>
        <rFont val="Times New Roman"/>
        <family val="1"/>
      </rPr>
      <t xml:space="preserve">   </t>
    </r>
    <r>
      <rPr>
        <sz val="12"/>
        <color theme="1"/>
        <rFont val="Microsoft YaHei"/>
        <family val="2"/>
      </rPr>
      <t>12个月， BCR-ABL</t>
    </r>
    <r>
      <rPr>
        <vertAlign val="superscript"/>
        <sz val="12"/>
        <color theme="1"/>
        <rFont val="Microsoft YaHei"/>
        <family val="2"/>
      </rPr>
      <t>IS</t>
    </r>
    <r>
      <rPr>
        <sz val="12"/>
        <color theme="1"/>
        <rFont val="Microsoft YaHei"/>
        <family val="2"/>
      </rPr>
      <t>&gt;0.1%且≤1%</t>
    </r>
  </si>
  <si>
    <t xml:space="preserve">                 –   任何时间，出现CCA/Ph-（Ph-细胞基础上的其它克隆性染色体异常）</t>
  </si>
  <si>
    <t>血液科</t>
  </si>
  <si>
    <t>快速深层缓解</t>
  </si>
  <si>
    <t>长期耐受性好</t>
  </si>
  <si>
    <t>二线七年获益</t>
  </si>
  <si>
    <t>治疗失败</t>
  </si>
  <si>
    <t>疗效警告</t>
  </si>
  <si>
    <t>不耐受的慢性期患者</t>
  </si>
  <si>
    <t>依尼舒（达沙替尼的国产仿制品）</t>
  </si>
  <si>
    <t>达希纳（尼洛替尼）</t>
  </si>
  <si>
    <t xml:space="preserve">1. 达沙替尼是国内唯一在二线治疗中具有CML急变期适应证的TKI，有充分的循证医学证据支持其在CML急变期二线治疗中的疗效和安全性；
众多临床研究数据也证实，施达赛能帮助CML慢性期患者早期获得深层的分子学缓解，是唯一在CML慢性期治疗中有7年随访数据的TKI； 因此，国内外指南一致推荐可在慢性期治疗中使用施达赛，更好地提高患者长期获益
</t>
  </si>
  <si>
    <t>2. 中国数据显示：42%发生突变的患者可能对尼洛替尼不敏感，而只有11%发生突变的患者对施达赛不敏感；出现Y532H、E255K/V、F359C/V/I突变的患者，应选择施达赛治疗；
考虑到达希纳相关的心血管不良反应发生率高，对于合并有高血压、糖尿病和高血脂的患者，使用施达赛的长期耐受性更好。</t>
  </si>
  <si>
    <t>3.                                                                                          施达赛100mgQD剂量组3/4级胸腔积液7年累积发生率仅5%，且多发生在治疗前两年； 胸腔积液通常是可逆的，且并未损害患者获得应答的能力，对患者长期疗效也无不利影响；
根据胸腔积液的严重程度，通常可通过治疗方案调整和非侵入性药物干预妥善处理。</t>
  </si>
  <si>
    <t>iPad中的EDA。EDA突出了施达赛产品的关键信息，并针对每条关键信息总结了产品优势，同时提供了相关的临床证据。</t>
  </si>
  <si>
    <t>医院名称</t>
  </si>
  <si>
    <t>医生姓名</t>
  </si>
  <si>
    <t>请单独填写以下内容</t>
  </si>
  <si>
    <t>对于此次拜访您打算怎么做？</t>
  </si>
  <si>
    <t>此次拜访打算展示什么？</t>
  </si>
  <si>
    <t>此次拜访想发现什么？</t>
  </si>
  <si>
    <t>评分</t>
  </si>
  <si>
    <t>A-SMART原则</t>
  </si>
  <si>
    <r>
      <t>•</t>
    </r>
    <r>
      <rPr>
        <sz val="7"/>
        <color theme="1"/>
        <rFont val="Times New Roman"/>
        <family val="1"/>
      </rPr>
      <t xml:space="preserve">          </t>
    </r>
    <r>
      <rPr>
        <sz val="10.5"/>
        <color theme="1"/>
        <rFont val="Microsoft YaHei"/>
        <family val="2"/>
      </rPr>
      <t>一个有效的拜访目标还必须遵循A-SMART原则，A-SMART原则可能在座很多人都曾经听说过，它是几个单词首字母的缩写，即：</t>
    </r>
  </si>
  <si>
    <r>
      <t>-</t>
    </r>
    <r>
      <rPr>
        <sz val="7"/>
        <color theme="1"/>
        <rFont val="Times New Roman"/>
        <family val="1"/>
      </rPr>
      <t xml:space="preserve">        </t>
    </r>
    <r>
      <rPr>
        <b/>
        <sz val="10.5"/>
        <color theme="1"/>
        <rFont val="Microsoft YaHei"/>
        <family val="2"/>
      </rPr>
      <t>A</t>
    </r>
    <r>
      <rPr>
        <sz val="10.5"/>
        <color theme="1"/>
        <rFont val="Microsoft YaHei"/>
        <family val="2"/>
      </rPr>
      <t>ligned — 一致的</t>
    </r>
  </si>
  <si>
    <r>
      <t>ü</t>
    </r>
    <r>
      <rPr>
        <sz val="7"/>
        <color theme="1"/>
        <rFont val="Times New Roman"/>
        <family val="1"/>
      </rPr>
      <t xml:space="preserve">  </t>
    </r>
    <r>
      <rPr>
        <sz val="10.5"/>
        <color theme="1"/>
        <rFont val="Microsoft YaHei"/>
        <family val="2"/>
      </rPr>
      <t>应当与公司内其他相关同事的努力方向相一致。并且，每一次的拜访目标应当与整个跨部门和跨治疗领域客户计划保持一致。</t>
    </r>
  </si>
  <si>
    <r>
      <t>-</t>
    </r>
    <r>
      <rPr>
        <sz val="7"/>
        <color theme="1"/>
        <rFont val="Times New Roman"/>
        <family val="1"/>
      </rPr>
      <t xml:space="preserve">        </t>
    </r>
    <r>
      <rPr>
        <b/>
        <sz val="10.5"/>
        <color theme="1"/>
        <rFont val="Microsoft YaHei"/>
        <family val="2"/>
      </rPr>
      <t>S</t>
    </r>
    <r>
      <rPr>
        <sz val="10.5"/>
        <color theme="1"/>
        <rFont val="Microsoft YaHei"/>
        <family val="2"/>
      </rPr>
      <t>pecific — 具体的</t>
    </r>
  </si>
  <si>
    <r>
      <t>ü</t>
    </r>
    <r>
      <rPr>
        <sz val="7"/>
        <color theme="1"/>
        <rFont val="Times New Roman"/>
        <family val="1"/>
      </rPr>
      <t xml:space="preserve">  </t>
    </r>
    <r>
      <rPr>
        <sz val="10.5"/>
        <color theme="1"/>
        <rFont val="Microsoft YaHei"/>
        <family val="2"/>
      </rPr>
      <t>再比如，“我要减肥”这个目标，“减肥”的定义就是体重减轻，所以就具体性而言，是具体的。</t>
    </r>
  </si>
  <si>
    <r>
      <t>-</t>
    </r>
    <r>
      <rPr>
        <sz val="7"/>
        <color theme="1"/>
        <rFont val="Times New Roman"/>
        <family val="1"/>
      </rPr>
      <t xml:space="preserve">        </t>
    </r>
    <r>
      <rPr>
        <b/>
        <sz val="10.5"/>
        <color theme="1"/>
        <rFont val="Microsoft YaHei"/>
        <family val="2"/>
      </rPr>
      <t>M</t>
    </r>
    <r>
      <rPr>
        <sz val="10.5"/>
        <color theme="1"/>
        <rFont val="Microsoft YaHei"/>
        <family val="2"/>
      </rPr>
      <t>easurable — 可衡量的</t>
    </r>
  </si>
  <si>
    <r>
      <t>ü</t>
    </r>
    <r>
      <rPr>
        <sz val="7"/>
        <color theme="1"/>
        <rFont val="Times New Roman"/>
        <family val="1"/>
      </rPr>
      <t xml:space="preserve">  </t>
    </r>
    <r>
      <rPr>
        <sz val="10.5"/>
        <color theme="1"/>
        <rFont val="Microsoft YaHei"/>
        <family val="2"/>
      </rPr>
      <t>比如，我如何知道已经达成了自己的减肥目标呢？如果说“我要减肥100斤”，这个100斤就是衡量的标准。</t>
    </r>
  </si>
  <si>
    <r>
      <t>-</t>
    </r>
    <r>
      <rPr>
        <sz val="7"/>
        <color theme="1"/>
        <rFont val="Times New Roman"/>
        <family val="1"/>
      </rPr>
      <t xml:space="preserve">        </t>
    </r>
    <r>
      <rPr>
        <b/>
        <sz val="10.5"/>
        <color theme="1"/>
        <rFont val="Microsoft YaHei"/>
        <family val="2"/>
      </rPr>
      <t>A</t>
    </r>
    <r>
      <rPr>
        <sz val="10.5"/>
        <color theme="1"/>
        <rFont val="Microsoft YaHei"/>
        <family val="2"/>
      </rPr>
      <t>ttainable — 可实现的/有挑战的</t>
    </r>
  </si>
  <si>
    <r>
      <t>ü</t>
    </r>
    <r>
      <rPr>
        <sz val="7"/>
        <color theme="1"/>
        <rFont val="Times New Roman"/>
        <family val="1"/>
      </rPr>
      <t xml:space="preserve">  </t>
    </r>
    <r>
      <rPr>
        <sz val="10.5"/>
        <color theme="1"/>
        <rFont val="Microsoft YaHei"/>
        <family val="2"/>
      </rPr>
      <t>对于销售而言，我们设定的目标应当是现实可行的；同时，是需要我们付出一定努力才能实现的，是有挑战的，换句话说是“需要跳起来才够得着的”。</t>
    </r>
  </si>
  <si>
    <r>
      <t>ü</t>
    </r>
    <r>
      <rPr>
        <sz val="7"/>
        <color theme="1"/>
        <rFont val="Times New Roman"/>
        <family val="1"/>
      </rPr>
      <t xml:space="preserve">  </t>
    </r>
    <r>
      <rPr>
        <sz val="10.5"/>
        <color theme="1"/>
        <rFont val="Microsoft YaHei"/>
        <family val="2"/>
      </rPr>
      <t>比如，有客户已经在高病毒载量的核苷初治患者处方博路定了，而设的目标仍是“选择在高病毒载量的核苷初治患者处方博路定”，那么这种目标就不是有挑战的。</t>
    </r>
  </si>
  <si>
    <r>
      <t>ü</t>
    </r>
    <r>
      <rPr>
        <sz val="7"/>
        <color theme="1"/>
        <rFont val="Times New Roman"/>
        <family val="1"/>
      </rPr>
      <t xml:space="preserve">  </t>
    </r>
    <r>
      <rPr>
        <sz val="10.5"/>
        <color theme="1"/>
        <rFont val="Microsoft YaHei"/>
        <family val="2"/>
      </rPr>
      <t xml:space="preserve">那如果有另外一个客户，他以往在e抗原阳性，病毒载量较低的患者处方素比伏，现在我们的目标设为让其“在e抗原阳性，病毒载量较低的患者处方博路定”，是否是有挑战的呢？没错，针对这个客户，这个目标就具有挑战性了。 </t>
    </r>
  </si>
  <si>
    <r>
      <t>ü</t>
    </r>
    <r>
      <rPr>
        <sz val="7"/>
        <color theme="1"/>
        <rFont val="Times New Roman"/>
        <family val="1"/>
      </rPr>
      <t xml:space="preserve">  </t>
    </r>
    <r>
      <rPr>
        <sz val="10.5"/>
        <color theme="1"/>
        <rFont val="Microsoft YaHei"/>
        <family val="2"/>
      </rPr>
      <t>是否挑战，是需要看具体情形的，比如，同样在两周内减肥5公斤，对于一个原本50公斤重的人来说，会是很挑战的一件事，但对于一个体重150公斤的人来说，可能就不是那么挑战了。</t>
    </r>
  </si>
  <si>
    <r>
      <t>-</t>
    </r>
    <r>
      <rPr>
        <sz val="7"/>
        <color theme="1"/>
        <rFont val="Times New Roman"/>
        <family val="1"/>
      </rPr>
      <t xml:space="preserve">        </t>
    </r>
    <r>
      <rPr>
        <b/>
        <sz val="10.5"/>
        <color theme="1"/>
        <rFont val="Microsoft YaHei"/>
        <family val="2"/>
      </rPr>
      <t>R</t>
    </r>
    <r>
      <rPr>
        <sz val="10.5"/>
        <color theme="1"/>
        <rFont val="Microsoft YaHei"/>
        <family val="2"/>
      </rPr>
      <t>elevant — 相关的</t>
    </r>
  </si>
  <si>
    <r>
      <t>ü</t>
    </r>
    <r>
      <rPr>
        <sz val="7"/>
        <color theme="1"/>
        <rFont val="Times New Roman"/>
        <family val="1"/>
      </rPr>
      <t xml:space="preserve">  </t>
    </r>
    <r>
      <rPr>
        <sz val="10.5"/>
        <color theme="1"/>
        <rFont val="Microsoft YaHei"/>
        <family val="2"/>
      </rPr>
      <t>每一次的拜访目标应当与公司目标的达成持续关联，这就是上面我们所说的incremental shift的目标，每个小目标的方向都是朝着大目标的，在不断完成小目标的同时，也是在推进大目标的达成。</t>
    </r>
  </si>
  <si>
    <r>
      <t>-</t>
    </r>
    <r>
      <rPr>
        <sz val="7"/>
        <color theme="1"/>
        <rFont val="Times New Roman"/>
        <family val="1"/>
      </rPr>
      <t xml:space="preserve">        </t>
    </r>
    <r>
      <rPr>
        <b/>
        <sz val="10.5"/>
        <color theme="1"/>
        <rFont val="Microsoft YaHei"/>
        <family val="2"/>
      </rPr>
      <t>T</t>
    </r>
    <r>
      <rPr>
        <sz val="10.5"/>
        <color theme="1"/>
        <rFont val="Microsoft YaHei"/>
        <family val="2"/>
      </rPr>
      <t>ime-bound — 有时限的</t>
    </r>
  </si>
  <si>
    <r>
      <t>ü</t>
    </r>
    <r>
      <rPr>
        <sz val="7"/>
        <color theme="1"/>
        <rFont val="Times New Roman"/>
        <family val="1"/>
      </rPr>
      <t xml:space="preserve">  </t>
    </r>
    <r>
      <rPr>
        <sz val="10.5"/>
        <color theme="1"/>
        <rFont val="Microsoft YaHei"/>
        <family val="2"/>
      </rPr>
      <t>应当有时间限制，否则将难以检查或考核时间节点。</t>
    </r>
  </si>
  <si>
    <r>
      <t>ü</t>
    </r>
    <r>
      <rPr>
        <sz val="7"/>
        <color theme="1"/>
        <rFont val="Times New Roman"/>
        <family val="1"/>
      </rPr>
      <t xml:space="preserve">  </t>
    </r>
    <r>
      <rPr>
        <sz val="10.5"/>
        <color theme="1"/>
        <rFont val="Microsoft YaHei"/>
        <family val="2"/>
      </rPr>
      <t>比如，我要“在一周内，体重减轻5公斤”。这个“一周内”就是一个时限。</t>
    </r>
  </si>
  <si>
    <r>
      <t>ü</t>
    </r>
    <r>
      <rPr>
        <sz val="7"/>
        <color theme="1"/>
        <rFont val="Times New Roman"/>
        <family val="1"/>
      </rPr>
      <t xml:space="preserve">  </t>
    </r>
    <r>
      <rPr>
        <sz val="10.5"/>
        <color theme="1"/>
        <rFont val="Microsoft YaHei UI"/>
        <family val="2"/>
      </rPr>
      <t>要用具体、明确的语言清晰地说明你希望得到、传递、销售或改善什么，是要被清晰定义的，而不是模棱两可。</t>
    </r>
  </si>
  <si>
    <r>
      <t>ü</t>
    </r>
    <r>
      <rPr>
        <sz val="7"/>
        <color theme="1"/>
        <rFont val="Times New Roman"/>
        <family val="1"/>
      </rPr>
      <t> </t>
    </r>
    <r>
      <rPr>
        <sz val="7"/>
        <color theme="1"/>
        <rFont val="Microsoft YaHei"/>
        <family val="2"/>
      </rPr>
      <t xml:space="preserve"> </t>
    </r>
    <r>
      <rPr>
        <sz val="10.5"/>
        <color theme="1"/>
        <rFont val="Microsoft YaHei"/>
        <family val="2"/>
      </rPr>
      <t>比如，目标是“我要成功”，“成功”的定义在每个人心中都是不一样的，因此不够具体。</t>
    </r>
  </si>
  <si>
    <r>
      <t>ü</t>
    </r>
    <r>
      <rPr>
        <sz val="7"/>
        <color theme="1"/>
        <rFont val="Times New Roman"/>
        <family val="1"/>
      </rPr>
      <t xml:space="preserve">  </t>
    </r>
    <r>
      <rPr>
        <sz val="10.5"/>
        <color theme="1"/>
        <rFont val="Microsoft YaHei UI"/>
        <family val="2"/>
      </rPr>
      <t>能够被定性或定量地衡量评估，比如通过一组明确的数据或产生某些行为。</t>
    </r>
  </si>
  <si>
    <t>市场战略 （二选一）</t>
  </si>
  <si>
    <t>代表是否介绍市场部相关推广活动？</t>
  </si>
  <si>
    <t>施达赛分子学检测（STAR）项目（对于开展此项目的医院）：</t>
  </si>
  <si>
    <r>
      <t></t>
    </r>
    <r>
      <rPr>
        <sz val="7"/>
        <color theme="1"/>
        <rFont val="Times New Roman"/>
        <family val="1"/>
      </rPr>
      <t xml:space="preserve">   </t>
    </r>
    <r>
      <rPr>
        <sz val="12"/>
        <color theme="1"/>
        <rFont val="Microsoft YaHei"/>
        <family val="2"/>
      </rPr>
      <t>询问医生对项目的认知程度，澄清项目背景、意义和操作流程等，确保项目顺利执行；或</t>
    </r>
  </si>
  <si>
    <r>
      <t></t>
    </r>
    <r>
      <rPr>
        <sz val="7"/>
        <color theme="1"/>
        <rFont val="Times New Roman"/>
        <family val="1"/>
      </rPr>
      <t xml:space="preserve">   </t>
    </r>
    <r>
      <rPr>
        <sz val="12"/>
        <color theme="1"/>
        <rFont val="Microsoft YaHei"/>
        <family val="2"/>
      </rPr>
      <t>询问近期的送检情况和检测结果，以此为切入点，与医生探讨其治疗观念。</t>
    </r>
  </si>
  <si>
    <t>施达赛议施堂（iMeeting）项目：</t>
  </si>
  <si>
    <r>
      <t></t>
    </r>
    <r>
      <rPr>
        <sz val="7"/>
        <color theme="1"/>
        <rFont val="Times New Roman"/>
        <family val="1"/>
      </rPr>
      <t xml:space="preserve">   </t>
    </r>
    <r>
      <rPr>
        <sz val="12"/>
        <color theme="1"/>
        <rFont val="Microsoft YaHei"/>
        <family val="2"/>
      </rPr>
      <t>介绍项目意义、内容和参与方式等，邀请医生上线观看或参与互动，沟通参会具体时间；或</t>
    </r>
  </si>
  <si>
    <r>
      <t></t>
    </r>
    <r>
      <rPr>
        <sz val="7"/>
        <color theme="1"/>
        <rFont val="Times New Roman"/>
        <family val="1"/>
      </rPr>
      <t xml:space="preserve">   </t>
    </r>
    <r>
      <rPr>
        <sz val="12"/>
        <color theme="1"/>
        <rFont val="Microsoft YaHei"/>
        <family val="2"/>
      </rPr>
      <t>询问对于已参与的会议内容的反馈，以此为切入点，与医生探讨其治疗观念。</t>
    </r>
  </si>
  <si>
    <t>施达赛E信使（E-Rep）项目：</t>
  </si>
  <si>
    <r>
      <t></t>
    </r>
    <r>
      <rPr>
        <sz val="7"/>
        <color theme="1"/>
        <rFont val="Times New Roman"/>
        <family val="1"/>
      </rPr>
      <t xml:space="preserve">   </t>
    </r>
    <r>
      <rPr>
        <sz val="12"/>
        <color theme="1"/>
        <rFont val="Microsoft YaHei"/>
        <family val="2"/>
      </rPr>
      <t>介绍项目意义、内容和参与方式等，邀请医生关注医脉通E信使微信公众号；或</t>
    </r>
  </si>
  <si>
    <r>
      <t></t>
    </r>
    <r>
      <rPr>
        <sz val="7"/>
        <color theme="1"/>
        <rFont val="Times New Roman"/>
        <family val="1"/>
      </rPr>
      <t xml:space="preserve">   </t>
    </r>
    <r>
      <rPr>
        <sz val="12"/>
        <color theme="1"/>
        <rFont val="Microsoft YaHei"/>
        <family val="2"/>
      </rPr>
      <t>询问对于已观看内容的反馈，以此为切入点，与医生探讨其治疗观念。</t>
    </r>
  </si>
  <si>
    <r>
      <rPr>
        <b/>
        <sz val="12"/>
        <color theme="1"/>
        <rFont val="Wingdings"/>
        <charset val="2"/>
      </rPr>
      <t></t>
    </r>
    <r>
      <rPr>
        <b/>
        <sz val="7"/>
        <color theme="1"/>
        <rFont val="Times New Roman"/>
        <family val="1"/>
      </rPr>
      <t xml:space="preserve">   </t>
    </r>
    <r>
      <rPr>
        <b/>
        <sz val="12"/>
        <color theme="1"/>
        <rFont val="Microsoft YaHei"/>
        <family val="2"/>
      </rPr>
      <t>慢性期</t>
    </r>
    <r>
      <rPr>
        <sz val="12"/>
        <color theme="1"/>
        <rFont val="Microsoft YaHei"/>
        <family val="2"/>
      </rPr>
      <t>：符合慢性髓性白血病（CML）典型的临床表现，即合并Ph染色体和（或）BCR-ABL融合基因阳性，且外周血或骨髓中原始细胞&lt;0.10，同时未达到诊断加速期或急变期的标准</t>
    </r>
  </si>
  <si>
    <r>
      <rPr>
        <b/>
        <sz val="12"/>
        <color theme="1"/>
        <rFont val="Wingdings"/>
        <charset val="2"/>
      </rPr>
      <t></t>
    </r>
    <r>
      <rPr>
        <b/>
        <sz val="7"/>
        <color theme="1"/>
        <rFont val="Times New Roman"/>
        <family val="1"/>
      </rPr>
      <t xml:space="preserve">   </t>
    </r>
    <r>
      <rPr>
        <b/>
        <sz val="12"/>
        <color theme="1"/>
        <rFont val="Microsoft YaHei"/>
        <family val="2"/>
      </rPr>
      <t>治疗失败</t>
    </r>
    <r>
      <rPr>
        <sz val="12"/>
        <color theme="1"/>
        <rFont val="Microsoft YaHei"/>
        <family val="2"/>
      </rPr>
      <t>：</t>
    </r>
  </si>
  <si>
    <r>
      <rPr>
        <b/>
        <sz val="12"/>
        <color theme="1"/>
        <rFont val="Wingdings"/>
        <charset val="2"/>
      </rPr>
      <t></t>
    </r>
    <r>
      <rPr>
        <b/>
        <sz val="7"/>
        <color theme="1"/>
        <rFont val="Times New Roman"/>
        <family val="1"/>
      </rPr>
      <t xml:space="preserve">   </t>
    </r>
    <r>
      <rPr>
        <b/>
        <sz val="12"/>
        <color theme="1"/>
        <rFont val="Microsoft YaHei"/>
        <family val="2"/>
      </rPr>
      <t>疗效警告</t>
    </r>
    <r>
      <rPr>
        <sz val="12"/>
        <color theme="1"/>
        <rFont val="Microsoft YaHei"/>
        <family val="2"/>
      </rPr>
      <t>：</t>
    </r>
  </si>
  <si>
    <t>拜访时间 (几点到几点)</t>
  </si>
  <si>
    <t>关键信息传递 (三选一)</t>
  </si>
  <si>
    <t>竞争产品 (二选一)</t>
  </si>
  <si>
    <t>代表名字</t>
  </si>
  <si>
    <t>STEM 顾问名字</t>
  </si>
  <si>
    <t>拜访的结果是什么？</t>
    <phoneticPr fontId="0" type="noConversion"/>
  </si>
  <si>
    <t>在下面适用的地方把0改为1</t>
    <phoneticPr fontId="0" type="noConversion"/>
  </si>
  <si>
    <t>试图讲述
（产品信息被传递但没有同意改变行为）</t>
  </si>
  <si>
    <t>事务型（没有销售内容）</t>
    <phoneticPr fontId="0" type="noConversion"/>
  </si>
  <si>
    <t>官僚程序型（品牌提醒，没有任何销售信息）</t>
  </si>
  <si>
    <t>优秀且客户有明确行动的
（你听到清晰的行动即同意改变行为）</t>
  </si>
  <si>
    <t>优秀但没有明确行动 （你听到客户说，他们会改变行为但没有提及明确的行动）</t>
  </si>
  <si>
    <t>试图互动性
(至少传递了1条信息而且客户问过好的问题，（双向互动）但客户没有同意改变行为)</t>
  </si>
  <si>
    <r>
      <rPr>
        <b/>
        <sz val="11"/>
        <color theme="1"/>
        <rFont val="等线"/>
        <family val="2"/>
        <scheme val="minor"/>
      </rPr>
      <t>反对意见1</t>
    </r>
    <r>
      <rPr>
        <sz val="11"/>
        <color theme="1"/>
        <rFont val="等线"/>
        <family val="2"/>
        <scheme val="minor"/>
      </rPr>
      <t>：施达赛更适合给急变期患者使用</t>
    </r>
  </si>
  <si>
    <r>
      <rPr>
        <b/>
        <sz val="9"/>
        <color theme="1"/>
        <rFont val="等线"/>
        <family val="2"/>
        <scheme val="minor"/>
      </rPr>
      <t>反对意见2</t>
    </r>
    <r>
      <rPr>
        <sz val="9"/>
        <color theme="1"/>
        <rFont val="等线"/>
        <family val="2"/>
        <scheme val="minor"/>
      </rPr>
      <t>：因为有“无缝连接”政策，施达赛更适合放在达希纳之后作为三线治疗选择</t>
    </r>
  </si>
  <si>
    <r>
      <rPr>
        <b/>
        <sz val="11"/>
        <color theme="1"/>
        <rFont val="等线"/>
        <family val="2"/>
        <scheme val="minor"/>
      </rPr>
      <t>反对意见3</t>
    </r>
    <r>
      <rPr>
        <sz val="11"/>
        <color theme="1"/>
        <rFont val="等线"/>
        <family val="2"/>
        <scheme val="minor"/>
      </rPr>
      <t>：施达赛胸腔积液发生率高，影响治疗疗效</t>
    </r>
  </si>
  <si>
    <t>张顾问</t>
    <rPh sb="0" eb="1">
      <t>zhanng san</t>
    </rPh>
    <rPh sb="1" eb="2">
      <t>gu wen</t>
    </rPh>
    <phoneticPr fontId="30" type="noConversion"/>
  </si>
  <si>
    <t>李代表</t>
    <rPh sb="0" eb="1">
      <t>li dai biao</t>
    </rPh>
    <phoneticPr fontId="30" type="noConversion"/>
  </si>
  <si>
    <t>onc1860</t>
    <phoneticPr fontId="30" type="noConversion"/>
  </si>
  <si>
    <t>0，3，6</t>
    <phoneticPr fontId="30" type="noConversion"/>
  </si>
  <si>
    <t>医院1</t>
    <rPh sb="0" eb="1">
      <t>yi yuan yi</t>
    </rPh>
    <phoneticPr fontId="30" type="noConversion"/>
  </si>
  <si>
    <t>医院2</t>
    <rPh sb="0" eb="1">
      <t>yi yuan yi</t>
    </rPh>
    <phoneticPr fontId="30" type="noConversion"/>
  </si>
  <si>
    <t>医院3</t>
    <rPh sb="0" eb="1">
      <t>yi yuan yi</t>
    </rPh>
    <phoneticPr fontId="30" type="noConversion"/>
  </si>
  <si>
    <t>医院4</t>
    <rPh sb="0" eb="1">
      <t>yi yuan yi</t>
    </rPh>
    <phoneticPr fontId="30" type="noConversion"/>
  </si>
  <si>
    <t>医院5</t>
    <rPh sb="0" eb="1">
      <t>yi yuan yi</t>
    </rPh>
    <phoneticPr fontId="30" type="noConversion"/>
  </si>
  <si>
    <t>医生1</t>
    <rPh sb="0" eb="1">
      <t>yi sheng</t>
    </rPh>
    <phoneticPr fontId="30" type="noConversion"/>
  </si>
  <si>
    <t>医生2</t>
    <rPh sb="0" eb="1">
      <t>yi sheng</t>
    </rPh>
    <phoneticPr fontId="30" type="noConversion"/>
  </si>
  <si>
    <t>医生3</t>
    <rPh sb="0" eb="1">
      <t>yi sheng</t>
    </rPh>
    <phoneticPr fontId="30" type="noConversion"/>
  </si>
  <si>
    <t>医生4</t>
    <rPh sb="0" eb="1">
      <t>yi sheng</t>
    </rPh>
    <phoneticPr fontId="30" type="noConversion"/>
  </si>
  <si>
    <t>医生5</t>
    <rPh sb="0" eb="1">
      <t>yi sheng</t>
    </rPh>
    <phoneticPr fontId="30" type="noConversion"/>
  </si>
  <si>
    <t>9:00-9:20</t>
    <phoneticPr fontId="30" type="noConversion"/>
  </si>
  <si>
    <t>9:30-10:00</t>
    <phoneticPr fontId="30" type="noConversion"/>
  </si>
  <si>
    <t>10:00-10:11</t>
    <phoneticPr fontId="30" type="noConversion"/>
  </si>
  <si>
    <t>11:00-12:00</t>
    <phoneticPr fontId="30" type="noConversion"/>
  </si>
  <si>
    <t>14:00-15:30</t>
    <phoneticPr fontId="30" type="noConversion"/>
  </si>
  <si>
    <t>评分</t>
    <phoneticPr fontId="30" type="noConversion"/>
  </si>
  <si>
    <t>科室1</t>
    <rPh sb="0" eb="1">
      <t>ke shi</t>
    </rPh>
    <phoneticPr fontId="30" type="noConversion"/>
  </si>
  <si>
    <t>科室2</t>
    <rPh sb="0" eb="1">
      <t>ke shi</t>
    </rPh>
    <phoneticPr fontId="30" type="noConversion"/>
  </si>
  <si>
    <t>科室3</t>
    <rPh sb="0" eb="1">
      <t>ke shi</t>
    </rPh>
    <phoneticPr fontId="30" type="noConversion"/>
  </si>
  <si>
    <t>科室4</t>
    <rPh sb="0" eb="1">
      <t>ke shi</t>
    </rPh>
    <phoneticPr fontId="30" type="noConversion"/>
  </si>
  <si>
    <t>科室5</t>
    <rPh sb="0" eb="1">
      <t>ke shi</t>
    </rPh>
    <phoneticPr fontId="30" type="noConversion"/>
  </si>
  <si>
    <t>目的1</t>
    <rPh sb="0" eb="1">
      <t>mu di</t>
    </rPh>
    <phoneticPr fontId="30" type="noConversion"/>
  </si>
  <si>
    <t>目的2</t>
    <rPh sb="0" eb="1">
      <t>mu di</t>
    </rPh>
    <phoneticPr fontId="30" type="noConversion"/>
  </si>
  <si>
    <t>目的3</t>
    <rPh sb="0" eb="1">
      <t>mu di</t>
    </rPh>
    <phoneticPr fontId="30" type="noConversion"/>
  </si>
  <si>
    <t>目的4</t>
    <rPh sb="0" eb="1">
      <t>mu di</t>
    </rPh>
    <phoneticPr fontId="30" type="noConversion"/>
  </si>
  <si>
    <t>目的5</t>
    <rPh sb="0" eb="1">
      <t>mu di</t>
    </rPh>
    <phoneticPr fontId="30" type="noConversion"/>
  </si>
  <si>
    <t>这么做1</t>
    <rPh sb="0" eb="1">
      <t>zhe me zuo</t>
    </rPh>
    <phoneticPr fontId="30" type="noConversion"/>
  </si>
  <si>
    <t>这么做2</t>
    <rPh sb="0" eb="1">
      <t>zhe me zuo</t>
    </rPh>
    <phoneticPr fontId="30" type="noConversion"/>
  </si>
  <si>
    <t>这么做3</t>
    <rPh sb="0" eb="1">
      <t>zhe me zuo</t>
    </rPh>
    <phoneticPr fontId="30" type="noConversion"/>
  </si>
  <si>
    <t>这么做4</t>
    <rPh sb="0" eb="1">
      <t>zhe me zuo</t>
    </rPh>
    <phoneticPr fontId="30" type="noConversion"/>
  </si>
  <si>
    <t>这么做5</t>
    <rPh sb="0" eb="1">
      <t>zhe me zuo</t>
    </rPh>
    <phoneticPr fontId="30" type="noConversion"/>
  </si>
  <si>
    <t>对话1</t>
    <rPh sb="0" eb="1">
      <t>dui hua</t>
    </rPh>
    <phoneticPr fontId="30" type="noConversion"/>
  </si>
  <si>
    <t>对话2</t>
    <rPh sb="0" eb="1">
      <t>dui hua</t>
    </rPh>
    <phoneticPr fontId="30" type="noConversion"/>
  </si>
  <si>
    <t>对话3</t>
    <rPh sb="0" eb="1">
      <t>dui hua</t>
    </rPh>
    <phoneticPr fontId="30" type="noConversion"/>
  </si>
  <si>
    <t>对话4</t>
    <rPh sb="0" eb="1">
      <t>dui hua</t>
    </rPh>
    <phoneticPr fontId="30" type="noConversion"/>
  </si>
  <si>
    <t>对话5</t>
    <rPh sb="0" eb="1">
      <t>dui hua</t>
    </rPh>
    <phoneticPr fontId="30" type="noConversion"/>
  </si>
  <si>
    <t>代表编码</t>
    <rPh sb="0" eb="1">
      <t>dai biao</t>
    </rPh>
    <rPh sb="2" eb="3">
      <t>bian ma</t>
    </rPh>
    <phoneticPr fontId="30" type="noConversion"/>
  </si>
  <si>
    <t>onc1860</t>
    <phoneticPr fontId="30" type="noConversion"/>
  </si>
  <si>
    <t>访谈日期</t>
    <rPh sb="0" eb="1">
      <t>fang tan shi jia</t>
    </rPh>
    <rPh sb="2" eb="3">
      <t>ri qi</t>
    </rPh>
    <phoneticPr fontId="30" type="noConversion"/>
  </si>
  <si>
    <t>拜访日期</t>
    <rPh sb="0" eb="1">
      <t>bai fang qi qi</t>
    </rPh>
    <rPh sb="2" eb="3">
      <t>ri qi</t>
    </rPh>
    <phoneticPr fontId="30" type="noConversion"/>
  </si>
  <si>
    <t>区域编码</t>
    <rPh sb="0" eb="1">
      <t>qu yu bian ma</t>
    </rPh>
    <phoneticPr fontId="30" type="noConversion"/>
  </si>
  <si>
    <t>业务类型 (至少一个)？？？</t>
    <phoneticPr fontId="30" type="noConversion"/>
  </si>
  <si>
    <t>代表拜访报告</t>
    <phoneticPr fontId="30" type="noConversion"/>
  </si>
  <si>
    <t>（机密）</t>
    <phoneticPr fontId="30" type="noConversion"/>
  </si>
  <si>
    <t>代表REP版</t>
    <phoneticPr fontId="30" type="noConversion"/>
  </si>
  <si>
    <t>报告时间：</t>
    <rPh sb="0" eb="1">
      <t>bao gao</t>
    </rPh>
    <rPh sb="2" eb="3">
      <t>shi jian</t>
    </rPh>
    <phoneticPr fontId="30" type="noConversion"/>
  </si>
  <si>
    <t>姓名：</t>
    <rPh sb="0" eb="1">
      <t>xing ming</t>
    </rPh>
    <phoneticPr fontId="30" type="noConversion"/>
  </si>
  <si>
    <t>部门：</t>
    <rPh sb="0" eb="1">
      <t>bu men</t>
    </rPh>
    <phoneticPr fontId="30" type="noConversion"/>
  </si>
  <si>
    <t>区域编码：</t>
    <rPh sb="0" eb="1">
      <t>qyu yu</t>
    </rPh>
    <rPh sb="2" eb="3">
      <t>bian m</t>
    </rPh>
    <phoneticPr fontId="30" type="noConversion"/>
  </si>
  <si>
    <t>访谈内容</t>
    <phoneticPr fontId="30" type="noConversion"/>
  </si>
  <si>
    <t>请问目前您所负责的产品市场策略有哪些？</t>
    <phoneticPr fontId="30" type="noConversion"/>
  </si>
  <si>
    <t>目前业务比例是如何分配的？</t>
    <phoneticPr fontId="30" type="noConversion"/>
  </si>
  <si>
    <t>该产品的目标患者有哪些？</t>
    <phoneticPr fontId="30" type="noConversion"/>
  </si>
  <si>
    <t>目前主要竞争产品是哪一个？</t>
    <phoneticPr fontId="30" type="noConversion"/>
  </si>
  <si>
    <t>该产品的关键信息有哪些？</t>
    <phoneticPr fontId="30" type="noConversion"/>
  </si>
  <si>
    <t>目前客户主要的反对意见是哪一个？</t>
    <phoneticPr fontId="30" type="noConversion"/>
  </si>
  <si>
    <t>目前所覆盖的科室有哪些？</t>
    <phoneticPr fontId="30" type="noConversion"/>
  </si>
  <si>
    <t>公司要求使用的推广资料有哪些？</t>
    <phoneticPr fontId="30" type="noConversion"/>
  </si>
  <si>
    <t>拜访对象</t>
    <phoneticPr fontId="30" type="noConversion"/>
  </si>
  <si>
    <t>医生姓名</t>
    <phoneticPr fontId="30" type="noConversion"/>
  </si>
  <si>
    <t>医院名称</t>
    <phoneticPr fontId="30" type="noConversion"/>
  </si>
  <si>
    <t>拜访科室</t>
    <phoneticPr fontId="30" type="noConversion"/>
  </si>
  <si>
    <t>拜访时间</t>
    <phoneticPr fontId="30" type="noConversion"/>
  </si>
  <si>
    <t>价值营销</t>
    <phoneticPr fontId="30" type="noConversion"/>
  </si>
  <si>
    <t>整合规划</t>
    <phoneticPr fontId="30" type="noConversion"/>
  </si>
  <si>
    <t xml:space="preserve">创造价值 </t>
    <phoneticPr fontId="30" type="noConversion"/>
  </si>
  <si>
    <t>此次拜访您打算怎么做</t>
    <phoneticPr fontId="30" type="noConversion"/>
  </si>
  <si>
    <t>询问客户对相关疾病的治疗方案</t>
    <rPh sb="0" eb="1">
      <t>xun wen</t>
    </rPh>
    <phoneticPr fontId="30" type="noConversion"/>
  </si>
  <si>
    <t>此次拜访打算展示什么</t>
    <phoneticPr fontId="30" type="noConversion"/>
  </si>
  <si>
    <t>询问客户对该疾病的治疗目标</t>
    <phoneticPr fontId="30" type="noConversion"/>
  </si>
  <si>
    <t>此次拜访想发现什么</t>
    <phoneticPr fontId="30" type="noConversion"/>
  </si>
  <si>
    <t>通过提问来了解客户目前对于BMS产品的使用</t>
    <phoneticPr fontId="30" type="noConversion"/>
  </si>
  <si>
    <t>此次拜访是否延续了之前的拜访</t>
    <phoneticPr fontId="30" type="noConversion"/>
  </si>
  <si>
    <t>通过提问方式来了解客户选择治疗方案的考虑因素</t>
    <phoneticPr fontId="30" type="noConversion"/>
  </si>
  <si>
    <t>此次拜访目标是否 SMART</t>
    <phoneticPr fontId="30" type="noConversion"/>
  </si>
  <si>
    <t>提供专注于患者的解决方案</t>
    <phoneticPr fontId="30" type="noConversion"/>
  </si>
  <si>
    <t>处理客户的反对意见</t>
    <phoneticPr fontId="30" type="noConversion"/>
  </si>
  <si>
    <t>利用产品关键信息来区分BMS产品和竞争产品</t>
    <phoneticPr fontId="30" type="noConversion"/>
  </si>
  <si>
    <t>是否引发和客户相互讨论或学术辩论</t>
    <phoneticPr fontId="30" type="noConversion"/>
  </si>
  <si>
    <t>吸引注意</t>
    <rPh sb="0" eb="1">
      <t>xi yin</t>
    </rPh>
    <rPh sb="2" eb="3">
      <t>zhu yi</t>
    </rPh>
    <phoneticPr fontId="30" type="noConversion"/>
  </si>
  <si>
    <t>达成共识</t>
    <rPh sb="0" eb="1">
      <t>da cheng gong shi</t>
    </rPh>
    <phoneticPr fontId="30" type="noConversion"/>
  </si>
  <si>
    <t>是否和客户提到此次拜访是延续之前的拜访</t>
    <phoneticPr fontId="30" type="noConversion"/>
  </si>
  <si>
    <t>代表是否就BMS产品的治疗价值与客户达成共识</t>
    <phoneticPr fontId="30" type="noConversion"/>
  </si>
  <si>
    <t>拜访中是否与客户说明目的并与整合
规划中的目标相连</t>
    <phoneticPr fontId="30" type="noConversion"/>
  </si>
  <si>
    <t>基于与客户达成共识后,代表是否提出行动计划</t>
    <phoneticPr fontId="30" type="noConversion"/>
  </si>
  <si>
    <t>是否采用讲述患者故事的方法与客户进行互动</t>
    <phoneticPr fontId="30" type="noConversion"/>
  </si>
  <si>
    <t>客户是否会考虑代表所提出的BMS产品的治疗价值</t>
    <phoneticPr fontId="30" type="noConversion"/>
  </si>
  <si>
    <t>是否采用SOAP的方法与客户进行互动</t>
    <phoneticPr fontId="30" type="noConversion"/>
  </si>
  <si>
    <t>代表是否介绍市场部相关推广活动</t>
    <phoneticPr fontId="30" type="noConversion"/>
  </si>
  <si>
    <t>是否提出产品特征/优势来与客户进行互动</t>
    <phoneticPr fontId="30" type="noConversion"/>
  </si>
  <si>
    <t>是否利用提问来跟进与客户的互动</t>
    <phoneticPr fontId="30" type="noConversion"/>
  </si>
  <si>
    <t>执行分析</t>
    <phoneticPr fontId="30" type="noConversion"/>
  </si>
  <si>
    <t>市场策略</t>
    <phoneticPr fontId="30" type="noConversion"/>
  </si>
  <si>
    <t>目标客户／科室</t>
    <rPh sb="0" eb="1">
      <t>mu biao ke hu</t>
    </rPh>
    <rPh sb="5" eb="6">
      <t>ke shi</t>
    </rPh>
    <phoneticPr fontId="30" type="noConversion"/>
  </si>
  <si>
    <t>目标患者类型</t>
    <rPh sb="4" eb="5">
      <t>lei xing</t>
    </rPh>
    <phoneticPr fontId="30" type="noConversion"/>
  </si>
  <si>
    <t>主要竞争产品</t>
    <phoneticPr fontId="30" type="noConversion"/>
  </si>
  <si>
    <t>关键信息传递</t>
    <rPh sb="4" eb="5">
      <t>chuan di</t>
    </rPh>
    <phoneticPr fontId="30" type="noConversion"/>
  </si>
  <si>
    <t>反对意见处理</t>
    <rPh sb="4" eb="5">
      <t>chu li</t>
    </rPh>
    <phoneticPr fontId="30" type="noConversion"/>
  </si>
  <si>
    <t>业务类型</t>
    <rPh sb="0" eb="1">
      <t>ye wu lei xing</t>
    </rPh>
    <phoneticPr fontId="30" type="noConversion"/>
  </si>
  <si>
    <t>推广资料使用</t>
    <rPh sb="4" eb="5">
      <t>shi ynog</t>
    </rPh>
    <phoneticPr fontId="30" type="noConversion"/>
  </si>
  <si>
    <t>代表拜访报告总得分</t>
    <phoneticPr fontId="30" type="noConversion"/>
  </si>
  <si>
    <t>访谈内容</t>
    <phoneticPr fontId="30" type="noConversion"/>
  </si>
  <si>
    <t>拜访记录</t>
    <phoneticPr fontId="30" type="noConversion"/>
  </si>
  <si>
    <t>执行分析</t>
    <phoneticPr fontId="30" type="noConversion"/>
  </si>
  <si>
    <t>总得分</t>
    <phoneticPr fontId="30" type="noConversion"/>
  </si>
  <si>
    <t>部门</t>
    <rPh sb="0" eb="1">
      <t>bu men</t>
    </rPh>
    <phoneticPr fontId="30" type="noConversion"/>
  </si>
  <si>
    <t>肿瘤</t>
    <rPh sb="0" eb="1">
      <t>zhong liu</t>
    </rPh>
    <phoneticPr fontId="30" type="noConversion"/>
  </si>
  <si>
    <t>评估日期:</t>
    <phoneticPr fontId="30" type="noConversion"/>
  </si>
  <si>
    <t>区域编号:</t>
    <phoneticPr fontId="30" type="noConversion"/>
  </si>
  <si>
    <t>代表姓名:</t>
    <rPh sb="2" eb="3">
      <t>xing ming</t>
    </rPh>
    <phoneticPr fontId="30" type="noConversion"/>
  </si>
  <si>
    <t>得分</t>
  </si>
  <si>
    <t>得分</t>
    <rPh sb="0" eb="1">
      <t>de fen</t>
    </rPh>
    <phoneticPr fontId="30" type="noConversion"/>
  </si>
  <si>
    <t>访谈和执行</t>
    <rPh sb="0" eb="1">
      <t>fang tan</t>
    </rPh>
    <rPh sb="2" eb="3">
      <t>he zhi xing</t>
    </rPh>
    <phoneticPr fontId="30" type="noConversion"/>
  </si>
  <si>
    <t>品牌市场战略</t>
  </si>
  <si>
    <t>关键信息</t>
  </si>
  <si>
    <t>区域内患者分布</t>
  </si>
  <si>
    <t>竞争产品</t>
  </si>
  <si>
    <t>总计</t>
  </si>
  <si>
    <t>标准</t>
  </si>
  <si>
    <t>权重</t>
  </si>
  <si>
    <t>整合规划</t>
  </si>
  <si>
    <r>
      <t>此次拜访目标是否</t>
    </r>
    <r>
      <rPr>
        <sz val="10"/>
        <color rgb="FF272727"/>
        <rFont val="Arial"/>
      </rPr>
      <t xml:space="preserve"> SMART</t>
    </r>
  </si>
  <si>
    <t>对于此次拜访您打算怎么做</t>
  </si>
  <si>
    <t>此次拜访打算展示什么</t>
  </si>
  <si>
    <t>此次拜访想发现什么</t>
  </si>
  <si>
    <t>吸引注意</t>
  </si>
  <si>
    <t>拜访中是否与客户提到之前所设想的对于此次拜访的目标？</t>
  </si>
  <si>
    <t>是否采用讲述故事的方法与客户进行互动</t>
  </si>
  <si>
    <r>
      <t>是否采用</t>
    </r>
    <r>
      <rPr>
        <sz val="10"/>
        <color rgb="FF272727"/>
        <rFont val="Arial"/>
      </rPr>
      <t>SOAP</t>
    </r>
    <r>
      <rPr>
        <sz val="10"/>
        <color rgb="FF272727"/>
        <rFont val="PingFang SC"/>
        <family val="3"/>
        <charset val="134"/>
      </rPr>
      <t>的方法与客户进行互动</t>
    </r>
    <r>
      <rPr>
        <sz val="10"/>
        <color rgb="FF272727"/>
        <rFont val="Arial"/>
      </rPr>
      <t> </t>
    </r>
  </si>
  <si>
    <t>创造价值</t>
  </si>
  <si>
    <t>询问客户对该疾病种的治疗目标</t>
  </si>
  <si>
    <r>
      <t>使用提问来了解客户目前对于</t>
    </r>
    <r>
      <rPr>
        <sz val="10"/>
        <color rgb="FF272727"/>
        <rFont val="Arial"/>
      </rPr>
      <t>BMS</t>
    </r>
    <r>
      <rPr>
        <sz val="10"/>
        <color rgb="FF272727"/>
        <rFont val="PingFang SC"/>
        <family val="3"/>
        <charset val="134"/>
      </rPr>
      <t>产品的使用</t>
    </r>
  </si>
  <si>
    <r>
      <t>通过提问方式来了解客户选择治疗方案的考虑因素</t>
    </r>
    <r>
      <rPr>
        <sz val="10"/>
        <color rgb="FF272727"/>
        <rFont val="Arial"/>
      </rPr>
      <t> </t>
    </r>
  </si>
  <si>
    <r>
      <t>利用产品关键信息来区分</t>
    </r>
    <r>
      <rPr>
        <sz val="10"/>
        <color rgb="FF272727"/>
        <rFont val="Arial"/>
      </rPr>
      <t>BMS</t>
    </r>
    <r>
      <rPr>
        <sz val="10"/>
        <color rgb="FF272727"/>
        <rFont val="PingFang SC"/>
        <family val="3"/>
        <charset val="134"/>
      </rPr>
      <t>产品和竞争产品</t>
    </r>
  </si>
  <si>
    <t>达成共识</t>
  </si>
  <si>
    <r>
      <t>代表是否就</t>
    </r>
    <r>
      <rPr>
        <sz val="10"/>
        <color rgb="FF272727"/>
        <rFont val="Arial"/>
      </rPr>
      <t>BMS</t>
    </r>
    <r>
      <rPr>
        <sz val="10"/>
        <color rgb="FF272727"/>
        <rFont val="PingFang SC"/>
        <family val="3"/>
        <charset val="134"/>
      </rPr>
      <t>产品的治疗价值与客户达成共识</t>
    </r>
  </si>
  <si>
    <r>
      <t>客户是否会考虑代表所提出的</t>
    </r>
    <r>
      <rPr>
        <sz val="10"/>
        <color rgb="FF272727"/>
        <rFont val="Arial"/>
      </rPr>
      <t>BMS</t>
    </r>
    <r>
      <rPr>
        <sz val="10"/>
        <color rgb="FF272727"/>
        <rFont val="PingFang SC"/>
        <family val="3"/>
        <charset val="134"/>
      </rPr>
      <t>产品的治疗价值</t>
    </r>
  </si>
  <si>
    <r>
      <t>代表是否邀请了客户参加</t>
    </r>
    <r>
      <rPr>
        <sz val="10"/>
        <color rgb="FF272727"/>
        <rFont val="Arial"/>
      </rPr>
      <t>BMS</t>
    </r>
    <r>
      <rPr>
        <sz val="10"/>
        <color rgb="FF272727"/>
        <rFont val="PingFang SC"/>
        <family val="3"/>
        <charset val="134"/>
      </rPr>
      <t>学术交流的机会</t>
    </r>
  </si>
  <si>
    <t>拜访</t>
    <rPh sb="0" eb="1">
      <t>bai fang</t>
    </rPh>
    <phoneticPr fontId="30" type="noConversion"/>
  </si>
  <si>
    <t>是否利用大胆陈述来与客户进行互动（产品特征优势宣讲）</t>
    <rPh sb="17" eb="18">
      <t>chan pin</t>
    </rPh>
    <rPh sb="19" eb="20">
      <t>te zheng</t>
    </rPh>
    <rPh sb="21" eb="22">
      <t>you shi</t>
    </rPh>
    <rPh sb="23" eb="24">
      <t>xuan jiang</t>
    </rPh>
    <phoneticPr fontId="30" type="noConversion"/>
  </si>
  <si>
    <t>拜访记录</t>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</si>
</sst>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7" formatCode="yyyy&quot;年&quot;m&quot;月&quot;d&quot;日&quot;;@"/>
  </numFmts>
  <fonts count="50" x14ac:knownFonts="1">
    <font>
      <sz val="11"/>
      <color theme="1"/>
      <name val="等线"/>
      <family val="2"/>
      <scheme val="minor"/>
    </font>
    <font>
      <sz val="12"/>
      <color theme="1"/>
      <name val="等线"/>
      <family val="2"/>
      <charset val="134"/>
      <scheme val="minor"/>
    </font>
    <font>
      <b/>
      <sz val="11"/>
      <color theme="1"/>
      <name val="等线"/>
      <family val="2"/>
      <scheme val="minor"/>
    </font>
    <font>
      <sz val="18"/>
      <color theme="1"/>
      <name val="等线"/>
      <family val="2"/>
      <scheme val="minor"/>
    </font>
    <font>
      <sz val="10"/>
      <name val="Arial"/>
      <family val="2"/>
    </font>
    <font>
      <sz val="10"/>
      <color theme="1"/>
      <name val="等线"/>
      <family val="2"/>
      <scheme val="minor"/>
    </font>
    <font>
      <sz val="9"/>
      <color theme="1"/>
      <name val="等线"/>
      <family val="2"/>
      <scheme val="minor"/>
    </font>
    <font>
      <u/>
      <sz val="12"/>
      <color theme="1"/>
      <name val="Microsoft YaHei"/>
      <family val="2"/>
    </font>
    <font>
      <sz val="12"/>
      <color theme="1"/>
      <name val="Microsoft YaHei"/>
      <family val="2"/>
    </font>
    <font>
      <sz val="12"/>
      <color theme="1"/>
      <name val="Wingdings"/>
      <charset val="2"/>
    </font>
    <font>
      <sz val="7"/>
      <color theme="1"/>
      <name val="Times New Roman"/>
      <family val="1"/>
    </font>
    <font>
      <sz val="12"/>
      <color theme="1"/>
      <name val="SimSun"/>
    </font>
    <font>
      <vertAlign val="superscript"/>
      <sz val="12"/>
      <color theme="1"/>
      <name val="Microsoft YaHei"/>
      <family val="2"/>
    </font>
    <font>
      <b/>
      <sz val="12"/>
      <color theme="1"/>
      <name val="等线"/>
      <family val="2"/>
      <scheme val="minor"/>
    </font>
    <font>
      <sz val="10.5"/>
      <color theme="1"/>
      <name val="Microsoft YaHei"/>
      <family val="2"/>
    </font>
    <font>
      <sz val="10.5"/>
      <color theme="1"/>
      <name val="Arial"/>
      <family val="2"/>
    </font>
    <font>
      <b/>
      <sz val="10.5"/>
      <color theme="1"/>
      <name val="Microsoft YaHei"/>
      <family val="2"/>
    </font>
    <font>
      <sz val="10.5"/>
      <color theme="1"/>
      <name val="Wingdings"/>
      <charset val="2"/>
    </font>
    <font>
      <sz val="10.5"/>
      <color theme="1"/>
      <name val="Microsoft YaHei UI"/>
      <family val="2"/>
    </font>
    <font>
      <sz val="7"/>
      <color theme="1"/>
      <name val="Microsoft YaHei"/>
      <family val="2"/>
    </font>
    <font>
      <b/>
      <sz val="12"/>
      <color theme="1"/>
      <name val="Microsoft YaHei"/>
      <family val="2"/>
    </font>
    <font>
      <b/>
      <sz val="18"/>
      <color theme="1"/>
      <name val="等线"/>
      <family val="2"/>
      <scheme val="minor"/>
    </font>
    <font>
      <sz val="11"/>
      <color theme="1"/>
      <name val="Arial"/>
      <family val="2"/>
    </font>
    <font>
      <b/>
      <u/>
      <sz val="12"/>
      <color theme="1"/>
      <name val="Microsoft YaHei"/>
      <family val="2"/>
    </font>
    <font>
      <b/>
      <sz val="12"/>
      <color theme="1"/>
      <name val="Wingdings"/>
      <charset val="2"/>
    </font>
    <font>
      <b/>
      <sz val="7"/>
      <color theme="1"/>
      <name val="Times New Roman"/>
      <family val="1"/>
    </font>
    <font>
      <sz val="12"/>
      <color theme="1"/>
      <name val="等线"/>
      <family val="2"/>
      <scheme val="minor"/>
    </font>
    <font>
      <b/>
      <sz val="14"/>
      <color theme="0"/>
      <name val="Arial"/>
      <family val="2"/>
    </font>
    <font>
      <sz val="9"/>
      <color theme="0"/>
      <name val="等线"/>
      <family val="2"/>
      <scheme val="minor"/>
    </font>
    <font>
      <sz val="12"/>
      <color theme="0"/>
      <name val="Arial"/>
      <family val="2"/>
    </font>
    <font>
      <sz val="9"/>
      <name val="等线"/>
      <family val="2"/>
      <scheme val="minor"/>
    </font>
    <font>
      <b/>
      <sz val="9"/>
      <color theme="1"/>
      <name val="等线"/>
      <family val="2"/>
      <scheme val="minor"/>
    </font>
    <font>
      <sz val="11"/>
      <color theme="1"/>
      <name val="等线"/>
      <family val="2"/>
      <scheme val="minor"/>
    </font>
    <font>
      <b/>
      <sz val="11"/>
      <color indexed="81"/>
      <name val="ＭＳ Ｐゴシック"/>
      <charset val="128"/>
    </font>
    <font>
      <sz val="28"/>
      <color theme="1"/>
      <name val="等线"/>
      <family val="3"/>
      <charset val="134"/>
      <scheme val="minor"/>
    </font>
    <font>
      <sz val="16"/>
      <color theme="1"/>
      <name val="等线"/>
      <family val="3"/>
      <charset val="134"/>
      <scheme val="minor"/>
    </font>
    <font>
      <sz val="20"/>
      <color theme="1"/>
      <name val="等线"/>
      <family val="2"/>
      <scheme val="minor"/>
    </font>
    <font>
      <sz val="14"/>
      <color theme="1"/>
      <name val="等线"/>
      <family val="3"/>
      <charset val="134"/>
      <scheme val="minor"/>
    </font>
    <font>
      <sz val="8"/>
      <color theme="1"/>
      <name val="等线"/>
      <family val="2"/>
      <scheme val="minor"/>
    </font>
    <font>
      <b/>
      <sz val="14"/>
      <color rgb="FFC00000"/>
      <name val="等线"/>
      <family val="3"/>
      <charset val="134"/>
      <scheme val="minor"/>
    </font>
    <font>
      <sz val="11"/>
      <color rgb="FFFF0000"/>
      <name val="等线"/>
      <family val="3"/>
      <charset val="134"/>
      <scheme val="minor"/>
    </font>
    <font>
      <sz val="10"/>
      <color rgb="FFFF0000"/>
      <name val="等线"/>
      <family val="3"/>
      <charset val="134"/>
      <scheme val="minor"/>
    </font>
    <font>
      <b/>
      <sz val="16"/>
      <color rgb="FF272727"/>
      <name val="PingFang SC"/>
      <family val="3"/>
      <charset val="134"/>
    </font>
    <font>
      <sz val="16"/>
      <color rgb="FF272727"/>
      <name val="Arial"/>
    </font>
    <font>
      <b/>
      <sz val="14"/>
      <color rgb="FFFFFFFF"/>
      <name val="PingFang SC"/>
      <family val="3"/>
      <charset val="134"/>
    </font>
    <font>
      <sz val="10"/>
      <color rgb="FF272727"/>
      <name val="PingFang SC"/>
      <family val="3"/>
      <charset val="134"/>
    </font>
    <font>
      <b/>
      <sz val="10"/>
      <color rgb="FF272727"/>
      <name val="PingFang SC"/>
      <family val="3"/>
      <charset val="134"/>
    </font>
    <font>
      <sz val="10"/>
      <color rgb="FF272727"/>
      <name val="Arial"/>
    </font>
    <font>
      <b/>
      <sz val="10"/>
      <color rgb="FF272727"/>
      <name val="Arial"/>
    </font>
    <font>
      <b/>
      <sz val="14"/>
      <name val="PingFang SC"/>
      <family val="3"/>
      <charset val="134"/>
    </font>
  </fonts>
  <fills count="22">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rgb="FFFF0000"/>
        <bgColor indexed="64"/>
      </patternFill>
    </fill>
    <fill>
      <patternFill patternType="solid">
        <fgColor rgb="FF00B050"/>
        <bgColor indexed="64"/>
      </patternFill>
    </fill>
    <fill>
      <patternFill patternType="solid">
        <fgColor rgb="FF92D050"/>
        <bgColor indexed="64"/>
      </patternFill>
    </fill>
    <fill>
      <patternFill patternType="solid">
        <fgColor rgb="FFFFC000"/>
        <bgColor indexed="64"/>
      </patternFill>
    </fill>
    <fill>
      <patternFill patternType="solid">
        <fgColor rgb="FFC00000"/>
        <bgColor indexed="64"/>
      </patternFill>
    </fill>
    <fill>
      <patternFill patternType="solid">
        <fgColor theme="5"/>
        <bgColor indexed="64"/>
      </patternFill>
    </fill>
    <fill>
      <patternFill patternType="solid">
        <fgColor rgb="FF7030A0"/>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0" tint="-0.249977111117893"/>
        <bgColor indexed="64"/>
      </patternFill>
    </fill>
  </fills>
  <borders count="45">
    <border>
      <left/>
      <right/>
      <top/>
      <bottom/>
      <diagonal/>
    </border>
    <border>
      <left/>
      <right/>
      <top style="medium">
        <color auto="1"/>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style="medium">
        <color auto="1"/>
      </left>
      <right/>
      <top style="medium">
        <color auto="1"/>
      </top>
      <bottom style="medium">
        <color auto="1"/>
      </bottom>
      <diagonal/>
    </border>
    <border>
      <left style="medium">
        <color auto="1"/>
      </left>
      <right/>
      <top/>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top style="medium">
        <color auto="1"/>
      </top>
      <bottom style="thin">
        <color auto="1"/>
      </bottom>
      <diagonal/>
    </border>
    <border>
      <left/>
      <right/>
      <top style="thin">
        <color auto="1"/>
      </top>
      <bottom/>
      <diagonal/>
    </border>
    <border>
      <left/>
      <right/>
      <top style="dashed">
        <color theme="2" tint="-0.24994659260841701"/>
      </top>
      <bottom style="dashed">
        <color theme="2" tint="-0.24994659260841701"/>
      </bottom>
      <diagonal/>
    </border>
    <border>
      <left/>
      <right style="thin">
        <color auto="1"/>
      </right>
      <top style="thin">
        <color auto="1"/>
      </top>
      <bottom/>
      <diagonal/>
    </border>
    <border>
      <left style="thin">
        <color auto="1"/>
      </left>
      <right/>
      <top style="thin">
        <color auto="1"/>
      </top>
      <bottom/>
      <diagonal/>
    </border>
    <border>
      <left/>
      <right style="thin">
        <color auto="1"/>
      </right>
      <top style="dashed">
        <color theme="2" tint="-0.24994659260841701"/>
      </top>
      <bottom style="dashed">
        <color theme="2" tint="-0.24994659260841701"/>
      </bottom>
      <diagonal/>
    </border>
    <border>
      <left style="thin">
        <color auto="1"/>
      </left>
      <right/>
      <top style="dashed">
        <color theme="2" tint="-0.24994659260841701"/>
      </top>
      <bottom style="dashed">
        <color theme="2" tint="-0.24994659260841701"/>
      </bottom>
      <diagonal/>
    </border>
    <border>
      <left style="thin">
        <color auto="1"/>
      </left>
      <right/>
      <top/>
      <bottom/>
      <diagonal/>
    </border>
    <border>
      <left/>
      <right/>
      <top style="dashed">
        <color theme="2" tint="-0.24994659260841701"/>
      </top>
      <bottom style="thin">
        <color auto="1"/>
      </bottom>
      <diagonal/>
    </border>
    <border>
      <left/>
      <right style="thin">
        <color auto="1"/>
      </right>
      <top style="dashed">
        <color theme="2" tint="-0.24994659260841701"/>
      </top>
      <bottom style="thin">
        <color auto="1"/>
      </bottom>
      <diagonal/>
    </border>
    <border>
      <left style="thin">
        <color auto="1"/>
      </left>
      <right/>
      <top style="dashed">
        <color theme="2" tint="-0.24994659260841701"/>
      </top>
      <bottom style="thin">
        <color auto="1"/>
      </bottom>
      <diagonal/>
    </border>
    <border>
      <left/>
      <right/>
      <top style="thin">
        <color auto="1"/>
      </top>
      <bottom style="dashed">
        <color theme="2" tint="-0.24994659260841701"/>
      </bottom>
      <diagonal/>
    </border>
    <border>
      <left/>
      <right/>
      <top style="dashed">
        <color theme="2" tint="-0.24994659260841701"/>
      </top>
      <bottom style="thin">
        <color theme="2" tint="-0.749961851863155"/>
      </bottom>
      <diagonal/>
    </border>
    <border>
      <left/>
      <right style="thin">
        <color auto="1"/>
      </right>
      <top style="dashed">
        <color theme="2" tint="-0.24994659260841701"/>
      </top>
      <bottom style="thin">
        <color theme="2" tint="-0.749961851863155"/>
      </bottom>
      <diagonal/>
    </border>
    <border>
      <left style="thin">
        <color auto="1"/>
      </left>
      <right/>
      <top style="dashed">
        <color theme="2" tint="-0.24994659260841701"/>
      </top>
      <bottom style="thin">
        <color theme="2" tint="-0.749961851863155"/>
      </bottom>
      <diagonal/>
    </border>
    <border>
      <left/>
      <right/>
      <top style="thin">
        <color theme="2" tint="-0.749961851863155"/>
      </top>
      <bottom/>
      <diagonal/>
    </border>
    <border>
      <left/>
      <right/>
      <top style="dashed">
        <color theme="2" tint="-0.24994659260841701"/>
      </top>
      <bottom/>
      <diagonal/>
    </border>
  </borders>
  <cellStyleXfs count="3">
    <xf numFmtId="0" fontId="0" fillId="0" borderId="0"/>
    <xf numFmtId="0" fontId="4" fillId="0" borderId="0"/>
    <xf numFmtId="0" fontId="4" fillId="0" borderId="0"/>
  </cellStyleXfs>
  <cellXfs count="215">
    <xf numFmtId="0" fontId="0" fillId="0" borderId="0" xfId="0"/>
    <xf numFmtId="0" fontId="0" fillId="0" borderId="0" xfId="0" applyBorder="1"/>
    <xf numFmtId="0" fontId="0" fillId="0" borderId="2" xfId="0" applyBorder="1"/>
    <xf numFmtId="0" fontId="0" fillId="0" borderId="3" xfId="0" applyBorder="1"/>
    <xf numFmtId="0" fontId="0" fillId="0" borderId="4" xfId="0" applyBorder="1"/>
    <xf numFmtId="0" fontId="5" fillId="4" borderId="12" xfId="1" applyFont="1" applyFill="1" applyBorder="1" applyAlignment="1">
      <alignment horizontal="right" vertical="center" wrapText="1"/>
    </xf>
    <xf numFmtId="0" fontId="0" fillId="0" borderId="0" xfId="0" applyAlignment="1">
      <alignment horizontal="center" vertical="center"/>
    </xf>
    <xf numFmtId="0" fontId="0" fillId="0" borderId="14" xfId="0" applyBorder="1" applyAlignment="1">
      <alignment horizontal="center" vertical="center"/>
    </xf>
    <xf numFmtId="0" fontId="0" fillId="0" borderId="15" xfId="0" applyBorder="1"/>
    <xf numFmtId="0" fontId="0" fillId="0" borderId="0" xfId="0" applyBorder="1" applyAlignment="1">
      <alignment horizontal="center" vertical="center"/>
    </xf>
    <xf numFmtId="0" fontId="0" fillId="0" borderId="2" xfId="0" applyBorder="1" applyAlignment="1">
      <alignment horizontal="center" vertical="center"/>
    </xf>
    <xf numFmtId="0" fontId="0" fillId="0" borderId="15"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horizontal="center" vertical="center"/>
    </xf>
    <xf numFmtId="0" fontId="5" fillId="4" borderId="11" xfId="1" applyFont="1" applyFill="1" applyBorder="1" applyAlignment="1">
      <alignment horizontal="right" vertical="center" wrapText="1"/>
    </xf>
    <xf numFmtId="0" fontId="5" fillId="4" borderId="18" xfId="1" applyFont="1" applyFill="1" applyBorder="1" applyAlignment="1">
      <alignment horizontal="right" vertical="center" wrapText="1"/>
    </xf>
    <xf numFmtId="0" fontId="0" fillId="0" borderId="14" xfId="0" applyBorder="1"/>
    <xf numFmtId="0" fontId="5" fillId="4" borderId="19" xfId="1" applyFont="1" applyFill="1" applyBorder="1" applyAlignment="1">
      <alignment horizontal="right" vertical="center" wrapText="1"/>
    </xf>
    <xf numFmtId="0" fontId="0" fillId="0" borderId="11" xfId="0" applyBorder="1" applyAlignment="1">
      <alignment horizontal="center" vertical="center"/>
    </xf>
    <xf numFmtId="0" fontId="0" fillId="5" borderId="10" xfId="0" applyFill="1" applyBorder="1" applyAlignment="1">
      <alignment horizontal="center" vertical="center"/>
    </xf>
    <xf numFmtId="0" fontId="5" fillId="6" borderId="12" xfId="1" applyFont="1" applyFill="1" applyBorder="1" applyAlignment="1">
      <alignment horizontal="right" vertical="center" wrapText="1"/>
    </xf>
    <xf numFmtId="0" fontId="0" fillId="6" borderId="14" xfId="0" applyFill="1" applyBorder="1" applyAlignment="1">
      <alignment horizontal="center" vertical="center"/>
    </xf>
    <xf numFmtId="0" fontId="0" fillId="6" borderId="0" xfId="0" applyFill="1" applyBorder="1" applyAlignment="1">
      <alignment horizontal="center" vertical="center"/>
    </xf>
    <xf numFmtId="0" fontId="0" fillId="6" borderId="2" xfId="0" applyFill="1" applyBorder="1" applyAlignment="1">
      <alignment horizontal="center" vertical="center"/>
    </xf>
    <xf numFmtId="0" fontId="0" fillId="0" borderId="10" xfId="0" applyBorder="1" applyAlignment="1">
      <alignment vertical="center"/>
    </xf>
    <xf numFmtId="0" fontId="0" fillId="8" borderId="10" xfId="0" applyFill="1" applyBorder="1" applyAlignment="1">
      <alignment horizontal="center" vertical="center"/>
    </xf>
    <xf numFmtId="0" fontId="0" fillId="9" borderId="10" xfId="0" applyFill="1" applyBorder="1" applyAlignment="1">
      <alignment horizontal="center" vertical="center"/>
    </xf>
    <xf numFmtId="0" fontId="5" fillId="10" borderId="12" xfId="1" applyFont="1" applyFill="1" applyBorder="1" applyAlignment="1">
      <alignment horizontal="right" vertical="center" wrapText="1"/>
    </xf>
    <xf numFmtId="0" fontId="0" fillId="10" borderId="14" xfId="0" applyFill="1" applyBorder="1" applyAlignment="1">
      <alignment horizontal="center" vertical="center"/>
    </xf>
    <xf numFmtId="0" fontId="0" fillId="10" borderId="0" xfId="0" applyFill="1" applyBorder="1" applyAlignment="1">
      <alignment horizontal="center" vertical="center"/>
    </xf>
    <xf numFmtId="0" fontId="0" fillId="10" borderId="2" xfId="0" applyFill="1" applyBorder="1" applyAlignment="1">
      <alignment horizontal="center" vertical="center"/>
    </xf>
    <xf numFmtId="0" fontId="5" fillId="7" borderId="12" xfId="1" applyFont="1" applyFill="1" applyBorder="1" applyAlignment="1">
      <alignment horizontal="right" vertical="center" wrapText="1"/>
    </xf>
    <xf numFmtId="0" fontId="0" fillId="7" borderId="14" xfId="0" applyFill="1" applyBorder="1" applyAlignment="1">
      <alignment horizontal="center" vertical="center"/>
    </xf>
    <xf numFmtId="0" fontId="0" fillId="7" borderId="0" xfId="0" applyFill="1" applyBorder="1" applyAlignment="1">
      <alignment horizontal="center" vertical="center"/>
    </xf>
    <xf numFmtId="0" fontId="0" fillId="7" borderId="2" xfId="0" applyFill="1" applyBorder="1" applyAlignment="1">
      <alignment horizontal="center" vertical="center"/>
    </xf>
    <xf numFmtId="0" fontId="5" fillId="7" borderId="13" xfId="1" applyFont="1" applyFill="1" applyBorder="1" applyAlignment="1">
      <alignment horizontal="right" vertical="center" wrapText="1"/>
    </xf>
    <xf numFmtId="0" fontId="0" fillId="7" borderId="15" xfId="0" applyFill="1" applyBorder="1" applyAlignment="1">
      <alignment horizontal="center" vertical="center"/>
    </xf>
    <xf numFmtId="0" fontId="0" fillId="7" borderId="3" xfId="0" applyFill="1" applyBorder="1" applyAlignment="1">
      <alignment horizontal="center" vertical="center"/>
    </xf>
    <xf numFmtId="0" fontId="0" fillId="7" borderId="4" xfId="0" applyFill="1" applyBorder="1"/>
    <xf numFmtId="0" fontId="7" fillId="0" borderId="0" xfId="0" applyFont="1" applyAlignment="1">
      <alignment vertical="center"/>
    </xf>
    <xf numFmtId="0" fontId="9" fillId="0" borderId="0" xfId="0" applyFont="1" applyAlignment="1">
      <alignment horizontal="left" vertical="center" indent="5"/>
    </xf>
    <xf numFmtId="0" fontId="11" fillId="0" borderId="0" xfId="0" applyFont="1" applyAlignment="1">
      <alignment horizontal="left" vertical="center" indent="8"/>
    </xf>
    <xf numFmtId="0" fontId="8" fillId="0" borderId="0" xfId="0" applyFont="1"/>
    <xf numFmtId="0" fontId="6" fillId="0" borderId="9" xfId="0" applyFont="1" applyBorder="1" applyAlignment="1">
      <alignment horizontal="center" vertical="center" wrapText="1"/>
    </xf>
    <xf numFmtId="0" fontId="0" fillId="0" borderId="9" xfId="0" applyBorder="1" applyAlignment="1">
      <alignment horizontal="center" vertical="center" wrapText="1"/>
    </xf>
    <xf numFmtId="0" fontId="0" fillId="0" borderId="0" xfId="0" applyAlignment="1">
      <alignment wrapText="1"/>
    </xf>
    <xf numFmtId="0" fontId="13" fillId="0" borderId="10" xfId="0" applyFont="1" applyBorder="1" applyAlignment="1">
      <alignment horizontal="center" vertical="center" wrapText="1"/>
    </xf>
    <xf numFmtId="0" fontId="5"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0" fillId="0" borderId="9" xfId="0" applyBorder="1" applyAlignment="1">
      <alignment horizontal="right" vertical="center" wrapText="1"/>
    </xf>
    <xf numFmtId="0" fontId="2" fillId="0" borderId="9" xfId="0" applyFont="1" applyBorder="1" applyAlignment="1">
      <alignment horizontal="right" vertical="center" wrapText="1"/>
    </xf>
    <xf numFmtId="0" fontId="0" fillId="0" borderId="9" xfId="0" applyFont="1" applyBorder="1" applyAlignment="1">
      <alignment horizontal="center" vertical="center" wrapText="1"/>
    </xf>
    <xf numFmtId="0" fontId="2" fillId="0" borderId="9" xfId="0" applyFont="1" applyBorder="1" applyAlignment="1">
      <alignment horizontal="center" vertical="center" wrapText="1"/>
    </xf>
    <xf numFmtId="0" fontId="0" fillId="0" borderId="7" xfId="0" applyBorder="1" applyAlignment="1">
      <alignment wrapText="1"/>
    </xf>
    <xf numFmtId="0" fontId="0" fillId="0" borderId="0" xfId="0" applyBorder="1" applyAlignment="1">
      <alignment wrapText="1"/>
    </xf>
    <xf numFmtId="0" fontId="3" fillId="3" borderId="10" xfId="0" applyFont="1" applyFill="1" applyBorder="1" applyAlignment="1">
      <alignment horizontal="center" vertical="center" wrapText="1"/>
    </xf>
    <xf numFmtId="0" fontId="2" fillId="0" borderId="14" xfId="0" applyFont="1" applyBorder="1" applyAlignment="1">
      <alignment horizontal="center" vertical="center" wrapText="1"/>
    </xf>
    <xf numFmtId="0" fontId="2" fillId="8" borderId="10"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2" fillId="9" borderId="10" xfId="0" applyFont="1" applyFill="1" applyBorder="1" applyAlignment="1">
      <alignment horizontal="center" vertical="center" wrapText="1"/>
    </xf>
    <xf numFmtId="0" fontId="2" fillId="0" borderId="0" xfId="0" applyFont="1" applyAlignment="1">
      <alignment horizontal="center" vertical="center"/>
    </xf>
    <xf numFmtId="0" fontId="2" fillId="4" borderId="12" xfId="1" applyFont="1" applyFill="1" applyBorder="1" applyAlignment="1">
      <alignment horizontal="center" vertical="center" wrapText="1"/>
    </xf>
    <xf numFmtId="0" fontId="5" fillId="4" borderId="20" xfId="1" applyFont="1" applyFill="1" applyBorder="1" applyAlignment="1">
      <alignment horizontal="right" vertical="center" wrapText="1"/>
    </xf>
    <xf numFmtId="0" fontId="5" fillId="4" borderId="10" xfId="1" applyFont="1" applyFill="1" applyBorder="1" applyAlignment="1">
      <alignment horizontal="center" vertical="center" wrapText="1"/>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applyAlignment="1">
      <alignment horizontal="left" vertical="center"/>
    </xf>
    <xf numFmtId="0" fontId="20" fillId="0" borderId="0" xfId="0" applyFont="1" applyAlignment="1">
      <alignment horizontal="left" vertical="center"/>
    </xf>
    <xf numFmtId="0" fontId="2" fillId="11" borderId="10" xfId="0" applyFont="1" applyFill="1" applyBorder="1" applyAlignment="1">
      <alignment horizontal="center" vertical="center" wrapText="1"/>
    </xf>
    <xf numFmtId="0" fontId="0" fillId="11" borderId="10" xfId="0" applyFill="1" applyBorder="1" applyAlignment="1">
      <alignment horizontal="center" vertical="center"/>
    </xf>
    <xf numFmtId="0" fontId="5" fillId="11" borderId="12" xfId="1" applyFont="1" applyFill="1" applyBorder="1" applyAlignment="1">
      <alignment horizontal="right" vertical="center" wrapText="1"/>
    </xf>
    <xf numFmtId="0" fontId="0" fillId="11" borderId="14" xfId="0" applyFill="1" applyBorder="1" applyAlignment="1">
      <alignment horizontal="center" vertical="center"/>
    </xf>
    <xf numFmtId="0" fontId="0" fillId="11" borderId="0" xfId="0" applyFill="1" applyBorder="1" applyAlignment="1">
      <alignment horizontal="center" vertical="center"/>
    </xf>
    <xf numFmtId="0" fontId="0" fillId="11" borderId="2" xfId="0" applyFill="1" applyBorder="1"/>
    <xf numFmtId="0" fontId="5" fillId="11" borderId="20" xfId="1" applyFont="1" applyFill="1" applyBorder="1" applyAlignment="1">
      <alignment horizontal="right" vertical="center" wrapText="1"/>
    </xf>
    <xf numFmtId="0" fontId="0" fillId="11" borderId="2" xfId="0" applyFill="1" applyBorder="1" applyAlignment="1">
      <alignment horizontal="center" vertical="center"/>
    </xf>
    <xf numFmtId="0" fontId="5" fillId="11" borderId="13" xfId="1" applyFont="1" applyFill="1" applyBorder="1" applyAlignment="1">
      <alignment horizontal="right" vertical="center" wrapText="1"/>
    </xf>
    <xf numFmtId="0" fontId="5" fillId="10" borderId="13" xfId="1" applyFont="1" applyFill="1" applyBorder="1" applyAlignment="1">
      <alignment horizontal="right" vertical="center" wrapText="1"/>
    </xf>
    <xf numFmtId="0" fontId="2" fillId="0" borderId="5" xfId="0" applyFont="1" applyBorder="1" applyAlignment="1">
      <alignment horizontal="center" vertical="center" wrapText="1"/>
    </xf>
    <xf numFmtId="0" fontId="0" fillId="0" borderId="5" xfId="0" applyFont="1" applyBorder="1" applyAlignment="1">
      <alignment horizontal="center" vertical="center" wrapText="1"/>
    </xf>
    <xf numFmtId="0" fontId="22" fillId="0" borderId="0" xfId="0" applyFont="1" applyAlignment="1">
      <alignment horizontal="left" vertical="center" indent="2"/>
    </xf>
    <xf numFmtId="0" fontId="23" fillId="0" borderId="0" xfId="0" applyFont="1" applyAlignment="1">
      <alignment horizontal="left" vertical="center" indent="1"/>
    </xf>
    <xf numFmtId="0" fontId="3" fillId="2" borderId="8"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0" fillId="2" borderId="14" xfId="0" applyFill="1" applyBorder="1" applyAlignment="1">
      <alignment horizontal="center" vertical="center"/>
    </xf>
    <xf numFmtId="0" fontId="2" fillId="2" borderId="5" xfId="0" applyFont="1" applyFill="1" applyBorder="1" applyAlignment="1">
      <alignment horizontal="center" vertical="center" wrapText="1"/>
    </xf>
    <xf numFmtId="0" fontId="26" fillId="0" borderId="6" xfId="0" applyFont="1" applyBorder="1" applyAlignment="1">
      <alignment horizontal="center" vertical="center" wrapText="1"/>
    </xf>
    <xf numFmtId="0" fontId="26" fillId="0" borderId="9" xfId="0" applyFont="1" applyBorder="1" applyAlignment="1">
      <alignment horizontal="center" vertical="center" wrapText="1"/>
    </xf>
    <xf numFmtId="0" fontId="0" fillId="0" borderId="21" xfId="0" applyBorder="1" applyAlignment="1">
      <alignment horizontal="center" vertical="center"/>
    </xf>
    <xf numFmtId="0" fontId="28" fillId="12" borderId="22" xfId="2" applyNumberFormat="1" applyFont="1" applyFill="1" applyBorder="1" applyAlignment="1">
      <alignment horizontal="center" vertical="center" wrapText="1"/>
    </xf>
    <xf numFmtId="0" fontId="29" fillId="13" borderId="22" xfId="2" applyFont="1" applyFill="1" applyBorder="1" applyAlignment="1" applyProtection="1">
      <alignment horizontal="right" vertical="center" wrapText="1"/>
    </xf>
    <xf numFmtId="0" fontId="30" fillId="0" borderId="22" xfId="2" applyNumberFormat="1" applyFont="1" applyFill="1" applyBorder="1" applyAlignment="1">
      <alignment horizontal="center" vertical="center" wrapText="1"/>
    </xf>
    <xf numFmtId="0" fontId="29" fillId="14" borderId="22" xfId="2" applyFont="1" applyFill="1" applyBorder="1" applyAlignment="1" applyProtection="1">
      <alignment horizontal="right" vertical="center" wrapText="1"/>
    </xf>
    <xf numFmtId="0" fontId="29" fillId="15" borderId="22" xfId="2" applyFont="1" applyFill="1" applyBorder="1" applyAlignment="1" applyProtection="1">
      <alignment horizontal="right" vertical="center" wrapText="1"/>
    </xf>
    <xf numFmtId="0" fontId="29" fillId="16" borderId="22" xfId="2" applyFont="1" applyFill="1" applyBorder="1" applyAlignment="1" applyProtection="1">
      <alignment horizontal="right" vertical="center" wrapText="1"/>
    </xf>
    <xf numFmtId="0" fontId="29" fillId="17" borderId="22" xfId="2" applyFont="1" applyFill="1" applyBorder="1" applyAlignment="1" applyProtection="1">
      <alignment horizontal="right" vertical="center" wrapText="1"/>
    </xf>
    <xf numFmtId="0" fontId="29" fillId="18" borderId="22" xfId="2" applyFont="1" applyFill="1" applyBorder="1" applyAlignment="1" applyProtection="1">
      <alignment horizontal="right" vertical="center" wrapText="1"/>
    </xf>
    <xf numFmtId="0" fontId="27" fillId="12" borderId="22" xfId="2" applyFont="1" applyFill="1" applyBorder="1" applyAlignment="1">
      <alignment horizontal="center" vertical="center" wrapText="1"/>
    </xf>
    <xf numFmtId="0" fontId="21" fillId="2" borderId="8" xfId="0" applyFont="1" applyFill="1" applyBorder="1" applyAlignment="1">
      <alignment horizontal="center" vertical="center"/>
    </xf>
    <xf numFmtId="0" fontId="21" fillId="2" borderId="11" xfId="0" applyFont="1" applyFill="1" applyBorder="1" applyAlignment="1">
      <alignment horizontal="center" vertical="center"/>
    </xf>
    <xf numFmtId="0" fontId="0" fillId="2" borderId="6" xfId="0" applyFill="1" applyBorder="1" applyAlignment="1">
      <alignment horizontal="left" vertical="center"/>
    </xf>
    <xf numFmtId="0" fontId="0" fillId="2" borderId="1" xfId="0" applyFill="1" applyBorder="1" applyAlignment="1">
      <alignment horizontal="left" vertical="center"/>
    </xf>
    <xf numFmtId="0" fontId="0" fillId="0" borderId="6" xfId="0" applyBorder="1" applyAlignment="1">
      <alignment horizontal="left" vertical="center"/>
    </xf>
    <xf numFmtId="0" fontId="0" fillId="0" borderId="1" xfId="0" applyBorder="1" applyAlignment="1">
      <alignment horizontal="left" vertical="center"/>
    </xf>
    <xf numFmtId="0" fontId="0" fillId="2" borderId="8" xfId="0" applyFill="1" applyBorder="1" applyAlignment="1">
      <alignment horizontal="left" vertical="center"/>
    </xf>
    <xf numFmtId="0" fontId="0" fillId="2" borderId="11" xfId="0" applyFill="1" applyBorder="1" applyAlignment="1">
      <alignment horizontal="left" vertical="center"/>
    </xf>
    <xf numFmtId="9" fontId="2" fillId="2" borderId="8" xfId="0" applyNumberFormat="1" applyFont="1" applyFill="1" applyBorder="1" applyAlignment="1">
      <alignment horizontal="left" vertical="center"/>
    </xf>
    <xf numFmtId="0" fontId="2" fillId="2" borderId="11" xfId="0" applyFont="1" applyFill="1" applyBorder="1" applyAlignment="1">
      <alignment horizontal="left" vertical="center"/>
    </xf>
    <xf numFmtId="0" fontId="2" fillId="2" borderId="16" xfId="0" applyFont="1" applyFill="1" applyBorder="1" applyAlignment="1">
      <alignment horizontal="left" vertical="center"/>
    </xf>
    <xf numFmtId="9" fontId="2" fillId="0" borderId="6" xfId="0" applyNumberFormat="1" applyFont="1" applyBorder="1" applyAlignment="1">
      <alignment horizontal="left" vertical="center"/>
    </xf>
    <xf numFmtId="0" fontId="2" fillId="0" borderId="1" xfId="0" applyFont="1" applyBorder="1" applyAlignment="1">
      <alignment horizontal="left" vertical="center"/>
    </xf>
    <xf numFmtId="0" fontId="0" fillId="2" borderId="8" xfId="0" applyFill="1" applyBorder="1" applyAlignment="1">
      <alignment horizontal="center" vertical="center"/>
    </xf>
    <xf numFmtId="0" fontId="0" fillId="2" borderId="11" xfId="0" applyFill="1" applyBorder="1" applyAlignment="1">
      <alignment horizontal="center" vertical="center"/>
    </xf>
    <xf numFmtId="0" fontId="0" fillId="2" borderId="16" xfId="0" applyFill="1" applyBorder="1" applyAlignment="1">
      <alignment horizontal="center" vertical="center"/>
    </xf>
    <xf numFmtId="0" fontId="1" fillId="0" borderId="9" xfId="0" applyFont="1" applyBorder="1" applyAlignment="1">
      <alignment horizontal="center" vertical="center" wrapText="1"/>
    </xf>
    <xf numFmtId="0" fontId="1" fillId="0" borderId="7" xfId="0" applyFont="1" applyBorder="1" applyAlignment="1">
      <alignment horizontal="center" vertical="center" wrapText="1"/>
    </xf>
    <xf numFmtId="14" fontId="0" fillId="0" borderId="15" xfId="0" applyNumberFormat="1" applyBorder="1" applyAlignment="1">
      <alignment horizontal="center" vertical="center"/>
    </xf>
    <xf numFmtId="0" fontId="34" fillId="0" borderId="0" xfId="0" applyFont="1" applyBorder="1" applyAlignment="1">
      <alignment horizontal="center" vertical="center"/>
    </xf>
    <xf numFmtId="0" fontId="3" fillId="0" borderId="0" xfId="0" applyFont="1" applyBorder="1" applyAlignment="1">
      <alignment horizontal="center" vertical="center"/>
    </xf>
    <xf numFmtId="0" fontId="35" fillId="0" borderId="0" xfId="0" applyFont="1" applyBorder="1" applyAlignment="1">
      <alignment horizontal="center"/>
    </xf>
    <xf numFmtId="0" fontId="34" fillId="0" borderId="0" xfId="0" applyFont="1" applyBorder="1" applyAlignment="1">
      <alignment horizontal="center"/>
    </xf>
    <xf numFmtId="0" fontId="35" fillId="0" borderId="0" xfId="0" applyFont="1" applyBorder="1" applyAlignment="1">
      <alignment horizontal="center" vertical="center"/>
    </xf>
    <xf numFmtId="0" fontId="0" fillId="0" borderId="0" xfId="0" applyBorder="1" applyAlignment="1">
      <alignment horizontal="center" vertical="center"/>
    </xf>
    <xf numFmtId="0" fontId="35" fillId="0" borderId="0" xfId="0" applyFont="1" applyBorder="1" applyAlignment="1">
      <alignment horizontal="center" vertical="center"/>
    </xf>
    <xf numFmtId="0" fontId="36" fillId="0" borderId="0" xfId="0" applyFont="1" applyBorder="1" applyAlignment="1">
      <alignment horizontal="center" vertical="center"/>
    </xf>
    <xf numFmtId="0" fontId="35" fillId="0" borderId="0" xfId="0" applyFont="1" applyBorder="1" applyAlignment="1">
      <alignment horizontal="right" vertical="center"/>
    </xf>
    <xf numFmtId="0" fontId="38" fillId="0" borderId="0" xfId="0" applyFont="1" applyBorder="1" applyAlignment="1">
      <alignment vertical="center"/>
    </xf>
    <xf numFmtId="0" fontId="5" fillId="0" borderId="0" xfId="0" applyFont="1" applyAlignment="1">
      <alignment vertical="center"/>
    </xf>
    <xf numFmtId="0" fontId="5" fillId="0" borderId="0" xfId="0" applyFont="1"/>
    <xf numFmtId="0" fontId="0" fillId="0" borderId="0" xfId="0" applyAlignment="1">
      <alignment horizontal="right"/>
    </xf>
    <xf numFmtId="0" fontId="39" fillId="0" borderId="0" xfId="0" applyFont="1" applyAlignment="1">
      <alignment horizontal="center" vertical="center"/>
    </xf>
    <xf numFmtId="0" fontId="38" fillId="11" borderId="23" xfId="0" applyFont="1" applyFill="1" applyBorder="1" applyAlignment="1">
      <alignment horizontal="left" vertical="center"/>
    </xf>
    <xf numFmtId="0" fontId="38" fillId="11" borderId="24" xfId="0" applyFont="1" applyFill="1" applyBorder="1" applyAlignment="1">
      <alignment horizontal="center" vertical="center"/>
    </xf>
    <xf numFmtId="0" fontId="38" fillId="11" borderId="23" xfId="0" applyFont="1" applyFill="1" applyBorder="1" applyAlignment="1">
      <alignment horizontal="center" vertical="center"/>
    </xf>
    <xf numFmtId="0" fontId="38" fillId="0" borderId="0" xfId="0" applyFont="1" applyBorder="1" applyAlignment="1">
      <alignment horizontal="left" vertical="center"/>
    </xf>
    <xf numFmtId="0" fontId="38" fillId="0" borderId="25" xfId="0" applyFont="1" applyBorder="1" applyAlignment="1">
      <alignment horizontal="center" vertical="center"/>
    </xf>
    <xf numFmtId="0" fontId="38" fillId="0" borderId="0" xfId="0" applyFont="1" applyBorder="1" applyAlignment="1">
      <alignment horizontal="center" vertical="center"/>
    </xf>
    <xf numFmtId="0" fontId="38" fillId="0" borderId="26" xfId="0" applyFont="1" applyBorder="1" applyAlignment="1">
      <alignment horizontal="left" vertical="center"/>
    </xf>
    <xf numFmtId="0" fontId="38" fillId="0" borderId="27" xfId="0" applyFont="1" applyBorder="1" applyAlignment="1">
      <alignment horizontal="center" vertical="center"/>
    </xf>
    <xf numFmtId="0" fontId="38" fillId="0" borderId="26" xfId="0" applyFont="1" applyBorder="1" applyAlignment="1">
      <alignment horizontal="center" vertical="center"/>
    </xf>
    <xf numFmtId="0" fontId="37" fillId="0" borderId="0" xfId="0" applyFont="1" applyAlignment="1">
      <alignment horizontal="left" vertical="center"/>
    </xf>
    <xf numFmtId="0" fontId="40" fillId="0" borderId="0" xfId="0" applyFont="1" applyAlignment="1">
      <alignment horizontal="right" vertical="center"/>
    </xf>
    <xf numFmtId="0" fontId="0" fillId="0" borderId="28" xfId="0" applyBorder="1" applyAlignment="1">
      <alignment horizontal="left" vertical="center"/>
    </xf>
    <xf numFmtId="0" fontId="0" fillId="0" borderId="28" xfId="0" applyBorder="1"/>
    <xf numFmtId="0" fontId="6" fillId="0" borderId="30" xfId="0" applyFont="1" applyBorder="1" applyAlignment="1">
      <alignment vertical="center"/>
    </xf>
    <xf numFmtId="0" fontId="6" fillId="0" borderId="0" xfId="0" applyFont="1" applyBorder="1" applyAlignment="1">
      <alignment vertical="center"/>
    </xf>
    <xf numFmtId="0" fontId="32" fillId="0" borderId="28" xfId="0" applyFont="1" applyFill="1" applyBorder="1" applyAlignment="1">
      <alignment horizontal="left" vertical="center"/>
    </xf>
    <xf numFmtId="0" fontId="32" fillId="19" borderId="29" xfId="0" applyFont="1" applyFill="1" applyBorder="1" applyAlignment="1">
      <alignment horizontal="left" vertical="center"/>
    </xf>
    <xf numFmtId="0" fontId="0" fillId="19" borderId="29" xfId="0" applyFill="1" applyBorder="1"/>
    <xf numFmtId="0" fontId="0" fillId="19" borderId="31" xfId="0" applyFill="1" applyBorder="1" applyAlignment="1">
      <alignment horizontal="center" vertical="center"/>
    </xf>
    <xf numFmtId="0" fontId="0" fillId="5" borderId="32" xfId="0" applyFill="1" applyBorder="1" applyAlignment="1">
      <alignment horizontal="left" vertical="center"/>
    </xf>
    <xf numFmtId="0" fontId="0" fillId="5" borderId="29" xfId="0" applyFill="1" applyBorder="1" applyAlignment="1">
      <alignment horizontal="left" vertical="center"/>
    </xf>
    <xf numFmtId="0" fontId="0" fillId="5" borderId="29" xfId="0" applyFill="1" applyBorder="1"/>
    <xf numFmtId="0" fontId="38" fillId="0" borderId="29" xfId="0" applyFont="1" applyBorder="1" applyAlignment="1">
      <alignment horizontal="left" vertical="center"/>
    </xf>
    <xf numFmtId="0" fontId="38" fillId="0" borderId="31" xfId="0" applyFont="1" applyBorder="1" applyAlignment="1">
      <alignment horizontal="center" vertical="center"/>
    </xf>
    <xf numFmtId="0" fontId="38" fillId="0" borderId="32" xfId="0" applyFont="1" applyBorder="1" applyAlignment="1">
      <alignment horizontal="left" vertical="center"/>
    </xf>
    <xf numFmtId="0" fontId="38" fillId="0" borderId="29" xfId="0" applyFont="1" applyBorder="1" applyAlignment="1">
      <alignment horizontal="center" vertical="center"/>
    </xf>
    <xf numFmtId="0" fontId="38" fillId="0" borderId="30" xfId="0" applyFont="1" applyBorder="1" applyAlignment="1">
      <alignment horizontal="left" vertical="center"/>
    </xf>
    <xf numFmtId="0" fontId="38" fillId="0" borderId="33" xfId="0" applyFont="1" applyBorder="1" applyAlignment="1">
      <alignment horizontal="center" vertical="center"/>
    </xf>
    <xf numFmtId="0" fontId="38" fillId="0" borderId="34" xfId="0" applyFont="1" applyBorder="1" applyAlignment="1">
      <alignment horizontal="left" vertical="center"/>
    </xf>
    <xf numFmtId="0" fontId="38" fillId="0" borderId="30" xfId="0" applyFont="1" applyBorder="1" applyAlignment="1">
      <alignment horizontal="center" vertical="center"/>
    </xf>
    <xf numFmtId="0" fontId="38" fillId="0" borderId="0" xfId="0" applyFont="1" applyBorder="1" applyAlignment="1">
      <alignment horizontal="left" vertical="center"/>
    </xf>
    <xf numFmtId="0" fontId="38" fillId="0" borderId="35" xfId="0" applyFont="1" applyBorder="1" applyAlignment="1">
      <alignment horizontal="left" vertical="center"/>
    </xf>
    <xf numFmtId="0" fontId="38" fillId="0" borderId="34" xfId="0" applyFont="1" applyBorder="1" applyAlignment="1">
      <alignment horizontal="left" vertical="center" wrapText="1"/>
    </xf>
    <xf numFmtId="0" fontId="38" fillId="0" borderId="33" xfId="0" applyFont="1" applyBorder="1"/>
    <xf numFmtId="0" fontId="38" fillId="0" borderId="25" xfId="0" applyFont="1" applyBorder="1"/>
    <xf numFmtId="0" fontId="38" fillId="0" borderId="30" xfId="0" applyFont="1" applyBorder="1" applyAlignment="1">
      <alignment horizontal="left" vertical="center" wrapText="1"/>
    </xf>
    <xf numFmtId="0" fontId="38" fillId="0" borderId="36" xfId="0" applyFont="1" applyBorder="1" applyAlignment="1">
      <alignment horizontal="left" vertical="center"/>
    </xf>
    <xf numFmtId="0" fontId="38" fillId="0" borderId="37" xfId="0" applyFont="1" applyBorder="1"/>
    <xf numFmtId="0" fontId="38" fillId="0" borderId="38" xfId="0" applyFont="1" applyBorder="1" applyAlignment="1">
      <alignment horizontal="left" vertical="center"/>
    </xf>
    <xf numFmtId="0" fontId="38" fillId="0" borderId="36" xfId="0" applyFont="1" applyBorder="1" applyAlignment="1">
      <alignment horizontal="center" vertical="center"/>
    </xf>
    <xf numFmtId="0" fontId="0" fillId="20" borderId="29" xfId="0" applyFont="1" applyFill="1" applyBorder="1" applyAlignment="1">
      <alignment horizontal="left" vertical="center"/>
    </xf>
    <xf numFmtId="0" fontId="32" fillId="20" borderId="29" xfId="0" applyFont="1" applyFill="1" applyBorder="1" applyAlignment="1">
      <alignment horizontal="left" vertical="center"/>
    </xf>
    <xf numFmtId="0" fontId="0" fillId="20" borderId="29" xfId="0" applyFill="1" applyBorder="1"/>
    <xf numFmtId="0" fontId="0" fillId="20" borderId="31" xfId="0" applyFill="1" applyBorder="1" applyAlignment="1">
      <alignment horizontal="center" vertical="center"/>
    </xf>
    <xf numFmtId="0" fontId="0" fillId="21" borderId="32" xfId="0" applyFill="1" applyBorder="1" applyAlignment="1">
      <alignment horizontal="left" vertical="center"/>
    </xf>
    <xf numFmtId="0" fontId="0" fillId="21" borderId="29" xfId="0" applyFill="1" applyBorder="1" applyAlignment="1">
      <alignment horizontal="left" vertical="center"/>
    </xf>
    <xf numFmtId="0" fontId="0" fillId="21" borderId="29" xfId="0" applyFill="1" applyBorder="1"/>
    <xf numFmtId="0" fontId="0" fillId="21" borderId="29" xfId="0" applyFill="1" applyBorder="1" applyAlignment="1">
      <alignment horizontal="center" vertical="center"/>
    </xf>
    <xf numFmtId="0" fontId="38" fillId="0" borderId="39" xfId="0" applyFont="1" applyBorder="1" applyAlignment="1">
      <alignment horizontal="left" vertical="center" wrapText="1"/>
    </xf>
    <xf numFmtId="0" fontId="38" fillId="0" borderId="32" xfId="0" applyFont="1" applyBorder="1" applyAlignment="1">
      <alignment horizontal="left" vertical="center" wrapText="1"/>
    </xf>
    <xf numFmtId="0" fontId="38" fillId="0" borderId="35" xfId="0" applyFont="1" applyBorder="1" applyAlignment="1">
      <alignment horizontal="left" vertical="center" wrapText="1"/>
    </xf>
    <xf numFmtId="0" fontId="38" fillId="0" borderId="40" xfId="0" applyFont="1" applyBorder="1" applyAlignment="1">
      <alignment horizontal="left" vertical="center"/>
    </xf>
    <xf numFmtId="0" fontId="38" fillId="0" borderId="41" xfId="0" applyFont="1" applyBorder="1" applyAlignment="1">
      <alignment horizontal="center" vertical="center"/>
    </xf>
    <xf numFmtId="0" fontId="38" fillId="0" borderId="42" xfId="0" applyFont="1" applyBorder="1" applyAlignment="1">
      <alignment horizontal="left" vertical="center"/>
    </xf>
    <xf numFmtId="0" fontId="38" fillId="0" borderId="40" xfId="0" applyFont="1" applyBorder="1" applyAlignment="1">
      <alignment horizontal="center" vertical="center"/>
    </xf>
    <xf numFmtId="0" fontId="38" fillId="0" borderId="43" xfId="0" applyFont="1" applyBorder="1"/>
    <xf numFmtId="0" fontId="38" fillId="0" borderId="0" xfId="0" applyFont="1" applyBorder="1" applyAlignment="1">
      <alignment horizontal="right" vertical="center"/>
    </xf>
    <xf numFmtId="0" fontId="39" fillId="0" borderId="3" xfId="0" applyFont="1" applyBorder="1" applyAlignment="1">
      <alignment horizontal="left" vertical="center"/>
    </xf>
    <xf numFmtId="0" fontId="5" fillId="0" borderId="0" xfId="0" applyFont="1" applyAlignment="1">
      <alignment horizontal="center"/>
    </xf>
    <xf numFmtId="0" fontId="5" fillId="0" borderId="29" xfId="0" applyFont="1" applyBorder="1"/>
    <xf numFmtId="0" fontId="5" fillId="0" borderId="0" xfId="0" applyFont="1" applyAlignment="1">
      <alignment horizontal="right" vertical="center" wrapText="1"/>
    </xf>
    <xf numFmtId="0" fontId="41" fillId="0" borderId="23" xfId="0" applyFont="1" applyBorder="1"/>
    <xf numFmtId="0" fontId="38" fillId="0" borderId="0" xfId="0" applyFont="1" applyFill="1" applyAlignment="1">
      <alignment vertical="center"/>
    </xf>
    <xf numFmtId="0" fontId="0" fillId="0" borderId="0" xfId="0" applyFill="1"/>
    <xf numFmtId="0" fontId="38" fillId="0" borderId="0" xfId="0" applyFont="1" applyFill="1" applyAlignment="1">
      <alignment horizontal="left" vertical="center"/>
    </xf>
    <xf numFmtId="0" fontId="35" fillId="0" borderId="0" xfId="0" applyFont="1" applyBorder="1" applyAlignment="1">
      <alignment horizontal="left" vertical="center"/>
    </xf>
    <xf numFmtId="177" fontId="37" fillId="0" borderId="0" xfId="0" applyNumberFormat="1" applyFont="1" applyBorder="1" applyAlignment="1">
      <alignment horizontal="left" vertical="center"/>
    </xf>
    <xf numFmtId="177" fontId="5" fillId="0" borderId="0" xfId="0" applyNumberFormat="1" applyFont="1" applyAlignment="1">
      <alignment horizontal="left" vertical="center"/>
    </xf>
    <xf numFmtId="0" fontId="42" fillId="0" borderId="0" xfId="0" applyFont="1"/>
    <xf numFmtId="9" fontId="43" fillId="0" borderId="0" xfId="0" applyNumberFormat="1" applyFont="1"/>
    <xf numFmtId="0" fontId="44" fillId="0" borderId="0" xfId="0" applyFont="1"/>
    <xf numFmtId="0" fontId="46" fillId="0" borderId="0" xfId="0" applyFont="1"/>
    <xf numFmtId="9" fontId="48" fillId="0" borderId="0" xfId="0" applyNumberFormat="1" applyFont="1"/>
    <xf numFmtId="0" fontId="45" fillId="0" borderId="0" xfId="0" applyFont="1"/>
    <xf numFmtId="9" fontId="47" fillId="0" borderId="0" xfId="0" applyNumberFormat="1" applyFont="1"/>
    <xf numFmtId="10" fontId="47" fillId="0" borderId="0" xfId="0" applyNumberFormat="1" applyFont="1"/>
    <xf numFmtId="0" fontId="47" fillId="0" borderId="0" xfId="0" applyFont="1"/>
    <xf numFmtId="0" fontId="45" fillId="0" borderId="0" xfId="0" applyFont="1" applyAlignment="1"/>
    <xf numFmtId="9" fontId="47" fillId="0" borderId="0" xfId="0" applyNumberFormat="1" applyFont="1" applyAlignment="1"/>
    <xf numFmtId="0" fontId="49" fillId="0" borderId="0" xfId="0" applyFont="1" applyFill="1"/>
    <xf numFmtId="0" fontId="39" fillId="0" borderId="0" xfId="0" applyFont="1" applyAlignment="1">
      <alignment horizontal="left" vertical="center"/>
    </xf>
    <xf numFmtId="0" fontId="6" fillId="0" borderId="44" xfId="0" applyFont="1" applyBorder="1" applyAlignment="1">
      <alignment vertical="center"/>
    </xf>
    <xf numFmtId="0" fontId="31" fillId="0" borderId="29" xfId="0" applyFont="1" applyBorder="1" applyAlignment="1">
      <alignment vertical="center"/>
    </xf>
    <xf numFmtId="0" fontId="6" fillId="0" borderId="0" xfId="0" applyNumberFormat="1" applyFont="1" applyBorder="1" applyAlignment="1">
      <alignment vertical="center"/>
    </xf>
  </cellXfs>
  <cellStyles count="3">
    <cellStyle name="Normal 2" xfId="1"/>
    <cellStyle name="Normal 2 2 2" xfId="2"/>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4" Type="http://schemas.openxmlformats.org/officeDocument/2006/relationships/image" Target="cid:image002.png@01D26DCD.E3C57EA0" TargetMode="External"/><Relationship Id="rId1" Type="http://schemas.openxmlformats.org/officeDocument/2006/relationships/image" Target="../media/image1.png"/><Relationship Id="rId2" Type="http://schemas.openxmlformats.org/officeDocument/2006/relationships/image" Target="cid:image001.png@01D26DCD.E3C57EA0" TargetMode="Externa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91440</xdr:colOff>
      <xdr:row>18</xdr:row>
      <xdr:rowOff>137160</xdr:rowOff>
    </xdr:to>
    <xdr:pic>
      <xdr:nvPicPr>
        <xdr:cNvPr id="2" name="图片 2" descr="cid:image001.png@01D26DCD.E3C57EA0">
          <a:extLst>
            <a:ext uri="{FF2B5EF4-FFF2-40B4-BE49-F238E27FC236}">
              <a16:creationId xmlns:a16="http://schemas.microsoft.com/office/drawing/2014/main" xmlns="" id="{F5FB9E7F-759B-4F05-9B7D-E8C5EF348607}"/>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0"/>
          <a:ext cx="4572000" cy="3429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0</xdr:colOff>
      <xdr:row>0</xdr:row>
      <xdr:rowOff>0</xdr:rowOff>
    </xdr:from>
    <xdr:to>
      <xdr:col>15</xdr:col>
      <xdr:colOff>91440</xdr:colOff>
      <xdr:row>18</xdr:row>
      <xdr:rowOff>137160</xdr:rowOff>
    </xdr:to>
    <xdr:pic>
      <xdr:nvPicPr>
        <xdr:cNvPr id="3" name="图片 3" descr="cid:image002.png@01D26DCD.E3C57EA0">
          <a:extLst>
            <a:ext uri="{FF2B5EF4-FFF2-40B4-BE49-F238E27FC236}">
              <a16:creationId xmlns:a16="http://schemas.microsoft.com/office/drawing/2014/main" xmlns="" id="{919DB22E-E351-477C-B297-F3EE010D3549}"/>
            </a:ext>
          </a:extLst>
        </xdr:cNvPr>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5120640" y="0"/>
          <a:ext cx="4572000" cy="3429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2996</xdr:colOff>
      <xdr:row>34</xdr:row>
      <xdr:rowOff>8985</xdr:rowOff>
    </xdr:from>
    <xdr:to>
      <xdr:col>6</xdr:col>
      <xdr:colOff>655967</xdr:colOff>
      <xdr:row>34</xdr:row>
      <xdr:rowOff>17971</xdr:rowOff>
    </xdr:to>
    <xdr:cxnSp macro="">
      <xdr:nvCxnSpPr>
        <xdr:cNvPr id="2" name="直接连接符 4">
          <a:extLst>
            <a:ext uri="{FF2B5EF4-FFF2-40B4-BE49-F238E27FC236}">
              <a16:creationId xmlns:a16="http://schemas.microsoft.com/office/drawing/2014/main" xmlns="" id="{84596E55-D5A6-420D-9E56-F59BD2329C84}"/>
            </a:ext>
          </a:extLst>
        </xdr:cNvPr>
        <xdr:cNvCxnSpPr/>
      </xdr:nvCxnSpPr>
      <xdr:spPr>
        <a:xfrm>
          <a:off x="1548562" y="6958042"/>
          <a:ext cx="2773631" cy="8986"/>
        </a:xfrm>
        <a:prstGeom prst="line">
          <a:avLst/>
        </a:prstGeom>
        <a:ln w="1905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655967</xdr:colOff>
      <xdr:row>34</xdr:row>
      <xdr:rowOff>395377</xdr:rowOff>
    </xdr:from>
    <xdr:to>
      <xdr:col>6</xdr:col>
      <xdr:colOff>664953</xdr:colOff>
      <xdr:row>34</xdr:row>
      <xdr:rowOff>395377</xdr:rowOff>
    </xdr:to>
    <xdr:cxnSp macro="">
      <xdr:nvCxnSpPr>
        <xdr:cNvPr id="3" name="直接连接符 6">
          <a:extLst>
            <a:ext uri="{FF2B5EF4-FFF2-40B4-BE49-F238E27FC236}">
              <a16:creationId xmlns:a16="http://schemas.microsoft.com/office/drawing/2014/main" xmlns="" id="{4B4ABD46-E28F-460E-AB5E-4E164B74ABF8}"/>
            </a:ext>
          </a:extLst>
        </xdr:cNvPr>
        <xdr:cNvCxnSpPr/>
      </xdr:nvCxnSpPr>
      <xdr:spPr>
        <a:xfrm>
          <a:off x="1532267" y="7304177"/>
          <a:ext cx="2802986" cy="0"/>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664594</xdr:colOff>
      <xdr:row>36</xdr:row>
      <xdr:rowOff>8626</xdr:rowOff>
    </xdr:from>
    <xdr:to>
      <xdr:col>6</xdr:col>
      <xdr:colOff>673580</xdr:colOff>
      <xdr:row>36</xdr:row>
      <xdr:rowOff>8626</xdr:rowOff>
    </xdr:to>
    <xdr:cxnSp macro="">
      <xdr:nvCxnSpPr>
        <xdr:cNvPr id="4" name="直接连接符 7">
          <a:extLst>
            <a:ext uri="{FF2B5EF4-FFF2-40B4-BE49-F238E27FC236}">
              <a16:creationId xmlns:a16="http://schemas.microsoft.com/office/drawing/2014/main" xmlns="" id="{708DDEC6-9EC2-464D-A4BF-3B7577CE3001}"/>
            </a:ext>
          </a:extLst>
        </xdr:cNvPr>
        <xdr:cNvCxnSpPr/>
      </xdr:nvCxnSpPr>
      <xdr:spPr>
        <a:xfrm>
          <a:off x="1540894" y="7793726"/>
          <a:ext cx="2802986" cy="0"/>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664235</xdr:colOff>
      <xdr:row>36</xdr:row>
      <xdr:rowOff>403644</xdr:rowOff>
    </xdr:from>
    <xdr:to>
      <xdr:col>6</xdr:col>
      <xdr:colOff>673221</xdr:colOff>
      <xdr:row>36</xdr:row>
      <xdr:rowOff>403644</xdr:rowOff>
    </xdr:to>
    <xdr:cxnSp macro="">
      <xdr:nvCxnSpPr>
        <xdr:cNvPr id="5" name="直接连接符 8">
          <a:extLst>
            <a:ext uri="{FF2B5EF4-FFF2-40B4-BE49-F238E27FC236}">
              <a16:creationId xmlns:a16="http://schemas.microsoft.com/office/drawing/2014/main" xmlns="" id="{3CE8A708-4275-4112-AA46-40E4E4DE931A}"/>
            </a:ext>
          </a:extLst>
        </xdr:cNvPr>
        <xdr:cNvCxnSpPr/>
      </xdr:nvCxnSpPr>
      <xdr:spPr>
        <a:xfrm>
          <a:off x="1540535" y="8188744"/>
          <a:ext cx="2802986" cy="0"/>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 enableFormatConditionsCalculation="0"/>
  <dimension ref="A1:N39"/>
  <sheetViews>
    <sheetView topLeftCell="A13" workbookViewId="0">
      <selection activeCell="N15" sqref="N15"/>
    </sheetView>
  </sheetViews>
  <sheetFormatPr baseColWidth="10" defaultColWidth="18.1640625" defaultRowHeight="15" x14ac:dyDescent="0.2"/>
  <cols>
    <col min="1" max="1" width="4.83203125" style="60" customWidth="1"/>
    <col min="2" max="2" width="50.5" style="45" customWidth="1"/>
    <col min="3" max="3" width="18.1640625" style="6"/>
    <col min="4" max="4" width="3.6640625" customWidth="1"/>
    <col min="5" max="5" width="4.6640625" customWidth="1"/>
    <col min="6" max="6" width="2.5" customWidth="1"/>
    <col min="7" max="7" width="3" customWidth="1"/>
    <col min="8" max="8" width="3.5" customWidth="1"/>
    <col min="9" max="9" width="3.83203125" customWidth="1"/>
    <col min="10" max="10" width="3.33203125" customWidth="1"/>
    <col min="11" max="11" width="3" customWidth="1"/>
    <col min="12" max="12" width="3.5" customWidth="1"/>
    <col min="13" max="13" width="3.6640625" customWidth="1"/>
  </cols>
  <sheetData>
    <row r="1" spans="1:14" ht="16" thickBot="1" x14ac:dyDescent="0.25"/>
    <row r="2" spans="1:14" ht="16" x14ac:dyDescent="0.2">
      <c r="B2" s="86" t="s">
        <v>127</v>
      </c>
      <c r="C2" s="88" t="s">
        <v>139</v>
      </c>
    </row>
    <row r="3" spans="1:14" ht="16" x14ac:dyDescent="0.2">
      <c r="B3" s="87" t="s">
        <v>126</v>
      </c>
      <c r="C3" s="7" t="s">
        <v>140</v>
      </c>
    </row>
    <row r="4" spans="1:14" ht="16" x14ac:dyDescent="0.2">
      <c r="B4" s="114" t="s">
        <v>179</v>
      </c>
      <c r="C4" s="7" t="s">
        <v>180</v>
      </c>
    </row>
    <row r="5" spans="1:14" ht="16" x14ac:dyDescent="0.2">
      <c r="B5" s="114" t="s">
        <v>248</v>
      </c>
      <c r="C5" s="7" t="s">
        <v>249</v>
      </c>
    </row>
    <row r="6" spans="1:14" ht="17" thickBot="1" x14ac:dyDescent="0.25">
      <c r="B6" s="115" t="s">
        <v>181</v>
      </c>
      <c r="C6" s="116">
        <v>42815</v>
      </c>
    </row>
    <row r="7" spans="1:14" ht="16" thickBot="1" x14ac:dyDescent="0.25"/>
    <row r="8" spans="1:14" ht="24" thickBot="1" x14ac:dyDescent="0.25">
      <c r="B8" s="98" t="s">
        <v>34</v>
      </c>
      <c r="C8" s="99"/>
      <c r="D8" s="99"/>
      <c r="E8" s="99"/>
      <c r="F8" s="99"/>
      <c r="G8" s="99"/>
      <c r="H8" s="99"/>
      <c r="I8" s="99"/>
      <c r="J8" s="99"/>
      <c r="K8" s="99"/>
      <c r="L8" s="99"/>
      <c r="M8" s="99"/>
      <c r="N8" s="12" t="s">
        <v>54</v>
      </c>
    </row>
    <row r="9" spans="1:14" ht="23" customHeight="1" thickBot="1" x14ac:dyDescent="0.25">
      <c r="A9" s="60">
        <v>1</v>
      </c>
      <c r="B9" s="46" t="s">
        <v>35</v>
      </c>
      <c r="C9" s="102"/>
      <c r="D9" s="103"/>
      <c r="E9" s="103"/>
      <c r="F9" s="103"/>
      <c r="G9" s="103"/>
      <c r="H9" s="103"/>
      <c r="I9" s="103"/>
      <c r="J9" s="103"/>
      <c r="K9" s="103"/>
      <c r="L9" s="103"/>
      <c r="M9" s="103"/>
      <c r="N9" s="12">
        <v>1</v>
      </c>
    </row>
    <row r="10" spans="1:14" ht="23" customHeight="1" thickBot="1" x14ac:dyDescent="0.25">
      <c r="B10" s="47" t="s">
        <v>56</v>
      </c>
      <c r="C10" s="100"/>
      <c r="D10" s="101"/>
      <c r="E10" s="101"/>
      <c r="F10" s="101"/>
      <c r="G10" s="101"/>
      <c r="H10" s="101"/>
      <c r="I10" s="101"/>
      <c r="J10" s="101"/>
      <c r="K10" s="101"/>
      <c r="L10" s="101"/>
      <c r="M10" s="101"/>
      <c r="N10" s="24"/>
    </row>
    <row r="11" spans="1:14" ht="23" customHeight="1" thickBot="1" x14ac:dyDescent="0.25">
      <c r="B11" s="47" t="s">
        <v>57</v>
      </c>
      <c r="C11" s="102"/>
      <c r="D11" s="103"/>
      <c r="E11" s="103"/>
      <c r="F11" s="103"/>
      <c r="G11" s="103"/>
      <c r="H11" s="103"/>
      <c r="I11" s="103"/>
      <c r="J11" s="103"/>
      <c r="K11" s="103"/>
      <c r="L11" s="103"/>
      <c r="M11" s="103"/>
      <c r="N11" s="24"/>
    </row>
    <row r="12" spans="1:14" ht="23" customHeight="1" thickBot="1" x14ac:dyDescent="0.25">
      <c r="A12" s="60">
        <v>2</v>
      </c>
      <c r="B12" s="48" t="s">
        <v>36</v>
      </c>
      <c r="C12" s="100"/>
      <c r="D12" s="101"/>
      <c r="E12" s="101"/>
      <c r="F12" s="101"/>
      <c r="G12" s="101"/>
      <c r="H12" s="101"/>
      <c r="I12" s="101"/>
      <c r="J12" s="101"/>
      <c r="K12" s="101"/>
      <c r="L12" s="101"/>
      <c r="M12" s="101"/>
      <c r="N12" s="12">
        <v>2</v>
      </c>
    </row>
    <row r="13" spans="1:14" ht="23" customHeight="1" thickBot="1" x14ac:dyDescent="0.25">
      <c r="B13" s="43" t="s">
        <v>58</v>
      </c>
      <c r="C13" s="102"/>
      <c r="D13" s="103"/>
      <c r="E13" s="103"/>
      <c r="F13" s="103"/>
      <c r="G13" s="103"/>
      <c r="H13" s="103"/>
      <c r="I13" s="103"/>
      <c r="J13" s="103"/>
      <c r="K13" s="103"/>
      <c r="L13" s="103"/>
      <c r="M13" s="103"/>
      <c r="N13" s="24"/>
    </row>
    <row r="14" spans="1:14" ht="23" customHeight="1" thickBot="1" x14ac:dyDescent="0.25">
      <c r="A14" s="60">
        <v>3</v>
      </c>
      <c r="B14" s="48" t="s">
        <v>37</v>
      </c>
      <c r="C14" s="100"/>
      <c r="D14" s="101"/>
      <c r="E14" s="101"/>
      <c r="F14" s="101"/>
      <c r="G14" s="101"/>
      <c r="H14" s="101"/>
      <c r="I14" s="101"/>
      <c r="J14" s="101"/>
      <c r="K14" s="101"/>
      <c r="L14" s="101"/>
      <c r="M14" s="101"/>
      <c r="N14" s="12">
        <v>1</v>
      </c>
    </row>
    <row r="15" spans="1:14" ht="23" customHeight="1" thickBot="1" x14ac:dyDescent="0.25">
      <c r="B15" s="44" t="s">
        <v>69</v>
      </c>
      <c r="C15" s="102"/>
      <c r="D15" s="103"/>
      <c r="E15" s="103"/>
      <c r="F15" s="103"/>
      <c r="G15" s="103"/>
      <c r="H15" s="103"/>
      <c r="I15" s="103"/>
      <c r="J15" s="103"/>
      <c r="K15" s="103"/>
      <c r="L15" s="103"/>
      <c r="M15" s="103"/>
      <c r="N15" s="24"/>
    </row>
    <row r="16" spans="1:14" ht="23" customHeight="1" thickBot="1" x14ac:dyDescent="0.25">
      <c r="B16" s="44" t="s">
        <v>70</v>
      </c>
      <c r="C16" s="100"/>
      <c r="D16" s="101"/>
      <c r="E16" s="101"/>
      <c r="F16" s="101"/>
      <c r="G16" s="101"/>
      <c r="H16" s="101"/>
      <c r="I16" s="101"/>
      <c r="J16" s="101"/>
      <c r="K16" s="101"/>
      <c r="L16" s="101"/>
      <c r="M16" s="101"/>
      <c r="N16" s="24"/>
    </row>
    <row r="17" spans="1:14" ht="23" customHeight="1" thickBot="1" x14ac:dyDescent="0.25">
      <c r="B17" s="44" t="s">
        <v>71</v>
      </c>
      <c r="C17" s="102"/>
      <c r="D17" s="103"/>
      <c r="E17" s="103"/>
      <c r="F17" s="103"/>
      <c r="G17" s="103"/>
      <c r="H17" s="103"/>
      <c r="I17" s="103"/>
      <c r="J17" s="103"/>
      <c r="K17" s="103"/>
      <c r="L17" s="103"/>
      <c r="M17" s="103"/>
      <c r="N17" s="24"/>
    </row>
    <row r="18" spans="1:14" ht="23" customHeight="1" thickBot="1" x14ac:dyDescent="0.25">
      <c r="A18" s="60">
        <v>4</v>
      </c>
      <c r="B18" s="48" t="s">
        <v>38</v>
      </c>
      <c r="C18" s="100"/>
      <c r="D18" s="101"/>
      <c r="E18" s="101"/>
      <c r="F18" s="101"/>
      <c r="G18" s="101"/>
      <c r="H18" s="101"/>
      <c r="I18" s="101"/>
      <c r="J18" s="101"/>
      <c r="K18" s="101"/>
      <c r="L18" s="101"/>
      <c r="M18" s="101"/>
      <c r="N18" s="12">
        <v>2</v>
      </c>
    </row>
    <row r="19" spans="1:14" ht="23" customHeight="1" thickBot="1" x14ac:dyDescent="0.25">
      <c r="B19" s="44" t="s">
        <v>68</v>
      </c>
      <c r="C19" s="102"/>
      <c r="D19" s="103"/>
      <c r="E19" s="103"/>
      <c r="F19" s="103"/>
      <c r="G19" s="103"/>
      <c r="H19" s="103"/>
      <c r="I19" s="103"/>
      <c r="J19" s="103"/>
      <c r="K19" s="103"/>
      <c r="L19" s="103"/>
      <c r="M19" s="103"/>
      <c r="N19" s="24"/>
    </row>
    <row r="20" spans="1:14" ht="23" customHeight="1" thickBot="1" x14ac:dyDescent="0.25">
      <c r="A20" s="60">
        <v>5</v>
      </c>
      <c r="B20" s="48" t="s">
        <v>39</v>
      </c>
      <c r="C20" s="111"/>
      <c r="D20" s="112"/>
      <c r="E20" s="112"/>
      <c r="F20" s="112"/>
      <c r="G20" s="112"/>
      <c r="H20" s="112"/>
      <c r="I20" s="112"/>
      <c r="J20" s="112"/>
      <c r="K20" s="112"/>
      <c r="L20" s="112"/>
      <c r="M20" s="113"/>
      <c r="N20" s="12">
        <v>2</v>
      </c>
    </row>
    <row r="21" spans="1:14" ht="23" customHeight="1" thickBot="1" x14ac:dyDescent="0.25">
      <c r="B21" s="49" t="s">
        <v>72</v>
      </c>
      <c r="C21" s="102"/>
      <c r="D21" s="103"/>
      <c r="E21" s="103"/>
      <c r="F21" s="103"/>
      <c r="G21" s="103"/>
      <c r="H21" s="103"/>
      <c r="I21" s="103"/>
      <c r="J21" s="103"/>
      <c r="K21" s="103"/>
      <c r="L21" s="103"/>
      <c r="M21" s="103"/>
      <c r="N21" s="24"/>
    </row>
    <row r="22" spans="1:14" ht="23" customHeight="1" thickBot="1" x14ac:dyDescent="0.25">
      <c r="B22" s="49" t="s">
        <v>73</v>
      </c>
      <c r="C22" s="100"/>
      <c r="D22" s="101"/>
      <c r="E22" s="101"/>
      <c r="F22" s="101"/>
      <c r="G22" s="101"/>
      <c r="H22" s="101"/>
      <c r="I22" s="101"/>
      <c r="J22" s="101"/>
      <c r="K22" s="101"/>
      <c r="L22" s="101"/>
      <c r="M22" s="101"/>
      <c r="N22" s="24"/>
    </row>
    <row r="23" spans="1:14" ht="23" customHeight="1" thickBot="1" x14ac:dyDescent="0.25">
      <c r="B23" s="49" t="s">
        <v>74</v>
      </c>
      <c r="C23" s="102"/>
      <c r="D23" s="103"/>
      <c r="E23" s="103"/>
      <c r="F23" s="103"/>
      <c r="G23" s="103"/>
      <c r="H23" s="103"/>
      <c r="I23" s="103"/>
      <c r="J23" s="103"/>
      <c r="K23" s="103"/>
      <c r="L23" s="103"/>
      <c r="M23" s="103"/>
      <c r="N23" s="24"/>
    </row>
    <row r="24" spans="1:14" ht="23" customHeight="1" thickBot="1" x14ac:dyDescent="0.25">
      <c r="B24" s="50" t="s">
        <v>40</v>
      </c>
      <c r="C24" s="106">
        <v>1</v>
      </c>
      <c r="D24" s="107"/>
      <c r="E24" s="107"/>
      <c r="F24" s="107"/>
      <c r="G24" s="107"/>
      <c r="H24" s="107"/>
      <c r="I24" s="107"/>
      <c r="J24" s="107"/>
      <c r="K24" s="107"/>
      <c r="L24" s="107"/>
      <c r="M24" s="108"/>
      <c r="N24" s="24"/>
    </row>
    <row r="25" spans="1:14" ht="23" customHeight="1" thickBot="1" x14ac:dyDescent="0.25">
      <c r="A25" s="60">
        <v>6</v>
      </c>
      <c r="B25" s="48" t="s">
        <v>41</v>
      </c>
      <c r="C25" s="109"/>
      <c r="D25" s="110"/>
      <c r="E25" s="110"/>
      <c r="F25" s="110"/>
      <c r="G25" s="110"/>
      <c r="H25" s="110"/>
      <c r="I25" s="110"/>
      <c r="J25" s="110"/>
      <c r="K25" s="110"/>
      <c r="L25" s="110"/>
      <c r="M25" s="110"/>
      <c r="N25" s="12">
        <v>2</v>
      </c>
    </row>
    <row r="26" spans="1:14" ht="23" customHeight="1" thickBot="1" x14ac:dyDescent="0.25">
      <c r="B26" s="44" t="s">
        <v>76</v>
      </c>
      <c r="C26" s="100"/>
      <c r="D26" s="101"/>
      <c r="E26" s="101"/>
      <c r="F26" s="101"/>
      <c r="G26" s="101"/>
      <c r="H26" s="101"/>
      <c r="I26" s="101"/>
      <c r="J26" s="101"/>
      <c r="K26" s="101"/>
      <c r="L26" s="101"/>
      <c r="M26" s="101"/>
      <c r="N26" s="24"/>
    </row>
    <row r="27" spans="1:14" ht="23" customHeight="1" thickBot="1" x14ac:dyDescent="0.25">
      <c r="B27" s="44" t="s">
        <v>75</v>
      </c>
      <c r="C27" s="102"/>
      <c r="D27" s="103"/>
      <c r="E27" s="103"/>
      <c r="F27" s="103"/>
      <c r="G27" s="103"/>
      <c r="H27" s="103"/>
      <c r="I27" s="103"/>
      <c r="J27" s="103"/>
      <c r="K27" s="103"/>
      <c r="L27" s="103"/>
      <c r="M27" s="103"/>
      <c r="N27" s="24"/>
    </row>
    <row r="28" spans="1:14" ht="23" customHeight="1" thickBot="1" x14ac:dyDescent="0.25">
      <c r="B28" s="48" t="s">
        <v>42</v>
      </c>
      <c r="C28" s="100"/>
      <c r="D28" s="101"/>
      <c r="E28" s="101"/>
      <c r="F28" s="101"/>
      <c r="G28" s="101"/>
      <c r="H28" s="101"/>
      <c r="I28" s="101"/>
      <c r="J28" s="101"/>
      <c r="K28" s="101"/>
      <c r="L28" s="101"/>
      <c r="M28" s="101"/>
      <c r="N28" s="12"/>
    </row>
    <row r="29" spans="1:14" ht="23" customHeight="1" thickBot="1" x14ac:dyDescent="0.25">
      <c r="B29" s="51" t="s">
        <v>136</v>
      </c>
      <c r="C29" s="102"/>
      <c r="D29" s="103"/>
      <c r="E29" s="103"/>
      <c r="F29" s="103"/>
      <c r="G29" s="103"/>
      <c r="H29" s="103"/>
      <c r="I29" s="103"/>
      <c r="J29" s="103"/>
      <c r="K29" s="103"/>
      <c r="L29" s="103"/>
      <c r="M29" s="103"/>
      <c r="N29" s="24"/>
    </row>
    <row r="30" spans="1:14" ht="23" customHeight="1" thickBot="1" x14ac:dyDescent="0.25">
      <c r="B30" s="43" t="s">
        <v>137</v>
      </c>
      <c r="C30" s="100"/>
      <c r="D30" s="101"/>
      <c r="E30" s="101"/>
      <c r="F30" s="101"/>
      <c r="G30" s="101"/>
      <c r="H30" s="101"/>
      <c r="I30" s="101"/>
      <c r="J30" s="101"/>
      <c r="K30" s="101"/>
      <c r="L30" s="101"/>
      <c r="M30" s="101"/>
      <c r="N30" s="24"/>
    </row>
    <row r="31" spans="1:14" ht="23" customHeight="1" thickBot="1" x14ac:dyDescent="0.25">
      <c r="B31" s="51" t="s">
        <v>138</v>
      </c>
      <c r="C31" s="102"/>
      <c r="D31" s="103"/>
      <c r="E31" s="103"/>
      <c r="F31" s="103"/>
      <c r="G31" s="103"/>
      <c r="H31" s="103"/>
      <c r="I31" s="103"/>
      <c r="J31" s="103"/>
      <c r="K31" s="103"/>
      <c r="L31" s="103"/>
      <c r="M31" s="103"/>
      <c r="N31" s="24"/>
    </row>
    <row r="32" spans="1:14" ht="23" customHeight="1" thickBot="1" x14ac:dyDescent="0.25">
      <c r="A32" s="60">
        <v>7</v>
      </c>
      <c r="B32" s="52" t="s">
        <v>43</v>
      </c>
      <c r="C32" s="100"/>
      <c r="D32" s="101"/>
      <c r="E32" s="101"/>
      <c r="F32" s="101"/>
      <c r="G32" s="101"/>
      <c r="H32" s="101"/>
      <c r="I32" s="101"/>
      <c r="J32" s="101"/>
      <c r="K32" s="101"/>
      <c r="L32" s="101"/>
      <c r="M32" s="101"/>
      <c r="N32" s="12">
        <v>2</v>
      </c>
    </row>
    <row r="33" spans="1:14" ht="145" customHeight="1" thickBot="1" x14ac:dyDescent="0.25">
      <c r="B33" s="44" t="s">
        <v>77</v>
      </c>
      <c r="C33" s="102"/>
      <c r="D33" s="103"/>
      <c r="E33" s="103"/>
      <c r="F33" s="103"/>
      <c r="G33" s="103"/>
      <c r="H33" s="103"/>
      <c r="I33" s="103"/>
      <c r="J33" s="103"/>
      <c r="K33" s="103"/>
      <c r="L33" s="103"/>
      <c r="M33" s="103"/>
      <c r="N33" s="24"/>
    </row>
    <row r="34" spans="1:14" ht="123.25" customHeight="1" thickBot="1" x14ac:dyDescent="0.25">
      <c r="B34" s="44" t="s">
        <v>78</v>
      </c>
      <c r="C34" s="100"/>
      <c r="D34" s="101"/>
      <c r="E34" s="101"/>
      <c r="F34" s="101"/>
      <c r="G34" s="101"/>
      <c r="H34" s="101"/>
      <c r="I34" s="101"/>
      <c r="J34" s="101"/>
      <c r="K34" s="101"/>
      <c r="L34" s="101"/>
      <c r="M34" s="101"/>
      <c r="N34" s="24"/>
    </row>
    <row r="35" spans="1:14" ht="114.5" customHeight="1" thickBot="1" x14ac:dyDescent="0.25">
      <c r="B35" s="44" t="s">
        <v>79</v>
      </c>
      <c r="C35" s="102"/>
      <c r="D35" s="103"/>
      <c r="E35" s="103"/>
      <c r="F35" s="103"/>
      <c r="G35" s="103"/>
      <c r="H35" s="103"/>
      <c r="I35" s="103"/>
      <c r="J35" s="103"/>
      <c r="K35" s="103"/>
      <c r="L35" s="103"/>
      <c r="M35" s="103"/>
      <c r="N35" s="24"/>
    </row>
    <row r="36" spans="1:14" ht="23" customHeight="1" thickBot="1" x14ac:dyDescent="0.25">
      <c r="A36" s="60">
        <v>8</v>
      </c>
      <c r="B36" s="52" t="s">
        <v>55</v>
      </c>
      <c r="C36" s="100"/>
      <c r="D36" s="101"/>
      <c r="E36" s="101"/>
      <c r="F36" s="101"/>
      <c r="G36" s="101"/>
      <c r="H36" s="101"/>
      <c r="I36" s="101"/>
      <c r="J36" s="101"/>
      <c r="K36" s="101"/>
      <c r="L36" s="101"/>
      <c r="M36" s="101"/>
      <c r="N36" s="12">
        <v>1</v>
      </c>
    </row>
    <row r="37" spans="1:14" ht="56.5" customHeight="1" thickBot="1" x14ac:dyDescent="0.25">
      <c r="B37" s="44" t="s">
        <v>80</v>
      </c>
      <c r="C37" s="102"/>
      <c r="D37" s="103"/>
      <c r="E37" s="103"/>
      <c r="F37" s="103"/>
      <c r="G37" s="103"/>
      <c r="H37" s="103"/>
      <c r="I37" s="103"/>
      <c r="J37" s="103"/>
      <c r="K37" s="103"/>
      <c r="L37" s="103"/>
      <c r="M37" s="103"/>
      <c r="N37" s="24"/>
    </row>
    <row r="38" spans="1:14" ht="23" customHeight="1" thickBot="1" x14ac:dyDescent="0.25">
      <c r="B38" s="53"/>
      <c r="C38" s="104"/>
      <c r="D38" s="105"/>
      <c r="E38" s="105"/>
      <c r="F38" s="105"/>
      <c r="G38" s="105"/>
      <c r="H38" s="105"/>
      <c r="I38" s="105"/>
      <c r="J38" s="105"/>
      <c r="K38" s="105"/>
      <c r="L38" s="105"/>
      <c r="M38" s="105"/>
      <c r="N38" s="24"/>
    </row>
    <row r="39" spans="1:14" ht="23" customHeight="1" x14ac:dyDescent="0.2">
      <c r="B39" s="54"/>
    </row>
  </sheetData>
  <mergeCells count="31">
    <mergeCell ref="C31:M31"/>
    <mergeCell ref="C33:M33"/>
    <mergeCell ref="C28:M28"/>
    <mergeCell ref="C30:M30"/>
    <mergeCell ref="C32:M32"/>
    <mergeCell ref="C18:M18"/>
    <mergeCell ref="C21:M21"/>
    <mergeCell ref="C19:M19"/>
    <mergeCell ref="C22:M22"/>
    <mergeCell ref="C29:M29"/>
    <mergeCell ref="C11:M11"/>
    <mergeCell ref="C12:M12"/>
    <mergeCell ref="C14:M14"/>
    <mergeCell ref="C15:M15"/>
    <mergeCell ref="C17:M17"/>
    <mergeCell ref="B8:M8"/>
    <mergeCell ref="C36:M36"/>
    <mergeCell ref="C9:M9"/>
    <mergeCell ref="C38:M38"/>
    <mergeCell ref="C37:M37"/>
    <mergeCell ref="C24:M24"/>
    <mergeCell ref="C25:M25"/>
    <mergeCell ref="C26:M26"/>
    <mergeCell ref="C27:M27"/>
    <mergeCell ref="C13:M13"/>
    <mergeCell ref="C16:M16"/>
    <mergeCell ref="C23:M23"/>
    <mergeCell ref="C35:M35"/>
    <mergeCell ref="C34:M34"/>
    <mergeCell ref="C10:M10"/>
    <mergeCell ref="C20:M20"/>
  </mergeCells>
  <phoneticPr fontId="30" type="noConversion"/>
  <pageMargins left="0.45" right="0.45" top="0.5" bottom="0.5" header="0.3" footer="0.3"/>
  <pageSetup paperSize="9" scale="41"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工作表2" enableFormatConditionsCalculation="0"/>
  <dimension ref="A1:J99"/>
  <sheetViews>
    <sheetView topLeftCell="A55" workbookViewId="0">
      <selection activeCell="L79" sqref="L79"/>
    </sheetView>
  </sheetViews>
  <sheetFormatPr baseColWidth="10" defaultColWidth="18.1640625" defaultRowHeight="15" x14ac:dyDescent="0.2"/>
  <cols>
    <col min="1" max="1" width="4.83203125" style="60" customWidth="1"/>
    <col min="2" max="2" width="50.5" style="45" customWidth="1"/>
    <col min="3" max="3" width="18.1640625" style="6"/>
  </cols>
  <sheetData>
    <row r="1" spans="2:10" ht="16" thickBot="1" x14ac:dyDescent="0.25"/>
    <row r="2" spans="2:10" ht="16" x14ac:dyDescent="0.2">
      <c r="B2" s="86" t="s">
        <v>127</v>
      </c>
      <c r="C2" s="88" t="s">
        <v>139</v>
      </c>
    </row>
    <row r="3" spans="2:10" ht="16" x14ac:dyDescent="0.2">
      <c r="B3" s="87" t="s">
        <v>126</v>
      </c>
      <c r="C3" s="7" t="s">
        <v>140</v>
      </c>
    </row>
    <row r="4" spans="2:10" ht="16" x14ac:dyDescent="0.2">
      <c r="B4" s="114" t="s">
        <v>183</v>
      </c>
      <c r="C4" s="7" t="s">
        <v>141</v>
      </c>
    </row>
    <row r="5" spans="2:10" ht="17" thickBot="1" x14ac:dyDescent="0.25">
      <c r="B5" s="115" t="s">
        <v>182</v>
      </c>
      <c r="C5" s="116">
        <v>42815</v>
      </c>
    </row>
    <row r="6" spans="2:10" ht="23" customHeight="1" thickBot="1" x14ac:dyDescent="0.25">
      <c r="B6" s="54"/>
    </row>
    <row r="7" spans="2:10" ht="24" thickBot="1" x14ac:dyDescent="0.25">
      <c r="B7" s="55" t="s">
        <v>44</v>
      </c>
      <c r="C7" s="12" t="s">
        <v>0</v>
      </c>
      <c r="D7" s="18" t="s">
        <v>1</v>
      </c>
      <c r="E7" s="12" t="s">
        <v>2</v>
      </c>
      <c r="F7" s="18" t="s">
        <v>3</v>
      </c>
      <c r="G7" s="12" t="s">
        <v>4</v>
      </c>
      <c r="H7" s="18" t="s">
        <v>5</v>
      </c>
      <c r="I7" s="12" t="s">
        <v>6</v>
      </c>
      <c r="J7" s="13" t="s">
        <v>7</v>
      </c>
    </row>
    <row r="8" spans="2:10" ht="26" customHeight="1" thickBot="1" x14ac:dyDescent="0.25">
      <c r="B8" s="68" t="s">
        <v>10</v>
      </c>
      <c r="C8" s="69" t="s">
        <v>53</v>
      </c>
      <c r="D8" s="69" t="s">
        <v>53</v>
      </c>
      <c r="E8" s="69" t="s">
        <v>53</v>
      </c>
      <c r="F8" s="69" t="s">
        <v>53</v>
      </c>
      <c r="G8" s="69" t="s">
        <v>53</v>
      </c>
      <c r="H8" s="69" t="s">
        <v>53</v>
      </c>
      <c r="I8" s="69" t="s">
        <v>53</v>
      </c>
      <c r="J8" s="69" t="s">
        <v>53</v>
      </c>
    </row>
    <row r="9" spans="2:10" ht="26" customHeight="1" x14ac:dyDescent="0.2">
      <c r="B9" s="56" t="s">
        <v>81</v>
      </c>
      <c r="C9" s="7" t="s">
        <v>143</v>
      </c>
      <c r="D9" s="7" t="s">
        <v>144</v>
      </c>
      <c r="E9" s="7" t="s">
        <v>145</v>
      </c>
      <c r="F9" s="7" t="s">
        <v>146</v>
      </c>
      <c r="G9" s="7" t="s">
        <v>147</v>
      </c>
      <c r="H9" s="9"/>
      <c r="I9" s="7"/>
      <c r="J9" s="10"/>
    </row>
    <row r="10" spans="2:10" ht="26" customHeight="1" x14ac:dyDescent="0.2">
      <c r="B10" s="56" t="s">
        <v>82</v>
      </c>
      <c r="C10" s="7" t="s">
        <v>148</v>
      </c>
      <c r="D10" s="7" t="s">
        <v>149</v>
      </c>
      <c r="E10" s="7" t="s">
        <v>150</v>
      </c>
      <c r="F10" s="7" t="s">
        <v>151</v>
      </c>
      <c r="G10" s="7" t="s">
        <v>152</v>
      </c>
      <c r="H10" s="9"/>
      <c r="I10" s="7"/>
      <c r="J10" s="10"/>
    </row>
    <row r="11" spans="2:10" ht="26" customHeight="1" x14ac:dyDescent="0.2">
      <c r="B11" s="5" t="s">
        <v>123</v>
      </c>
      <c r="C11" s="7" t="s">
        <v>153</v>
      </c>
      <c r="D11" s="9" t="s">
        <v>154</v>
      </c>
      <c r="E11" s="7" t="s">
        <v>155</v>
      </c>
      <c r="F11" s="9" t="s">
        <v>156</v>
      </c>
      <c r="G11" s="7" t="s">
        <v>157</v>
      </c>
      <c r="H11" s="9"/>
      <c r="I11" s="7"/>
      <c r="J11" s="2"/>
    </row>
    <row r="12" spans="2:10" ht="20.5" customHeight="1" x14ac:dyDescent="0.2">
      <c r="B12" s="5" t="s">
        <v>8</v>
      </c>
      <c r="C12" s="7" t="s">
        <v>159</v>
      </c>
      <c r="D12" s="7" t="s">
        <v>160</v>
      </c>
      <c r="E12" s="7" t="s">
        <v>161</v>
      </c>
      <c r="F12" s="7" t="s">
        <v>162</v>
      </c>
      <c r="G12" s="7" t="s">
        <v>163</v>
      </c>
      <c r="H12" s="9"/>
      <c r="I12" s="7"/>
      <c r="J12" s="2"/>
    </row>
    <row r="13" spans="2:10" ht="54.25" customHeight="1" x14ac:dyDescent="0.2">
      <c r="B13" s="5" t="s">
        <v>45</v>
      </c>
      <c r="C13" s="7" t="s">
        <v>164</v>
      </c>
      <c r="D13" s="7" t="s">
        <v>165</v>
      </c>
      <c r="E13" s="7" t="s">
        <v>166</v>
      </c>
      <c r="F13" s="7" t="s">
        <v>167</v>
      </c>
      <c r="G13" s="7" t="s">
        <v>168</v>
      </c>
      <c r="H13" s="9"/>
      <c r="I13" s="7"/>
      <c r="J13" s="2"/>
    </row>
    <row r="14" spans="2:10" ht="27" customHeight="1" x14ac:dyDescent="0.2">
      <c r="B14" s="5" t="s">
        <v>84</v>
      </c>
      <c r="C14" s="7" t="s">
        <v>169</v>
      </c>
      <c r="D14" s="7" t="s">
        <v>170</v>
      </c>
      <c r="E14" s="7" t="s">
        <v>171</v>
      </c>
      <c r="F14" s="7" t="s">
        <v>172</v>
      </c>
      <c r="G14" s="7" t="s">
        <v>173</v>
      </c>
      <c r="H14" s="9"/>
      <c r="I14" s="7"/>
      <c r="J14" s="2"/>
    </row>
    <row r="15" spans="2:10" ht="27" customHeight="1" x14ac:dyDescent="0.2">
      <c r="B15" s="70" t="s">
        <v>87</v>
      </c>
      <c r="C15" s="71">
        <v>3</v>
      </c>
      <c r="D15" s="71">
        <v>6</v>
      </c>
      <c r="E15" s="71">
        <v>3</v>
      </c>
      <c r="F15" s="71">
        <v>6</v>
      </c>
      <c r="G15" s="71">
        <v>3</v>
      </c>
      <c r="H15" s="72"/>
      <c r="I15" s="71"/>
      <c r="J15" s="73"/>
    </row>
    <row r="16" spans="2:10" ht="24" customHeight="1" x14ac:dyDescent="0.2">
      <c r="B16" s="5" t="s">
        <v>85</v>
      </c>
      <c r="C16" s="7"/>
      <c r="D16" s="7"/>
      <c r="E16" s="7"/>
      <c r="F16" s="7"/>
      <c r="G16" s="7"/>
      <c r="H16" s="9"/>
      <c r="I16" s="7"/>
      <c r="J16" s="10"/>
    </row>
    <row r="17" spans="2:10" ht="27.5" customHeight="1" x14ac:dyDescent="0.2">
      <c r="B17" s="74" t="s">
        <v>87</v>
      </c>
      <c r="C17" s="71">
        <v>3</v>
      </c>
      <c r="D17" s="71">
        <v>6</v>
      </c>
      <c r="E17" s="71">
        <v>3</v>
      </c>
      <c r="F17" s="71">
        <v>6</v>
      </c>
      <c r="G17" s="71" t="s">
        <v>142</v>
      </c>
      <c r="H17" s="72"/>
      <c r="I17" s="71"/>
      <c r="J17" s="75"/>
    </row>
    <row r="18" spans="2:10" ht="25.25" customHeight="1" x14ac:dyDescent="0.2">
      <c r="B18" s="62" t="s">
        <v>86</v>
      </c>
      <c r="C18" s="7"/>
      <c r="D18" s="7"/>
      <c r="E18" s="7"/>
      <c r="F18" s="7"/>
      <c r="G18" s="7"/>
      <c r="H18" s="9"/>
      <c r="I18" s="7"/>
      <c r="J18" s="10"/>
    </row>
    <row r="19" spans="2:10" ht="29.5" customHeight="1" thickBot="1" x14ac:dyDescent="0.25">
      <c r="B19" s="76" t="s">
        <v>87</v>
      </c>
      <c r="C19" s="71">
        <v>0</v>
      </c>
      <c r="D19" s="71">
        <v>6</v>
      </c>
      <c r="E19" s="71">
        <v>3</v>
      </c>
      <c r="F19" s="71">
        <v>0</v>
      </c>
      <c r="G19" s="71">
        <v>3</v>
      </c>
      <c r="H19" s="72"/>
      <c r="I19" s="71"/>
      <c r="J19" s="75"/>
    </row>
    <row r="20" spans="2:10" ht="20.5" customHeight="1" x14ac:dyDescent="0.2">
      <c r="B20" s="61" t="s">
        <v>83</v>
      </c>
      <c r="C20" s="7"/>
      <c r="D20" s="7"/>
      <c r="E20" s="7"/>
      <c r="F20" s="7"/>
      <c r="G20" s="7"/>
      <c r="H20" s="9"/>
      <c r="I20" s="7"/>
      <c r="J20" s="10"/>
    </row>
    <row r="21" spans="2:10" ht="32.75" customHeight="1" x14ac:dyDescent="0.2">
      <c r="B21" s="70" t="s">
        <v>13</v>
      </c>
      <c r="C21" s="71">
        <v>6</v>
      </c>
      <c r="D21" s="71">
        <v>6</v>
      </c>
      <c r="E21" s="71">
        <v>3</v>
      </c>
      <c r="F21" s="71">
        <v>6</v>
      </c>
      <c r="G21" s="71">
        <v>6</v>
      </c>
      <c r="H21" s="72"/>
      <c r="I21" s="71"/>
      <c r="J21" s="75"/>
    </row>
    <row r="22" spans="2:10" ht="28.75" customHeight="1" x14ac:dyDescent="0.2">
      <c r="B22" s="5" t="s">
        <v>31</v>
      </c>
      <c r="C22" s="7"/>
      <c r="D22" s="7"/>
      <c r="E22" s="7"/>
      <c r="F22" s="7"/>
      <c r="G22" s="7"/>
      <c r="H22" s="9"/>
      <c r="I22" s="7"/>
      <c r="J22" s="10"/>
    </row>
    <row r="23" spans="2:10" ht="29.75" customHeight="1" x14ac:dyDescent="0.2">
      <c r="B23" s="70" t="s">
        <v>87</v>
      </c>
      <c r="C23" s="71">
        <v>3</v>
      </c>
      <c r="D23" s="71">
        <v>3</v>
      </c>
      <c r="E23" s="71">
        <v>6</v>
      </c>
      <c r="F23" s="71">
        <v>3</v>
      </c>
      <c r="G23" s="71">
        <v>3</v>
      </c>
      <c r="H23" s="72"/>
      <c r="I23" s="71"/>
      <c r="J23" s="75"/>
    </row>
    <row r="24" spans="2:10" ht="26.75" customHeight="1" x14ac:dyDescent="0.2">
      <c r="B24" s="5" t="s">
        <v>32</v>
      </c>
      <c r="C24" s="7"/>
      <c r="D24" s="7"/>
      <c r="E24" s="7"/>
      <c r="F24" s="7"/>
      <c r="G24" s="7"/>
      <c r="H24" s="9"/>
      <c r="I24" s="7"/>
      <c r="J24" s="10"/>
    </row>
    <row r="25" spans="2:10" ht="30.5" customHeight="1" x14ac:dyDescent="0.2">
      <c r="B25" s="70" t="s">
        <v>87</v>
      </c>
      <c r="C25" s="71"/>
      <c r="D25" s="71"/>
      <c r="E25" s="71"/>
      <c r="F25" s="71"/>
      <c r="G25" s="71"/>
      <c r="H25" s="72"/>
      <c r="I25" s="71"/>
      <c r="J25" s="75"/>
    </row>
    <row r="26" spans="2:10" ht="31.5" customHeight="1" x14ac:dyDescent="0.2">
      <c r="B26" s="5" t="s">
        <v>33</v>
      </c>
      <c r="C26" s="7"/>
      <c r="D26" s="7"/>
      <c r="E26" s="7"/>
      <c r="F26" s="7"/>
      <c r="G26" s="7"/>
      <c r="H26" s="9"/>
      <c r="I26" s="7"/>
      <c r="J26" s="10"/>
    </row>
    <row r="27" spans="2:10" ht="31.5" customHeight="1" thickBot="1" x14ac:dyDescent="0.25">
      <c r="B27" s="74" t="s">
        <v>87</v>
      </c>
      <c r="C27" s="71"/>
      <c r="D27" s="71"/>
      <c r="E27" s="71"/>
      <c r="F27" s="71"/>
      <c r="G27" s="71"/>
      <c r="H27" s="72"/>
      <c r="I27" s="71"/>
      <c r="J27" s="75"/>
    </row>
    <row r="28" spans="2:10" ht="128.5" customHeight="1" thickBot="1" x14ac:dyDescent="0.25">
      <c r="B28" s="63" t="s">
        <v>46</v>
      </c>
      <c r="C28" s="7" t="s">
        <v>174</v>
      </c>
      <c r="D28" s="7" t="s">
        <v>175</v>
      </c>
      <c r="E28" s="7" t="s">
        <v>176</v>
      </c>
      <c r="F28" s="7" t="s">
        <v>177</v>
      </c>
      <c r="G28" s="7" t="s">
        <v>178</v>
      </c>
      <c r="H28" s="9"/>
      <c r="I28" s="7"/>
      <c r="J28" s="10"/>
    </row>
    <row r="29" spans="2:10" ht="25.5" customHeight="1" thickBot="1" x14ac:dyDescent="0.25">
      <c r="B29" s="57" t="s">
        <v>9</v>
      </c>
      <c r="C29" s="25" t="s">
        <v>53</v>
      </c>
      <c r="D29" s="25" t="s">
        <v>53</v>
      </c>
      <c r="E29" s="25" t="s">
        <v>53</v>
      </c>
      <c r="F29" s="25" t="s">
        <v>53</v>
      </c>
      <c r="G29" s="25" t="s">
        <v>53</v>
      </c>
      <c r="H29" s="25" t="s">
        <v>53</v>
      </c>
      <c r="I29" s="25" t="s">
        <v>53</v>
      </c>
      <c r="J29" s="25" t="s">
        <v>53</v>
      </c>
    </row>
    <row r="30" spans="2:10" ht="20.5" customHeight="1" x14ac:dyDescent="0.2">
      <c r="B30" s="17" t="s">
        <v>12</v>
      </c>
      <c r="C30" s="7"/>
      <c r="D30" s="7"/>
      <c r="E30" s="7"/>
      <c r="F30" s="7"/>
      <c r="G30" s="7"/>
      <c r="H30" s="9"/>
      <c r="I30" s="7"/>
      <c r="J30" s="10"/>
    </row>
    <row r="31" spans="2:10" ht="20.5" customHeight="1" x14ac:dyDescent="0.2">
      <c r="B31" s="27" t="s">
        <v>87</v>
      </c>
      <c r="C31" s="28">
        <v>6</v>
      </c>
      <c r="D31" s="28">
        <v>3</v>
      </c>
      <c r="E31" s="28">
        <v>6</v>
      </c>
      <c r="F31" s="28">
        <v>3</v>
      </c>
      <c r="G31" s="28">
        <v>6</v>
      </c>
      <c r="H31" s="29"/>
      <c r="I31" s="28"/>
      <c r="J31" s="30"/>
    </row>
    <row r="32" spans="2:10" ht="20.75" customHeight="1" x14ac:dyDescent="0.2">
      <c r="B32" s="5" t="s">
        <v>11</v>
      </c>
      <c r="C32" s="7"/>
      <c r="D32" s="7"/>
      <c r="E32" s="7"/>
      <c r="F32" s="7"/>
      <c r="G32" s="7"/>
      <c r="H32" s="9"/>
      <c r="I32" s="7"/>
      <c r="J32" s="10"/>
    </row>
    <row r="33" spans="2:10" ht="20.75" customHeight="1" x14ac:dyDescent="0.2">
      <c r="B33" s="27" t="s">
        <v>87</v>
      </c>
      <c r="C33" s="28">
        <v>3</v>
      </c>
      <c r="D33" s="28">
        <v>6</v>
      </c>
      <c r="E33" s="28">
        <v>6</v>
      </c>
      <c r="F33" s="28">
        <v>3</v>
      </c>
      <c r="G33" s="28">
        <v>6</v>
      </c>
      <c r="H33" s="29"/>
      <c r="I33" s="28"/>
      <c r="J33" s="30"/>
    </row>
    <row r="34" spans="2:10" ht="21.5" customHeight="1" x14ac:dyDescent="0.2">
      <c r="B34" s="5" t="s">
        <v>14</v>
      </c>
      <c r="C34" s="7"/>
      <c r="D34" s="7"/>
      <c r="E34" s="7"/>
      <c r="F34" s="7"/>
      <c r="G34" s="7"/>
      <c r="H34" s="9"/>
      <c r="I34" s="7"/>
      <c r="J34" s="10"/>
    </row>
    <row r="35" spans="2:10" ht="21.5" customHeight="1" x14ac:dyDescent="0.2">
      <c r="B35" s="27" t="s">
        <v>87</v>
      </c>
      <c r="C35" s="28">
        <v>3</v>
      </c>
      <c r="D35" s="28">
        <v>6</v>
      </c>
      <c r="E35" s="28">
        <v>3</v>
      </c>
      <c r="F35" s="28">
        <v>3</v>
      </c>
      <c r="G35" s="28">
        <v>6</v>
      </c>
      <c r="H35" s="29"/>
      <c r="I35" s="28"/>
      <c r="J35" s="30"/>
    </row>
    <row r="36" spans="2:10" ht="20.5" customHeight="1" x14ac:dyDescent="0.2">
      <c r="B36" s="5" t="s">
        <v>15</v>
      </c>
      <c r="C36" s="7"/>
      <c r="D36" s="7"/>
      <c r="E36" s="7"/>
      <c r="F36" s="7"/>
      <c r="G36" s="7"/>
      <c r="H36" s="9"/>
      <c r="I36" s="7"/>
      <c r="J36" s="10"/>
    </row>
    <row r="37" spans="2:10" ht="20.5" customHeight="1" x14ac:dyDescent="0.2">
      <c r="B37" s="27" t="s">
        <v>87</v>
      </c>
      <c r="C37" s="28">
        <v>0</v>
      </c>
      <c r="D37" s="28">
        <v>6</v>
      </c>
      <c r="E37" s="28">
        <v>0</v>
      </c>
      <c r="F37" s="28">
        <v>3</v>
      </c>
      <c r="G37" s="28">
        <v>0</v>
      </c>
      <c r="H37" s="29"/>
      <c r="I37" s="28"/>
      <c r="J37" s="30"/>
    </row>
    <row r="38" spans="2:10" ht="18" customHeight="1" x14ac:dyDescent="0.2">
      <c r="B38" s="5" t="s">
        <v>16</v>
      </c>
      <c r="C38" s="7"/>
      <c r="D38" s="7"/>
      <c r="E38" s="7"/>
      <c r="F38" s="7"/>
      <c r="G38" s="7"/>
      <c r="H38" s="9"/>
      <c r="I38" s="7"/>
      <c r="J38" s="10"/>
    </row>
    <row r="39" spans="2:10" ht="18" customHeight="1" x14ac:dyDescent="0.2">
      <c r="B39" s="27" t="s">
        <v>87</v>
      </c>
      <c r="C39" s="28">
        <v>6</v>
      </c>
      <c r="D39" s="28">
        <v>3</v>
      </c>
      <c r="E39" s="28">
        <v>6</v>
      </c>
      <c r="F39" s="28">
        <v>6</v>
      </c>
      <c r="G39" s="28">
        <v>3</v>
      </c>
      <c r="H39" s="29"/>
      <c r="I39" s="28"/>
      <c r="J39" s="30"/>
    </row>
    <row r="40" spans="2:10" ht="19" customHeight="1" x14ac:dyDescent="0.2">
      <c r="B40" s="5" t="s">
        <v>17</v>
      </c>
      <c r="C40" s="7"/>
      <c r="D40" s="7"/>
      <c r="E40" s="7"/>
      <c r="F40" s="7"/>
      <c r="G40" s="7"/>
      <c r="H40" s="9"/>
      <c r="I40" s="7"/>
      <c r="J40" s="10"/>
    </row>
    <row r="41" spans="2:10" ht="19" customHeight="1" thickBot="1" x14ac:dyDescent="0.25">
      <c r="B41" s="77" t="s">
        <v>87</v>
      </c>
      <c r="C41" s="28">
        <v>3</v>
      </c>
      <c r="D41" s="28">
        <v>6</v>
      </c>
      <c r="E41" s="28">
        <v>3</v>
      </c>
      <c r="F41" s="28">
        <v>6</v>
      </c>
      <c r="G41" s="28">
        <v>3</v>
      </c>
      <c r="H41" s="29"/>
      <c r="I41" s="28"/>
      <c r="J41" s="30"/>
    </row>
    <row r="42" spans="2:10" ht="25.75" customHeight="1" thickBot="1" x14ac:dyDescent="0.25">
      <c r="B42" s="58" t="s">
        <v>18</v>
      </c>
      <c r="C42" s="19" t="s">
        <v>53</v>
      </c>
      <c r="D42" s="19" t="s">
        <v>53</v>
      </c>
      <c r="E42" s="19" t="s">
        <v>53</v>
      </c>
      <c r="F42" s="19" t="s">
        <v>53</v>
      </c>
      <c r="G42" s="19" t="s">
        <v>53</v>
      </c>
      <c r="H42" s="19" t="s">
        <v>53</v>
      </c>
      <c r="I42" s="19" t="s">
        <v>53</v>
      </c>
      <c r="J42" s="19" t="s">
        <v>53</v>
      </c>
    </row>
    <row r="43" spans="2:10" ht="22.5" customHeight="1" x14ac:dyDescent="0.2">
      <c r="B43" s="17" t="s">
        <v>19</v>
      </c>
      <c r="C43" s="7"/>
      <c r="D43" s="7"/>
      <c r="E43" s="7"/>
      <c r="F43" s="7"/>
      <c r="G43" s="7"/>
      <c r="H43" s="9"/>
      <c r="I43" s="7"/>
      <c r="J43" s="10"/>
    </row>
    <row r="44" spans="2:10" ht="22.5" customHeight="1" x14ac:dyDescent="0.2">
      <c r="B44" s="20" t="s">
        <v>87</v>
      </c>
      <c r="C44" s="21">
        <v>6</v>
      </c>
      <c r="D44" s="21">
        <v>3</v>
      </c>
      <c r="E44" s="21">
        <v>3</v>
      </c>
      <c r="F44" s="21">
        <v>6</v>
      </c>
      <c r="G44" s="21">
        <v>6</v>
      </c>
      <c r="H44" s="22"/>
      <c r="I44" s="21"/>
      <c r="J44" s="23"/>
    </row>
    <row r="45" spans="2:10" ht="22.5" customHeight="1" x14ac:dyDescent="0.2">
      <c r="B45" s="5" t="s">
        <v>20</v>
      </c>
      <c r="C45" s="7"/>
      <c r="D45" s="7"/>
      <c r="E45" s="7"/>
      <c r="F45" s="7"/>
      <c r="G45" s="7"/>
      <c r="H45" s="9"/>
      <c r="I45" s="7"/>
      <c r="J45" s="10"/>
    </row>
    <row r="46" spans="2:10" ht="22.5" customHeight="1" x14ac:dyDescent="0.2">
      <c r="B46" s="20" t="s">
        <v>87</v>
      </c>
      <c r="C46" s="21">
        <v>3</v>
      </c>
      <c r="D46" s="21">
        <v>6</v>
      </c>
      <c r="E46" s="21">
        <v>3</v>
      </c>
      <c r="F46" s="21">
        <v>6</v>
      </c>
      <c r="G46" s="21">
        <v>3</v>
      </c>
      <c r="H46" s="22"/>
      <c r="I46" s="21"/>
      <c r="J46" s="23"/>
    </row>
    <row r="47" spans="2:10" ht="22.5" customHeight="1" x14ac:dyDescent="0.2">
      <c r="B47" s="5" t="s">
        <v>21</v>
      </c>
      <c r="C47" s="7"/>
      <c r="D47" s="7"/>
      <c r="E47" s="7"/>
      <c r="F47" s="7"/>
      <c r="G47" s="7"/>
      <c r="H47" s="9"/>
      <c r="I47" s="7"/>
      <c r="J47" s="10"/>
    </row>
    <row r="48" spans="2:10" ht="22.5" customHeight="1" x14ac:dyDescent="0.2">
      <c r="B48" s="20" t="s">
        <v>158</v>
      </c>
      <c r="C48" s="21">
        <v>6</v>
      </c>
      <c r="D48" s="21">
        <v>6</v>
      </c>
      <c r="E48" s="21">
        <v>3</v>
      </c>
      <c r="F48" s="21">
        <v>6</v>
      </c>
      <c r="G48" s="21">
        <v>3</v>
      </c>
      <c r="H48" s="22"/>
      <c r="I48" s="21"/>
      <c r="J48" s="23"/>
    </row>
    <row r="49" spans="2:10" ht="22.5" customHeight="1" x14ac:dyDescent="0.2">
      <c r="B49" s="5" t="s">
        <v>22</v>
      </c>
      <c r="C49" s="7"/>
      <c r="D49" s="7"/>
      <c r="E49" s="7"/>
      <c r="F49" s="7"/>
      <c r="G49" s="7"/>
      <c r="H49" s="9"/>
      <c r="I49" s="7"/>
      <c r="J49" s="10"/>
    </row>
    <row r="50" spans="2:10" ht="22.5" customHeight="1" x14ac:dyDescent="0.2">
      <c r="B50" s="20" t="s">
        <v>87</v>
      </c>
      <c r="C50" s="21">
        <v>3</v>
      </c>
      <c r="D50" s="21">
        <v>6</v>
      </c>
      <c r="E50" s="21">
        <v>3</v>
      </c>
      <c r="F50" s="21">
        <v>6</v>
      </c>
      <c r="G50" s="21">
        <v>3</v>
      </c>
      <c r="H50" s="22"/>
      <c r="I50" s="21"/>
      <c r="J50" s="23"/>
    </row>
    <row r="51" spans="2:10" ht="22.5" customHeight="1" x14ac:dyDescent="0.2">
      <c r="B51" s="5" t="s">
        <v>23</v>
      </c>
      <c r="C51" s="7"/>
      <c r="D51" s="7"/>
      <c r="E51" s="7"/>
      <c r="F51" s="7"/>
      <c r="G51" s="7"/>
      <c r="H51" s="9"/>
      <c r="I51" s="7"/>
      <c r="J51" s="10"/>
    </row>
    <row r="52" spans="2:10" ht="22.5" customHeight="1" x14ac:dyDescent="0.2">
      <c r="B52" s="20" t="s">
        <v>87</v>
      </c>
      <c r="C52" s="21">
        <v>3</v>
      </c>
      <c r="D52" s="21">
        <v>3</v>
      </c>
      <c r="E52" s="21">
        <v>6</v>
      </c>
      <c r="F52" s="21">
        <v>6</v>
      </c>
      <c r="G52" s="21">
        <v>3</v>
      </c>
      <c r="H52" s="22"/>
      <c r="I52" s="21"/>
      <c r="J52" s="23"/>
    </row>
    <row r="53" spans="2:10" ht="22.5" customHeight="1" x14ac:dyDescent="0.2">
      <c r="B53" s="5" t="s">
        <v>24</v>
      </c>
      <c r="C53" s="7"/>
      <c r="D53" s="7"/>
      <c r="E53" s="7"/>
      <c r="F53" s="7"/>
      <c r="G53" s="7"/>
      <c r="H53" s="9"/>
      <c r="I53" s="7"/>
      <c r="J53" s="10"/>
    </row>
    <row r="54" spans="2:10" ht="22.5" customHeight="1" x14ac:dyDescent="0.2">
      <c r="B54" s="20" t="s">
        <v>87</v>
      </c>
      <c r="C54" s="21">
        <v>6</v>
      </c>
      <c r="D54" s="21">
        <v>3</v>
      </c>
      <c r="E54" s="21">
        <v>6</v>
      </c>
      <c r="F54" s="21">
        <v>3</v>
      </c>
      <c r="G54" s="21">
        <v>3</v>
      </c>
      <c r="H54" s="22"/>
      <c r="I54" s="21"/>
      <c r="J54" s="23"/>
    </row>
    <row r="55" spans="2:10" ht="22.5" customHeight="1" x14ac:dyDescent="0.2">
      <c r="B55" s="5" t="s">
        <v>25</v>
      </c>
      <c r="C55" s="7"/>
      <c r="D55" s="7"/>
      <c r="E55" s="7"/>
      <c r="F55" s="7"/>
      <c r="G55" s="7"/>
      <c r="H55" s="9"/>
      <c r="I55" s="7"/>
      <c r="J55" s="10"/>
    </row>
    <row r="56" spans="2:10" ht="22.5" customHeight="1" x14ac:dyDescent="0.2">
      <c r="B56" s="20" t="s">
        <v>87</v>
      </c>
      <c r="C56" s="21">
        <v>6</v>
      </c>
      <c r="D56" s="21">
        <v>3</v>
      </c>
      <c r="E56" s="21">
        <v>3</v>
      </c>
      <c r="F56" s="21">
        <v>6</v>
      </c>
      <c r="G56" s="21">
        <v>3</v>
      </c>
      <c r="H56" s="22"/>
      <c r="I56" s="21"/>
      <c r="J56" s="23"/>
    </row>
    <row r="57" spans="2:10" ht="22.5" customHeight="1" x14ac:dyDescent="0.2">
      <c r="B57" s="5" t="s">
        <v>26</v>
      </c>
      <c r="C57" s="7"/>
      <c r="D57" s="7"/>
      <c r="E57" s="7"/>
      <c r="F57" s="7"/>
      <c r="G57" s="7"/>
      <c r="H57" s="9"/>
      <c r="I57" s="7"/>
      <c r="J57" s="10"/>
    </row>
    <row r="58" spans="2:10" ht="22.5" customHeight="1" thickBot="1" x14ac:dyDescent="0.25">
      <c r="B58" s="20" t="s">
        <v>87</v>
      </c>
      <c r="C58" s="21">
        <v>6</v>
      </c>
      <c r="D58" s="21">
        <v>6</v>
      </c>
      <c r="E58" s="21">
        <v>6</v>
      </c>
      <c r="F58" s="21">
        <v>3</v>
      </c>
      <c r="G58" s="21">
        <v>3</v>
      </c>
      <c r="H58" s="22"/>
      <c r="I58" s="21"/>
      <c r="J58" s="23"/>
    </row>
    <row r="59" spans="2:10" ht="25.5" customHeight="1" thickBot="1" x14ac:dyDescent="0.25">
      <c r="B59" s="59" t="s">
        <v>27</v>
      </c>
      <c r="C59" s="26" t="s">
        <v>53</v>
      </c>
      <c r="D59" s="26" t="s">
        <v>53</v>
      </c>
      <c r="E59" s="26" t="s">
        <v>53</v>
      </c>
      <c r="F59" s="26" t="s">
        <v>53</v>
      </c>
      <c r="G59" s="26" t="s">
        <v>53</v>
      </c>
      <c r="H59" s="26" t="s">
        <v>53</v>
      </c>
      <c r="I59" s="26" t="s">
        <v>53</v>
      </c>
      <c r="J59" s="26" t="s">
        <v>53</v>
      </c>
    </row>
    <row r="60" spans="2:10" ht="23" customHeight="1" x14ac:dyDescent="0.2">
      <c r="B60" s="17" t="s">
        <v>28</v>
      </c>
      <c r="C60" s="7"/>
      <c r="D60" s="7"/>
      <c r="E60" s="7"/>
      <c r="F60" s="7"/>
      <c r="G60" s="7"/>
      <c r="H60" s="9"/>
      <c r="I60" s="7"/>
      <c r="J60" s="10"/>
    </row>
    <row r="61" spans="2:10" ht="23" customHeight="1" x14ac:dyDescent="0.2">
      <c r="B61" s="31" t="s">
        <v>87</v>
      </c>
      <c r="C61" s="32">
        <v>6</v>
      </c>
      <c r="D61" s="32">
        <v>3</v>
      </c>
      <c r="E61" s="32">
        <v>3</v>
      </c>
      <c r="F61" s="32">
        <v>3</v>
      </c>
      <c r="G61" s="32">
        <v>6</v>
      </c>
      <c r="H61" s="33"/>
      <c r="I61" s="32"/>
      <c r="J61" s="34"/>
    </row>
    <row r="62" spans="2:10" ht="23" customHeight="1" x14ac:dyDescent="0.2">
      <c r="B62" s="5" t="s">
        <v>29</v>
      </c>
      <c r="C62" s="7"/>
      <c r="D62" s="7"/>
      <c r="E62" s="7"/>
      <c r="F62" s="7"/>
      <c r="G62" s="7"/>
      <c r="H62" s="9"/>
      <c r="I62" s="7"/>
      <c r="J62" s="10"/>
    </row>
    <row r="63" spans="2:10" ht="23" customHeight="1" x14ac:dyDescent="0.2">
      <c r="B63" s="31" t="s">
        <v>87</v>
      </c>
      <c r="C63" s="32">
        <v>3</v>
      </c>
      <c r="D63" s="32">
        <v>6</v>
      </c>
      <c r="E63" s="32">
        <v>3</v>
      </c>
      <c r="F63" s="32">
        <v>3</v>
      </c>
      <c r="G63" s="32">
        <v>3</v>
      </c>
      <c r="H63" s="33"/>
      <c r="I63" s="32"/>
      <c r="J63" s="34"/>
    </row>
    <row r="64" spans="2:10" ht="23" customHeight="1" x14ac:dyDescent="0.2">
      <c r="B64" s="5" t="s">
        <v>30</v>
      </c>
      <c r="C64" s="7"/>
      <c r="D64" s="7"/>
      <c r="E64" s="7"/>
      <c r="F64" s="7"/>
      <c r="G64" s="7"/>
      <c r="H64" s="9"/>
      <c r="I64" s="7"/>
      <c r="J64" s="10"/>
    </row>
    <row r="65" spans="2:10" ht="23" customHeight="1" x14ac:dyDescent="0.2">
      <c r="B65" s="31" t="s">
        <v>87</v>
      </c>
      <c r="C65" s="32">
        <v>6</v>
      </c>
      <c r="D65" s="32">
        <v>6</v>
      </c>
      <c r="E65" s="32">
        <v>3</v>
      </c>
      <c r="F65" s="32">
        <v>3</v>
      </c>
      <c r="G65" s="32">
        <v>6</v>
      </c>
      <c r="H65" s="33"/>
      <c r="I65" s="32"/>
      <c r="J65" s="34"/>
    </row>
    <row r="66" spans="2:10" ht="23" customHeight="1" x14ac:dyDescent="0.2">
      <c r="B66" s="5" t="s">
        <v>110</v>
      </c>
      <c r="C66" s="7"/>
      <c r="D66" s="7"/>
      <c r="E66" s="7"/>
      <c r="F66" s="7"/>
      <c r="G66" s="7"/>
      <c r="H66" s="9"/>
      <c r="I66" s="7"/>
      <c r="J66" s="10"/>
    </row>
    <row r="67" spans="2:10" ht="27.5" customHeight="1" thickBot="1" x14ac:dyDescent="0.25">
      <c r="B67" s="35" t="s">
        <v>87</v>
      </c>
      <c r="C67" s="36">
        <v>3</v>
      </c>
      <c r="D67" s="36">
        <v>6</v>
      </c>
      <c r="E67" s="36">
        <v>6</v>
      </c>
      <c r="F67" s="36">
        <v>3</v>
      </c>
      <c r="G67" s="36">
        <v>3</v>
      </c>
      <c r="H67" s="37"/>
      <c r="I67" s="36"/>
      <c r="J67" s="38"/>
    </row>
    <row r="68" spans="2:10" ht="27.5" customHeight="1" thickBot="1" x14ac:dyDescent="0.25">
      <c r="B68" s="14"/>
      <c r="C68" s="9"/>
      <c r="D68" s="9"/>
      <c r="E68" s="9"/>
      <c r="F68" s="9"/>
      <c r="G68" s="9"/>
      <c r="H68" s="9"/>
      <c r="I68" s="9"/>
      <c r="J68" s="1"/>
    </row>
    <row r="69" spans="2:10" ht="24" thickBot="1" x14ac:dyDescent="0.25">
      <c r="B69" s="82" t="s">
        <v>47</v>
      </c>
      <c r="C69" s="12" t="s">
        <v>52</v>
      </c>
      <c r="D69" s="12" t="s">
        <v>52</v>
      </c>
      <c r="E69" s="12" t="s">
        <v>52</v>
      </c>
      <c r="F69" s="12" t="s">
        <v>52</v>
      </c>
      <c r="G69" s="12" t="s">
        <v>52</v>
      </c>
      <c r="H69" s="18" t="s">
        <v>52</v>
      </c>
      <c r="I69" s="12" t="s">
        <v>52</v>
      </c>
      <c r="J69" s="13" t="s">
        <v>52</v>
      </c>
    </row>
    <row r="70" spans="2:10" ht="21" customHeight="1" x14ac:dyDescent="0.2">
      <c r="B70" s="83" t="s">
        <v>109</v>
      </c>
      <c r="C70" s="84">
        <v>2</v>
      </c>
      <c r="D70" s="84">
        <v>4</v>
      </c>
      <c r="E70" s="84">
        <v>4</v>
      </c>
      <c r="F70" s="84">
        <v>4</v>
      </c>
      <c r="G70" s="84">
        <v>2</v>
      </c>
      <c r="H70" s="84"/>
      <c r="I70" s="84"/>
      <c r="J70" s="84"/>
    </row>
    <row r="71" spans="2:10" ht="28.25" customHeight="1" x14ac:dyDescent="0.2">
      <c r="B71" s="47" t="s">
        <v>56</v>
      </c>
      <c r="C71" s="7"/>
      <c r="D71" s="7"/>
      <c r="E71" s="7"/>
      <c r="F71" s="7"/>
      <c r="G71" s="7"/>
      <c r="H71" s="1"/>
      <c r="I71" s="16"/>
      <c r="J71" s="2"/>
    </row>
    <row r="72" spans="2:10" ht="26.5" customHeight="1" x14ac:dyDescent="0.2">
      <c r="B72" s="47" t="s">
        <v>57</v>
      </c>
      <c r="C72" s="7"/>
      <c r="D72" s="7"/>
      <c r="E72" s="7"/>
      <c r="F72" s="7"/>
      <c r="G72" s="7"/>
      <c r="H72" s="1"/>
      <c r="I72" s="16"/>
      <c r="J72" s="2"/>
    </row>
    <row r="73" spans="2:10" ht="24" customHeight="1" x14ac:dyDescent="0.2">
      <c r="B73" s="85" t="s">
        <v>48</v>
      </c>
      <c r="C73" s="84">
        <v>4</v>
      </c>
      <c r="D73" s="84">
        <v>2</v>
      </c>
      <c r="E73" s="84">
        <v>2</v>
      </c>
      <c r="F73" s="84">
        <v>4</v>
      </c>
      <c r="G73" s="84">
        <v>2</v>
      </c>
      <c r="H73" s="84"/>
      <c r="I73" s="84"/>
      <c r="J73" s="84"/>
    </row>
    <row r="74" spans="2:10" ht="28" customHeight="1" x14ac:dyDescent="0.2">
      <c r="B74" s="43" t="s">
        <v>58</v>
      </c>
      <c r="C74" s="7"/>
      <c r="D74" s="7"/>
      <c r="E74" s="7"/>
      <c r="F74" s="7"/>
      <c r="G74" s="7"/>
      <c r="H74" s="1"/>
      <c r="I74" s="16"/>
      <c r="J74" s="2"/>
    </row>
    <row r="75" spans="2:10" ht="24.5" customHeight="1" x14ac:dyDescent="0.2">
      <c r="B75" s="85" t="s">
        <v>124</v>
      </c>
      <c r="C75" s="84">
        <v>4</v>
      </c>
      <c r="D75" s="84">
        <v>2</v>
      </c>
      <c r="E75" s="84">
        <v>4</v>
      </c>
      <c r="F75" s="84">
        <v>4</v>
      </c>
      <c r="G75" s="84">
        <v>2</v>
      </c>
      <c r="H75" s="84"/>
      <c r="I75" s="84"/>
      <c r="J75" s="84"/>
    </row>
    <row r="76" spans="2:10" ht="20.5" customHeight="1" x14ac:dyDescent="0.2">
      <c r="B76" s="44" t="s">
        <v>69</v>
      </c>
      <c r="C76" s="7"/>
      <c r="D76" s="7"/>
      <c r="E76" s="7"/>
      <c r="F76" s="7"/>
      <c r="G76" s="7"/>
      <c r="H76" s="1"/>
      <c r="I76" s="16"/>
      <c r="J76" s="2"/>
    </row>
    <row r="77" spans="2:10" ht="21" customHeight="1" x14ac:dyDescent="0.2">
      <c r="B77" s="44" t="s">
        <v>70</v>
      </c>
      <c r="C77" s="7"/>
      <c r="D77" s="7"/>
      <c r="E77" s="7"/>
      <c r="F77" s="7"/>
      <c r="G77" s="7"/>
      <c r="H77" s="1"/>
      <c r="I77" s="16"/>
      <c r="J77" s="2"/>
    </row>
    <row r="78" spans="2:10" ht="21.25" customHeight="1" x14ac:dyDescent="0.2">
      <c r="B78" s="44" t="s">
        <v>71</v>
      </c>
      <c r="C78" s="7"/>
      <c r="D78" s="7"/>
      <c r="E78" s="7"/>
      <c r="F78" s="7"/>
      <c r="G78" s="7"/>
      <c r="H78" s="1"/>
      <c r="I78" s="16"/>
      <c r="J78" s="2"/>
    </row>
    <row r="79" spans="2:10" ht="24.25" customHeight="1" x14ac:dyDescent="0.2">
      <c r="B79" s="85" t="s">
        <v>184</v>
      </c>
      <c r="C79" s="84">
        <v>2</v>
      </c>
      <c r="D79" s="84">
        <v>2</v>
      </c>
      <c r="E79" s="84">
        <v>2</v>
      </c>
      <c r="F79" s="84">
        <v>4</v>
      </c>
      <c r="G79" s="84">
        <v>4</v>
      </c>
      <c r="H79" s="84"/>
      <c r="I79" s="84"/>
      <c r="J79" s="84"/>
    </row>
    <row r="80" spans="2:10" ht="22.75" customHeight="1" x14ac:dyDescent="0.2">
      <c r="B80" s="49" t="s">
        <v>72</v>
      </c>
      <c r="C80" s="7"/>
      <c r="D80" s="7"/>
      <c r="E80" s="7"/>
      <c r="F80" s="7"/>
      <c r="G80" s="7"/>
      <c r="H80" s="1"/>
      <c r="I80" s="16"/>
      <c r="J80" s="2"/>
    </row>
    <row r="81" spans="2:10" ht="21.5" customHeight="1" x14ac:dyDescent="0.2">
      <c r="B81" s="49" t="s">
        <v>73</v>
      </c>
      <c r="C81" s="7"/>
      <c r="D81" s="7"/>
      <c r="E81" s="7"/>
      <c r="F81" s="7"/>
      <c r="G81" s="7"/>
      <c r="H81" s="1"/>
      <c r="I81" s="16"/>
      <c r="J81" s="2"/>
    </row>
    <row r="82" spans="2:10" ht="22.5" customHeight="1" x14ac:dyDescent="0.2">
      <c r="B82" s="49" t="s">
        <v>74</v>
      </c>
      <c r="C82" s="7"/>
      <c r="D82" s="7"/>
      <c r="E82" s="7"/>
      <c r="F82" s="7"/>
      <c r="G82" s="7"/>
      <c r="H82" s="1"/>
      <c r="I82" s="16"/>
      <c r="J82" s="2"/>
    </row>
    <row r="83" spans="2:10" ht="25" customHeight="1" x14ac:dyDescent="0.2">
      <c r="B83" s="85" t="s">
        <v>49</v>
      </c>
      <c r="C83" s="84">
        <v>4</v>
      </c>
      <c r="D83" s="84">
        <v>2</v>
      </c>
      <c r="E83" s="84">
        <v>2</v>
      </c>
      <c r="F83" s="84">
        <v>4</v>
      </c>
      <c r="G83" s="84">
        <v>4</v>
      </c>
      <c r="H83" s="84"/>
      <c r="I83" s="84"/>
      <c r="J83" s="84"/>
    </row>
    <row r="84" spans="2:10" ht="25" customHeight="1" x14ac:dyDescent="0.2">
      <c r="B84" s="79" t="s">
        <v>68</v>
      </c>
      <c r="C84" s="7"/>
      <c r="D84" s="7"/>
      <c r="E84" s="7"/>
      <c r="F84" s="7"/>
      <c r="G84" s="7"/>
      <c r="H84" s="1"/>
      <c r="I84" s="16"/>
      <c r="J84" s="2"/>
    </row>
    <row r="85" spans="2:10" ht="24.5" customHeight="1" x14ac:dyDescent="0.2">
      <c r="B85" s="85" t="s">
        <v>125</v>
      </c>
      <c r="C85" s="84">
        <v>4</v>
      </c>
      <c r="D85" s="84">
        <v>4</v>
      </c>
      <c r="E85" s="84">
        <v>2</v>
      </c>
      <c r="F85" s="84">
        <v>2</v>
      </c>
      <c r="G85" s="84">
        <v>2</v>
      </c>
      <c r="H85" s="84"/>
      <c r="I85" s="84"/>
      <c r="J85" s="84"/>
    </row>
    <row r="86" spans="2:10" ht="24.5" customHeight="1" x14ac:dyDescent="0.2">
      <c r="B86" s="44" t="s">
        <v>76</v>
      </c>
      <c r="C86" s="7"/>
      <c r="D86" s="7"/>
      <c r="E86" s="7"/>
      <c r="F86" s="7"/>
      <c r="G86" s="7"/>
      <c r="H86" s="1"/>
      <c r="I86" s="16"/>
      <c r="J86" s="2"/>
    </row>
    <row r="87" spans="2:10" ht="24.5" customHeight="1" x14ac:dyDescent="0.2">
      <c r="B87" s="44" t="s">
        <v>75</v>
      </c>
      <c r="C87" s="7"/>
      <c r="D87" s="7"/>
      <c r="E87" s="7"/>
      <c r="F87" s="7"/>
      <c r="G87" s="7"/>
      <c r="H87" s="1"/>
      <c r="I87" s="16"/>
      <c r="J87" s="2"/>
    </row>
    <row r="88" spans="2:10" ht="25" customHeight="1" x14ac:dyDescent="0.2">
      <c r="B88" s="85" t="s">
        <v>50</v>
      </c>
      <c r="C88" s="84">
        <v>2</v>
      </c>
      <c r="D88" s="84">
        <v>4</v>
      </c>
      <c r="E88" s="84">
        <v>4</v>
      </c>
      <c r="F88" s="84">
        <v>4</v>
      </c>
      <c r="G88" s="84">
        <v>2</v>
      </c>
      <c r="H88" s="84"/>
      <c r="I88" s="84"/>
      <c r="J88" s="84"/>
    </row>
    <row r="89" spans="2:10" ht="25" customHeight="1" x14ac:dyDescent="0.2">
      <c r="B89" s="78"/>
      <c r="C89" s="7"/>
      <c r="D89" s="7"/>
      <c r="E89" s="7"/>
      <c r="F89" s="7"/>
      <c r="G89" s="7"/>
      <c r="H89" s="9"/>
      <c r="I89" s="7"/>
      <c r="J89" s="10"/>
    </row>
    <row r="90" spans="2:10" ht="22" customHeight="1" x14ac:dyDescent="0.2">
      <c r="B90" s="85" t="s">
        <v>51</v>
      </c>
      <c r="C90" s="84">
        <v>2</v>
      </c>
      <c r="D90" s="84">
        <v>4</v>
      </c>
      <c r="E90" s="84">
        <v>4</v>
      </c>
      <c r="F90" s="84">
        <v>2</v>
      </c>
      <c r="G90" s="84">
        <v>2</v>
      </c>
      <c r="H90" s="84"/>
      <c r="I90" s="84"/>
      <c r="J90" s="84"/>
    </row>
    <row r="91" spans="2:10" ht="27.5" customHeight="1" thickBot="1" x14ac:dyDescent="0.25">
      <c r="B91" s="15"/>
      <c r="C91" s="11"/>
      <c r="D91" s="11"/>
      <c r="E91" s="11"/>
      <c r="F91" s="11"/>
      <c r="G91" s="11"/>
      <c r="H91" s="3"/>
      <c r="I91" s="8"/>
      <c r="J91" s="4"/>
    </row>
    <row r="92" spans="2:10" x14ac:dyDescent="0.2">
      <c r="D92" s="6"/>
      <c r="E92" s="6"/>
      <c r="F92" s="6"/>
      <c r="G92" s="6"/>
    </row>
    <row r="93" spans="2:10" ht="24" x14ac:dyDescent="0.2">
      <c r="B93" s="97" t="s">
        <v>128</v>
      </c>
      <c r="C93" s="89" t="s">
        <v>129</v>
      </c>
      <c r="D93" s="89" t="s">
        <v>129</v>
      </c>
      <c r="E93" s="89" t="s">
        <v>129</v>
      </c>
      <c r="F93" s="89" t="s">
        <v>129</v>
      </c>
      <c r="G93" s="89" t="s">
        <v>129</v>
      </c>
      <c r="H93" s="89" t="s">
        <v>129</v>
      </c>
      <c r="I93" s="89" t="s">
        <v>129</v>
      </c>
      <c r="J93" s="89" t="s">
        <v>129</v>
      </c>
    </row>
    <row r="94" spans="2:10" ht="32" x14ac:dyDescent="0.2">
      <c r="B94" s="90" t="s">
        <v>133</v>
      </c>
      <c r="C94" s="91">
        <v>0</v>
      </c>
      <c r="D94" s="91">
        <v>0</v>
      </c>
      <c r="E94" s="91">
        <v>0</v>
      </c>
      <c r="F94" s="91">
        <v>1</v>
      </c>
      <c r="G94" s="91">
        <v>0</v>
      </c>
      <c r="H94" s="91">
        <v>0</v>
      </c>
      <c r="I94" s="91">
        <v>0</v>
      </c>
      <c r="J94" s="91">
        <v>0</v>
      </c>
    </row>
    <row r="95" spans="2:10" ht="32" x14ac:dyDescent="0.2">
      <c r="B95" s="92" t="s">
        <v>134</v>
      </c>
      <c r="C95" s="91">
        <v>1</v>
      </c>
      <c r="D95" s="91">
        <v>0</v>
      </c>
      <c r="E95" s="91">
        <v>0</v>
      </c>
      <c r="F95" s="91">
        <v>0</v>
      </c>
      <c r="G95" s="91">
        <v>0</v>
      </c>
      <c r="H95" s="91">
        <v>0</v>
      </c>
      <c r="I95" s="91">
        <v>0</v>
      </c>
      <c r="J95" s="91">
        <v>0</v>
      </c>
    </row>
    <row r="96" spans="2:10" ht="48" x14ac:dyDescent="0.2">
      <c r="B96" s="95" t="s">
        <v>135</v>
      </c>
      <c r="C96" s="91">
        <v>0</v>
      </c>
      <c r="D96" s="91">
        <v>1</v>
      </c>
      <c r="E96" s="91">
        <v>0</v>
      </c>
      <c r="F96" s="91">
        <v>0</v>
      </c>
      <c r="G96" s="91">
        <v>0</v>
      </c>
      <c r="H96" s="91">
        <v>0</v>
      </c>
      <c r="I96" s="91">
        <v>0</v>
      </c>
      <c r="J96" s="91">
        <v>0</v>
      </c>
    </row>
    <row r="97" spans="2:10" ht="32" x14ac:dyDescent="0.2">
      <c r="B97" s="93" t="s">
        <v>130</v>
      </c>
      <c r="C97" s="91">
        <v>0</v>
      </c>
      <c r="D97" s="91">
        <v>0</v>
      </c>
      <c r="E97" s="91">
        <v>0</v>
      </c>
      <c r="F97" s="91">
        <v>0</v>
      </c>
      <c r="G97" s="91">
        <v>1</v>
      </c>
      <c r="H97" s="91">
        <v>0</v>
      </c>
      <c r="I97" s="91">
        <v>0</v>
      </c>
      <c r="J97" s="91">
        <v>0</v>
      </c>
    </row>
    <row r="98" spans="2:10" ht="22.75" customHeight="1" x14ac:dyDescent="0.2">
      <c r="B98" s="96" t="s">
        <v>131</v>
      </c>
      <c r="C98" s="91">
        <v>0</v>
      </c>
      <c r="D98" s="91">
        <v>0</v>
      </c>
      <c r="E98" s="91">
        <v>1</v>
      </c>
      <c r="F98" s="91">
        <v>0</v>
      </c>
      <c r="G98" s="91">
        <v>0</v>
      </c>
      <c r="H98" s="91">
        <v>0</v>
      </c>
      <c r="I98" s="91">
        <v>0</v>
      </c>
      <c r="J98" s="91">
        <v>0</v>
      </c>
    </row>
    <row r="99" spans="2:10" ht="23.5" customHeight="1" x14ac:dyDescent="0.2">
      <c r="B99" s="94" t="s">
        <v>132</v>
      </c>
      <c r="C99" s="91">
        <v>0</v>
      </c>
      <c r="D99" s="91">
        <v>0</v>
      </c>
      <c r="E99" s="91">
        <v>0</v>
      </c>
      <c r="F99" s="91">
        <v>0</v>
      </c>
      <c r="G99" s="91">
        <v>0</v>
      </c>
      <c r="H99" s="91">
        <v>0</v>
      </c>
      <c r="I99" s="91">
        <v>0</v>
      </c>
      <c r="J99" s="91">
        <v>0</v>
      </c>
    </row>
  </sheetData>
  <phoneticPr fontId="30" type="noConversion"/>
  <pageMargins left="0.45" right="0.45" top="0.5" bottom="0.5" header="0.3" footer="0.3"/>
  <pageSetup paperSize="9" scale="41" orientation="landscape" r:id="rId1"/>
  <rowBreaks count="1" manualBreakCount="1">
    <brk id="67" min="1" max="13" man="1"/>
  </row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3" enableFormatConditionsCalculation="0"/>
  <dimension ref="A1:A12"/>
  <sheetViews>
    <sheetView workbookViewId="0">
      <selection activeCell="A10" sqref="A10"/>
    </sheetView>
  </sheetViews>
  <sheetFormatPr baseColWidth="10" defaultColWidth="8.83203125" defaultRowHeight="15" x14ac:dyDescent="0.2"/>
  <sheetData>
    <row r="1" spans="1:1" ht="18" x14ac:dyDescent="0.2">
      <c r="A1" s="39" t="s">
        <v>59</v>
      </c>
    </row>
    <row r="2" spans="1:1" ht="18" x14ac:dyDescent="0.2">
      <c r="A2" s="40" t="s">
        <v>120</v>
      </c>
    </row>
    <row r="3" spans="1:1" ht="18" x14ac:dyDescent="0.2">
      <c r="A3" s="40" t="s">
        <v>121</v>
      </c>
    </row>
    <row r="4" spans="1:1" ht="18" x14ac:dyDescent="0.2">
      <c r="A4" s="41" t="s">
        <v>60</v>
      </c>
    </row>
    <row r="5" spans="1:1" ht="19" x14ac:dyDescent="0.2">
      <c r="A5" s="41" t="s">
        <v>61</v>
      </c>
    </row>
    <row r="6" spans="1:1" ht="19" x14ac:dyDescent="0.2">
      <c r="A6" s="41" t="s">
        <v>62</v>
      </c>
    </row>
    <row r="7" spans="1:1" ht="18" x14ac:dyDescent="0.2">
      <c r="A7" s="41" t="s">
        <v>63</v>
      </c>
    </row>
    <row r="8" spans="1:1" ht="18" x14ac:dyDescent="0.2">
      <c r="A8" s="40" t="s">
        <v>122</v>
      </c>
    </row>
    <row r="9" spans="1:1" ht="19" x14ac:dyDescent="0.2">
      <c r="A9" s="41" t="s">
        <v>64</v>
      </c>
    </row>
    <row r="10" spans="1:1" ht="19" x14ac:dyDescent="0.2">
      <c r="A10" s="41" t="s">
        <v>65</v>
      </c>
    </row>
    <row r="11" spans="1:1" ht="19" x14ac:dyDescent="0.2">
      <c r="A11" s="41" t="s">
        <v>66</v>
      </c>
    </row>
    <row r="12" spans="1:1" ht="18" x14ac:dyDescent="0.25">
      <c r="A12" s="42" t="s">
        <v>67</v>
      </c>
    </row>
  </sheetData>
  <phoneticPr fontId="3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4" enableFormatConditionsCalculation="0"/>
  <dimension ref="A1"/>
  <sheetViews>
    <sheetView workbookViewId="0">
      <selection activeCell="I1" sqref="I1"/>
    </sheetView>
  </sheetViews>
  <sheetFormatPr baseColWidth="10" defaultColWidth="8.83203125" defaultRowHeight="15" x14ac:dyDescent="0.2"/>
  <sheetData/>
  <phoneticPr fontId="30"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5" enableFormatConditionsCalculation="0"/>
  <dimension ref="A1:A21"/>
  <sheetViews>
    <sheetView workbookViewId="0">
      <selection activeCell="C6" sqref="C6"/>
    </sheetView>
  </sheetViews>
  <sheetFormatPr baseColWidth="10" defaultColWidth="8.83203125" defaultRowHeight="15" x14ac:dyDescent="0.2"/>
  <sheetData>
    <row r="1" spans="1:1" ht="18" x14ac:dyDescent="0.2">
      <c r="A1" s="67" t="s">
        <v>88</v>
      </c>
    </row>
    <row r="2" spans="1:1" ht="17" x14ac:dyDescent="0.2">
      <c r="A2" s="65" t="s">
        <v>89</v>
      </c>
    </row>
    <row r="3" spans="1:1" ht="17" x14ac:dyDescent="0.2">
      <c r="A3" s="64" t="s">
        <v>90</v>
      </c>
    </row>
    <row r="4" spans="1:1" ht="17" x14ac:dyDescent="0.2">
      <c r="A4" s="66" t="s">
        <v>91</v>
      </c>
    </row>
    <row r="5" spans="1:1" ht="17" x14ac:dyDescent="0.2">
      <c r="A5" s="64" t="s">
        <v>92</v>
      </c>
    </row>
    <row r="6" spans="1:1" ht="17" x14ac:dyDescent="0.2">
      <c r="A6" s="66" t="s">
        <v>106</v>
      </c>
    </row>
    <row r="7" spans="1:1" ht="17" x14ac:dyDescent="0.2">
      <c r="A7" s="66" t="s">
        <v>107</v>
      </c>
    </row>
    <row r="8" spans="1:1" ht="17" x14ac:dyDescent="0.2">
      <c r="A8" s="66" t="s">
        <v>93</v>
      </c>
    </row>
    <row r="9" spans="1:1" ht="17" x14ac:dyDescent="0.2">
      <c r="A9" s="64" t="s">
        <v>94</v>
      </c>
    </row>
    <row r="10" spans="1:1" ht="17" x14ac:dyDescent="0.2">
      <c r="A10" s="66" t="s">
        <v>108</v>
      </c>
    </row>
    <row r="11" spans="1:1" ht="17" x14ac:dyDescent="0.2">
      <c r="A11" s="66" t="s">
        <v>95</v>
      </c>
    </row>
    <row r="12" spans="1:1" ht="17" x14ac:dyDescent="0.2">
      <c r="A12" s="64" t="s">
        <v>96</v>
      </c>
    </row>
    <row r="13" spans="1:1" ht="17" x14ac:dyDescent="0.2">
      <c r="A13" s="66" t="s">
        <v>97</v>
      </c>
    </row>
    <row r="14" spans="1:1" ht="17" x14ac:dyDescent="0.2">
      <c r="A14" s="66" t="s">
        <v>98</v>
      </c>
    </row>
    <row r="15" spans="1:1" ht="17" x14ac:dyDescent="0.2">
      <c r="A15" s="66" t="s">
        <v>99</v>
      </c>
    </row>
    <row r="16" spans="1:1" ht="17" x14ac:dyDescent="0.2">
      <c r="A16" s="66" t="s">
        <v>100</v>
      </c>
    </row>
    <row r="17" spans="1:1" ht="17" x14ac:dyDescent="0.2">
      <c r="A17" s="64" t="s">
        <v>101</v>
      </c>
    </row>
    <row r="18" spans="1:1" ht="17" x14ac:dyDescent="0.2">
      <c r="A18" s="66" t="s">
        <v>102</v>
      </c>
    </row>
    <row r="19" spans="1:1" ht="17" x14ac:dyDescent="0.2">
      <c r="A19" s="64" t="s">
        <v>103</v>
      </c>
    </row>
    <row r="20" spans="1:1" ht="17" x14ac:dyDescent="0.2">
      <c r="A20" s="66" t="s">
        <v>104</v>
      </c>
    </row>
    <row r="21" spans="1:1" ht="17" x14ac:dyDescent="0.2">
      <c r="A21" s="66" t="s">
        <v>105</v>
      </c>
    </row>
  </sheetData>
  <phoneticPr fontId="3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6" enableFormatConditionsCalculation="0"/>
  <dimension ref="A1:A11"/>
  <sheetViews>
    <sheetView workbookViewId="0">
      <selection activeCell="B15" sqref="B15"/>
    </sheetView>
  </sheetViews>
  <sheetFormatPr baseColWidth="10" defaultColWidth="8.83203125" defaultRowHeight="15" x14ac:dyDescent="0.2"/>
  <sheetData>
    <row r="1" spans="1:1" ht="18" x14ac:dyDescent="0.2">
      <c r="A1" s="81" t="s">
        <v>111</v>
      </c>
    </row>
    <row r="2" spans="1:1" ht="18" x14ac:dyDescent="0.2">
      <c r="A2" s="40" t="s">
        <v>112</v>
      </c>
    </row>
    <row r="3" spans="1:1" ht="18" x14ac:dyDescent="0.2">
      <c r="A3" s="40" t="s">
        <v>113</v>
      </c>
    </row>
    <row r="4" spans="1:1" x14ac:dyDescent="0.2">
      <c r="A4" s="80"/>
    </row>
    <row r="5" spans="1:1" ht="18" x14ac:dyDescent="0.2">
      <c r="A5" s="81" t="s">
        <v>114</v>
      </c>
    </row>
    <row r="6" spans="1:1" ht="18" x14ac:dyDescent="0.2">
      <c r="A6" s="40" t="s">
        <v>115</v>
      </c>
    </row>
    <row r="7" spans="1:1" ht="18" x14ac:dyDescent="0.2">
      <c r="A7" s="40" t="s">
        <v>116</v>
      </c>
    </row>
    <row r="8" spans="1:1" x14ac:dyDescent="0.2">
      <c r="A8" s="80"/>
    </row>
    <row r="9" spans="1:1" ht="18" x14ac:dyDescent="0.2">
      <c r="A9" s="81" t="s">
        <v>117</v>
      </c>
    </row>
    <row r="10" spans="1:1" ht="18" x14ac:dyDescent="0.2">
      <c r="A10" s="40" t="s">
        <v>118</v>
      </c>
    </row>
    <row r="11" spans="1:1" ht="18" x14ac:dyDescent="0.2">
      <c r="A11" s="40" t="s">
        <v>119</v>
      </c>
    </row>
  </sheetData>
  <phoneticPr fontId="30"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6"/>
  <sheetViews>
    <sheetView topLeftCell="A80" zoomScale="106" zoomScaleNormal="106" zoomScaleSheetLayoutView="196" zoomScalePageLayoutView="106" workbookViewId="0">
      <selection activeCell="F105" sqref="F105"/>
    </sheetView>
  </sheetViews>
  <sheetFormatPr baseColWidth="10" defaultColWidth="8.83203125" defaultRowHeight="15" x14ac:dyDescent="0.2"/>
  <cols>
    <col min="1" max="1" width="2.6640625" customWidth="1"/>
    <col min="3" max="3" width="8.6640625" customWidth="1"/>
    <col min="4" max="4" width="10.1640625" customWidth="1"/>
    <col min="8" max="8" width="8.1640625" customWidth="1"/>
    <col min="9" max="9" width="9.5" customWidth="1"/>
    <col min="10" max="10" width="2.6640625" customWidth="1"/>
    <col min="16" max="17" width="9" customWidth="1"/>
    <col min="18" max="18" width="4.83203125" customWidth="1"/>
  </cols>
  <sheetData>
    <row r="1" spans="1:10" x14ac:dyDescent="0.2">
      <c r="A1" s="1"/>
      <c r="B1" s="1"/>
      <c r="C1" s="1"/>
      <c r="D1" s="1"/>
      <c r="E1" s="1"/>
      <c r="F1" s="1"/>
      <c r="G1" s="1"/>
      <c r="H1" s="1"/>
      <c r="I1" s="1"/>
      <c r="J1" s="1"/>
    </row>
    <row r="2" spans="1:10" x14ac:dyDescent="0.2">
      <c r="A2" s="1"/>
      <c r="B2" s="1"/>
      <c r="C2" s="1"/>
      <c r="D2" s="1"/>
      <c r="E2" s="1"/>
      <c r="F2" s="1"/>
      <c r="G2" s="1"/>
      <c r="H2" s="1"/>
      <c r="I2" s="1"/>
      <c r="J2" s="1"/>
    </row>
    <row r="3" spans="1:10" x14ac:dyDescent="0.2">
      <c r="A3" s="1"/>
      <c r="B3" s="1"/>
      <c r="C3" s="1"/>
      <c r="D3" s="1"/>
      <c r="E3" s="1"/>
      <c r="F3" s="1"/>
      <c r="G3" s="1"/>
      <c r="H3" s="1"/>
      <c r="I3" s="1"/>
      <c r="J3" s="1"/>
    </row>
    <row r="4" spans="1:10" x14ac:dyDescent="0.2">
      <c r="A4" s="1"/>
      <c r="B4" s="1"/>
      <c r="C4" s="1"/>
      <c r="D4" s="1"/>
      <c r="E4" s="1"/>
      <c r="F4" s="1"/>
      <c r="G4" s="1"/>
      <c r="H4" s="1"/>
      <c r="I4" s="1"/>
      <c r="J4" s="1"/>
    </row>
    <row r="5" spans="1:10" x14ac:dyDescent="0.2">
      <c r="A5" s="1"/>
      <c r="B5" s="1"/>
      <c r="C5" s="1"/>
      <c r="D5" s="1"/>
      <c r="E5" s="1"/>
      <c r="F5" s="1"/>
      <c r="G5" s="1"/>
      <c r="H5" s="1"/>
      <c r="I5" s="1"/>
      <c r="J5" s="1"/>
    </row>
    <row r="6" spans="1:10" x14ac:dyDescent="0.2">
      <c r="A6" s="1"/>
      <c r="B6" s="1"/>
      <c r="C6" s="1"/>
      <c r="D6" s="1"/>
      <c r="E6" s="1"/>
      <c r="F6" s="1"/>
      <c r="G6" s="1"/>
      <c r="H6" s="1"/>
      <c r="I6" s="1"/>
      <c r="J6" s="1"/>
    </row>
    <row r="7" spans="1:10" x14ac:dyDescent="0.2">
      <c r="A7" s="1"/>
      <c r="B7" s="1"/>
      <c r="C7" s="1"/>
      <c r="D7" s="1"/>
      <c r="E7" s="1"/>
      <c r="F7" s="1"/>
      <c r="G7" s="1"/>
      <c r="H7" s="1"/>
      <c r="I7" s="1"/>
      <c r="J7" s="1"/>
    </row>
    <row r="8" spans="1:10" x14ac:dyDescent="0.2">
      <c r="A8" s="1"/>
      <c r="B8" s="1"/>
      <c r="C8" s="1"/>
      <c r="D8" s="1"/>
      <c r="E8" s="1"/>
      <c r="F8" s="1"/>
      <c r="G8" s="1"/>
      <c r="H8" s="1"/>
      <c r="I8" s="1"/>
      <c r="J8" s="1"/>
    </row>
    <row r="9" spans="1:10" ht="14.25" customHeight="1" x14ac:dyDescent="0.2">
      <c r="A9" s="117" t="s">
        <v>185</v>
      </c>
      <c r="B9" s="117"/>
      <c r="C9" s="117"/>
      <c r="D9" s="117"/>
      <c r="E9" s="117"/>
      <c r="F9" s="117"/>
      <c r="G9" s="117"/>
      <c r="H9" s="117"/>
      <c r="I9" s="117"/>
      <c r="J9" s="117"/>
    </row>
    <row r="10" spans="1:10" x14ac:dyDescent="0.2">
      <c r="A10" s="117"/>
      <c r="B10" s="117"/>
      <c r="C10" s="117"/>
      <c r="D10" s="117"/>
      <c r="E10" s="117"/>
      <c r="F10" s="117"/>
      <c r="G10" s="117"/>
      <c r="H10" s="117"/>
      <c r="I10" s="117"/>
      <c r="J10" s="117"/>
    </row>
    <row r="11" spans="1:10" x14ac:dyDescent="0.2">
      <c r="A11" s="117"/>
      <c r="B11" s="117"/>
      <c r="C11" s="117"/>
      <c r="D11" s="117"/>
      <c r="E11" s="117"/>
      <c r="F11" s="117"/>
      <c r="G11" s="117"/>
      <c r="H11" s="117"/>
      <c r="I11" s="117"/>
      <c r="J11" s="117"/>
    </row>
    <row r="12" spans="1:10" ht="9.75" customHeight="1" x14ac:dyDescent="0.2">
      <c r="A12" s="1"/>
      <c r="B12" s="1"/>
      <c r="C12" s="1"/>
      <c r="D12" s="1"/>
      <c r="E12" s="1"/>
      <c r="F12" s="1"/>
      <c r="G12" s="1"/>
      <c r="H12" s="1"/>
      <c r="I12" s="1"/>
      <c r="J12" s="1"/>
    </row>
    <row r="13" spans="1:10" hidden="1" x14ac:dyDescent="0.2">
      <c r="A13" s="1"/>
      <c r="B13" s="1"/>
      <c r="C13" s="1"/>
      <c r="D13" s="1"/>
      <c r="E13" s="1"/>
      <c r="F13" s="1"/>
      <c r="G13" s="1"/>
      <c r="H13" s="1"/>
      <c r="I13" s="1"/>
      <c r="J13" s="1"/>
    </row>
    <row r="14" spans="1:10" ht="34.5" customHeight="1" x14ac:dyDescent="0.2">
      <c r="A14" s="1"/>
      <c r="B14" s="118" t="s">
        <v>186</v>
      </c>
      <c r="C14" s="118"/>
      <c r="D14" s="118"/>
      <c r="E14" s="118"/>
      <c r="F14" s="118"/>
      <c r="G14" s="118"/>
      <c r="H14" s="118"/>
      <c r="I14" s="118"/>
      <c r="J14" s="1"/>
    </row>
    <row r="15" spans="1:10" x14ac:dyDescent="0.2">
      <c r="A15" s="1"/>
      <c r="B15" s="1"/>
      <c r="C15" s="1"/>
      <c r="D15" s="1"/>
      <c r="E15" s="1"/>
      <c r="F15" s="1"/>
      <c r="G15" s="1"/>
      <c r="H15" s="1"/>
      <c r="I15" s="1"/>
      <c r="J15" s="1"/>
    </row>
    <row r="16" spans="1:10" x14ac:dyDescent="0.2">
      <c r="A16" s="1"/>
      <c r="B16" s="1"/>
      <c r="C16" s="1"/>
      <c r="D16" s="1"/>
      <c r="E16" s="1"/>
      <c r="F16" s="1"/>
      <c r="G16" s="1"/>
      <c r="H16" s="1"/>
      <c r="I16" s="1"/>
      <c r="J16" s="1"/>
    </row>
    <row r="17" spans="1:10" ht="35" x14ac:dyDescent="0.35">
      <c r="A17" s="119" t="s">
        <v>187</v>
      </c>
      <c r="B17" s="120"/>
      <c r="C17" s="120"/>
      <c r="D17" s="120"/>
      <c r="E17" s="120"/>
      <c r="F17" s="120"/>
      <c r="G17" s="120"/>
      <c r="H17" s="120"/>
      <c r="I17" s="120"/>
      <c r="J17" s="120"/>
    </row>
    <row r="18" spans="1:10" x14ac:dyDescent="0.2">
      <c r="A18" s="1"/>
      <c r="B18" s="1"/>
      <c r="C18" s="1"/>
      <c r="D18" s="1"/>
      <c r="E18" s="1"/>
      <c r="F18" s="1"/>
      <c r="G18" s="1"/>
      <c r="H18" s="1"/>
      <c r="I18" s="1"/>
      <c r="J18" s="1"/>
    </row>
    <row r="19" spans="1:10" x14ac:dyDescent="0.2">
      <c r="A19" s="1"/>
      <c r="B19" s="1"/>
      <c r="C19" s="1"/>
      <c r="D19" s="1"/>
      <c r="E19" s="1"/>
      <c r="F19" s="1"/>
      <c r="G19" s="1"/>
      <c r="H19" s="1"/>
      <c r="I19" s="1"/>
      <c r="J19" s="1"/>
    </row>
    <row r="20" spans="1:10" ht="21" x14ac:dyDescent="0.2">
      <c r="A20" s="121"/>
      <c r="B20" s="121"/>
      <c r="C20" s="121"/>
      <c r="D20" s="121"/>
      <c r="E20" s="121"/>
      <c r="F20" s="121"/>
      <c r="G20" s="121"/>
      <c r="H20" s="121"/>
      <c r="I20" s="121"/>
      <c r="J20" s="121"/>
    </row>
    <row r="21" spans="1:10" x14ac:dyDescent="0.2">
      <c r="A21" s="1"/>
      <c r="B21" s="1"/>
      <c r="C21" s="1"/>
      <c r="D21" s="1"/>
      <c r="E21" s="1"/>
      <c r="F21" s="1"/>
      <c r="G21" s="1"/>
      <c r="H21" s="1"/>
      <c r="I21" s="1"/>
      <c r="J21" s="1"/>
    </row>
    <row r="22" spans="1:10" x14ac:dyDescent="0.2">
      <c r="A22" s="1"/>
      <c r="B22" s="1"/>
      <c r="C22" s="1"/>
      <c r="D22" s="1"/>
      <c r="E22" s="1"/>
      <c r="F22" s="1"/>
      <c r="G22" s="1"/>
      <c r="H22" s="1"/>
      <c r="I22" s="1"/>
      <c r="J22" s="1"/>
    </row>
    <row r="23" spans="1:10" x14ac:dyDescent="0.2">
      <c r="A23" s="1"/>
      <c r="B23" s="1"/>
      <c r="C23" s="1"/>
      <c r="D23" s="1"/>
      <c r="E23" s="1"/>
      <c r="F23" s="1"/>
      <c r="G23" s="1"/>
      <c r="H23" s="1"/>
      <c r="I23" s="1"/>
      <c r="J23" s="1"/>
    </row>
    <row r="24" spans="1:10" x14ac:dyDescent="0.2">
      <c r="A24" s="122"/>
      <c r="B24" s="122"/>
      <c r="C24" s="122"/>
      <c r="D24" s="122"/>
      <c r="E24" s="122"/>
      <c r="F24" s="122"/>
      <c r="G24" s="122"/>
      <c r="H24" s="122"/>
      <c r="I24" s="122"/>
      <c r="J24" s="122"/>
    </row>
    <row r="25" spans="1:10" x14ac:dyDescent="0.2">
      <c r="A25" s="1"/>
      <c r="B25" s="1"/>
      <c r="C25" s="1"/>
      <c r="D25" s="1"/>
      <c r="E25" s="1"/>
      <c r="F25" s="1"/>
      <c r="G25" s="1"/>
      <c r="H25" s="1"/>
      <c r="I25" s="1"/>
      <c r="J25" s="1"/>
    </row>
    <row r="26" spans="1:10" x14ac:dyDescent="0.2">
      <c r="A26" s="1"/>
      <c r="B26" s="1"/>
      <c r="C26" s="1"/>
      <c r="D26" s="1"/>
      <c r="E26" s="1"/>
      <c r="F26" s="1"/>
      <c r="G26" s="1"/>
      <c r="H26" s="1"/>
      <c r="I26" s="1"/>
      <c r="J26" s="1"/>
    </row>
    <row r="27" spans="1:10" x14ac:dyDescent="0.2">
      <c r="A27" s="1"/>
      <c r="B27" s="1"/>
      <c r="C27" s="1"/>
      <c r="D27" s="1"/>
      <c r="E27" s="1"/>
      <c r="F27" s="1"/>
      <c r="G27" s="1"/>
      <c r="H27" s="1"/>
      <c r="I27" s="1"/>
      <c r="J27" s="1"/>
    </row>
    <row r="28" spans="1:10" x14ac:dyDescent="0.2">
      <c r="A28" s="1"/>
      <c r="B28" s="1"/>
      <c r="C28" s="1"/>
      <c r="D28" s="1"/>
      <c r="E28" s="1"/>
      <c r="F28" s="1"/>
      <c r="G28" s="1"/>
      <c r="H28" s="1"/>
      <c r="I28" s="1"/>
      <c r="J28" s="1"/>
    </row>
    <row r="29" spans="1:10" x14ac:dyDescent="0.2">
      <c r="A29" s="1"/>
      <c r="B29" s="1"/>
      <c r="C29" s="1"/>
      <c r="D29" s="1"/>
      <c r="E29" s="1"/>
      <c r="F29" s="1"/>
      <c r="G29" s="1"/>
      <c r="H29" s="1"/>
      <c r="I29" s="1"/>
      <c r="J29" s="1"/>
    </row>
    <row r="30" spans="1:10" x14ac:dyDescent="0.2">
      <c r="A30" s="1"/>
      <c r="B30" s="1"/>
      <c r="C30" s="1"/>
      <c r="D30" s="1"/>
      <c r="E30" s="1"/>
      <c r="F30" s="1"/>
      <c r="G30" s="1"/>
      <c r="H30" s="1"/>
      <c r="I30" s="1"/>
      <c r="J30" s="1"/>
    </row>
    <row r="31" spans="1:10" x14ac:dyDescent="0.2">
      <c r="A31" s="1"/>
      <c r="B31" s="1"/>
      <c r="C31" s="1"/>
      <c r="D31" s="1"/>
      <c r="E31" s="1"/>
      <c r="F31" s="1"/>
      <c r="G31" s="1"/>
      <c r="H31" s="1"/>
      <c r="I31" s="1"/>
      <c r="J31" s="1"/>
    </row>
    <row r="32" spans="1:10" x14ac:dyDescent="0.2">
      <c r="A32" s="1"/>
      <c r="B32" s="1"/>
      <c r="C32" s="1"/>
      <c r="D32" s="1"/>
      <c r="E32" s="1"/>
      <c r="F32" s="1"/>
      <c r="G32" s="1"/>
      <c r="H32" s="1"/>
      <c r="I32" s="1"/>
      <c r="J32" s="1"/>
    </row>
    <row r="33" spans="1:10" x14ac:dyDescent="0.2">
      <c r="A33" s="1"/>
      <c r="B33" s="1"/>
      <c r="C33" s="1"/>
      <c r="D33" s="1"/>
      <c r="E33" s="1"/>
      <c r="F33" s="1"/>
      <c r="G33" s="1"/>
      <c r="H33" s="1"/>
      <c r="I33" s="1"/>
      <c r="J33" s="1"/>
    </row>
    <row r="34" spans="1:10" ht="26" x14ac:dyDescent="0.2">
      <c r="A34" s="123"/>
      <c r="B34" s="124"/>
      <c r="C34" s="124"/>
      <c r="D34" s="125" t="s">
        <v>188</v>
      </c>
      <c r="E34" s="125"/>
      <c r="F34" s="197">
        <f ca="1">NOW()</f>
        <v>42776.820568171293</v>
      </c>
      <c r="G34" s="197"/>
      <c r="H34" s="124"/>
      <c r="I34" s="124"/>
      <c r="J34" s="124"/>
    </row>
    <row r="35" spans="1:10" ht="32" customHeight="1" x14ac:dyDescent="0.2">
      <c r="A35" s="123"/>
      <c r="B35" s="123"/>
      <c r="C35" s="123"/>
      <c r="D35" s="125" t="s">
        <v>189</v>
      </c>
      <c r="E35" s="125"/>
      <c r="F35" s="196" t="str">
        <f>访谈内容!C3</f>
        <v>李代表</v>
      </c>
      <c r="G35" s="196"/>
      <c r="H35" s="123"/>
      <c r="I35" s="123"/>
      <c r="J35" s="123"/>
    </row>
    <row r="36" spans="1:10" ht="37.5" customHeight="1" x14ac:dyDescent="0.2">
      <c r="A36" s="123"/>
      <c r="B36" s="123"/>
      <c r="C36" s="123"/>
      <c r="D36" s="125" t="s">
        <v>190</v>
      </c>
      <c r="E36" s="125"/>
      <c r="F36" s="196" t="str">
        <f>访谈内容!C5</f>
        <v>肿瘤</v>
      </c>
      <c r="G36" s="196"/>
      <c r="H36" s="123"/>
      <c r="I36" s="123"/>
      <c r="J36" s="123"/>
    </row>
    <row r="37" spans="1:10" ht="32" customHeight="1" x14ac:dyDescent="0.2">
      <c r="A37" s="123"/>
      <c r="B37" s="123"/>
      <c r="C37" s="123"/>
      <c r="D37" s="125" t="s">
        <v>191</v>
      </c>
      <c r="E37" s="125"/>
      <c r="F37" s="196" t="str">
        <f>访谈内容!C4</f>
        <v>onc1860</v>
      </c>
      <c r="G37" s="196"/>
      <c r="H37" s="123"/>
      <c r="I37" s="123"/>
      <c r="J37" s="123"/>
    </row>
    <row r="38" spans="1:10" x14ac:dyDescent="0.2">
      <c r="A38" s="1"/>
      <c r="B38" s="1"/>
      <c r="C38" s="1"/>
      <c r="D38" s="1"/>
      <c r="E38" s="1"/>
      <c r="F38" s="1"/>
      <c r="G38" s="1"/>
      <c r="H38" s="1"/>
      <c r="I38" s="1"/>
      <c r="J38" s="1"/>
    </row>
    <row r="39" spans="1:10" x14ac:dyDescent="0.2">
      <c r="A39" s="1"/>
      <c r="B39" s="1"/>
      <c r="C39" s="1"/>
      <c r="D39" s="1"/>
      <c r="E39" s="1"/>
      <c r="F39" s="1"/>
      <c r="G39" s="1"/>
      <c r="H39" s="1"/>
      <c r="I39" s="1"/>
      <c r="J39" s="1"/>
    </row>
    <row r="40" spans="1:10" x14ac:dyDescent="0.2">
      <c r="A40" s="1"/>
      <c r="B40" s="1"/>
      <c r="C40" s="1"/>
      <c r="D40" s="1"/>
      <c r="E40" s="1"/>
      <c r="F40" s="1"/>
      <c r="G40" s="1"/>
      <c r="H40" s="1"/>
      <c r="I40" s="1"/>
      <c r="J40" s="1"/>
    </row>
    <row r="41" spans="1:10" x14ac:dyDescent="0.2">
      <c r="A41" s="1"/>
      <c r="B41" s="1"/>
      <c r="C41" s="1"/>
      <c r="D41" s="1"/>
      <c r="E41" s="1"/>
      <c r="F41" s="1"/>
      <c r="G41" s="1"/>
      <c r="H41" s="1"/>
      <c r="I41" s="1"/>
      <c r="J41" s="1"/>
    </row>
    <row r="42" spans="1:10" x14ac:dyDescent="0.2">
      <c r="A42" s="1"/>
      <c r="B42" s="1"/>
      <c r="C42" s="1"/>
      <c r="D42" s="1"/>
      <c r="E42" s="1"/>
      <c r="F42" s="1"/>
      <c r="G42" s="1"/>
      <c r="H42" s="1"/>
      <c r="I42" s="1"/>
      <c r="J42" s="1"/>
    </row>
    <row r="43" spans="1:10" x14ac:dyDescent="0.2">
      <c r="A43" s="1"/>
      <c r="B43" s="1"/>
      <c r="C43" s="1"/>
      <c r="D43" s="1"/>
      <c r="E43" s="1"/>
      <c r="F43" s="1"/>
      <c r="G43" s="1"/>
      <c r="H43" s="1"/>
      <c r="I43" s="1"/>
      <c r="J43" s="1"/>
    </row>
    <row r="44" spans="1:10" x14ac:dyDescent="0.2">
      <c r="A44" s="1"/>
      <c r="B44" s="1"/>
      <c r="C44" s="1"/>
      <c r="D44" s="1"/>
      <c r="E44" s="1"/>
      <c r="F44" s="1"/>
      <c r="G44" s="1"/>
      <c r="H44" s="1"/>
      <c r="I44" s="1"/>
      <c r="J44" s="1"/>
    </row>
    <row r="45" spans="1:10" x14ac:dyDescent="0.2">
      <c r="A45" s="1"/>
      <c r="B45" s="1"/>
      <c r="C45" s="1"/>
      <c r="D45" s="1"/>
      <c r="E45" s="1"/>
      <c r="F45" s="1"/>
      <c r="G45" s="1"/>
      <c r="H45" s="1"/>
      <c r="I45" s="1"/>
      <c r="J45" s="1"/>
    </row>
    <row r="46" spans="1:10" x14ac:dyDescent="0.2">
      <c r="A46" s="1"/>
      <c r="B46" s="1"/>
      <c r="C46" s="1"/>
      <c r="D46" s="1"/>
      <c r="E46" s="1"/>
      <c r="F46" s="1"/>
      <c r="G46" s="1"/>
      <c r="H46" s="1"/>
      <c r="I46" s="1"/>
      <c r="J46" s="1"/>
    </row>
    <row r="47" spans="1:10" x14ac:dyDescent="0.2">
      <c r="A47" s="1"/>
      <c r="B47" s="1"/>
      <c r="C47" s="1"/>
      <c r="D47" s="1"/>
      <c r="E47" s="1"/>
      <c r="F47" s="1"/>
      <c r="G47" s="1"/>
      <c r="H47" s="1"/>
      <c r="I47" s="126"/>
      <c r="J47" s="1"/>
    </row>
    <row r="48" spans="1:10" x14ac:dyDescent="0.2">
      <c r="A48" s="1"/>
      <c r="B48" s="1"/>
      <c r="C48" s="1"/>
      <c r="D48" s="1"/>
      <c r="E48" s="1"/>
      <c r="F48" s="1"/>
      <c r="G48" s="1"/>
      <c r="H48" s="1"/>
      <c r="I48" s="1"/>
      <c r="J48" s="1"/>
    </row>
    <row r="50" spans="2:9" x14ac:dyDescent="0.2">
      <c r="B50" s="127" t="s">
        <v>252</v>
      </c>
      <c r="C50" s="127" t="str">
        <f>F35</f>
        <v>李代表</v>
      </c>
      <c r="D50" s="128"/>
      <c r="E50" s="128"/>
    </row>
    <row r="51" spans="2:9" x14ac:dyDescent="0.2">
      <c r="B51" s="127" t="s">
        <v>251</v>
      </c>
      <c r="C51" s="127" t="str">
        <f>F37</f>
        <v>onc1860</v>
      </c>
      <c r="D51" s="127"/>
      <c r="E51" s="128"/>
    </row>
    <row r="52" spans="2:9" x14ac:dyDescent="0.2">
      <c r="B52" s="127" t="s">
        <v>250</v>
      </c>
      <c r="C52" s="198">
        <f>拜访记录!C5</f>
        <v>42815</v>
      </c>
      <c r="D52" s="198"/>
      <c r="E52" s="127"/>
    </row>
    <row r="53" spans="2:9" ht="9.75" customHeight="1" x14ac:dyDescent="0.2"/>
    <row r="54" spans="2:9" x14ac:dyDescent="0.2">
      <c r="B54" s="129"/>
      <c r="C54" s="129"/>
      <c r="D54" s="129"/>
      <c r="E54" s="129"/>
      <c r="F54" s="129"/>
      <c r="G54" s="129"/>
      <c r="H54" s="129"/>
      <c r="I54" s="129"/>
    </row>
    <row r="55" spans="2:9" ht="76" customHeight="1" x14ac:dyDescent="0.2"/>
    <row r="56" spans="2:9" ht="28" customHeight="1" x14ac:dyDescent="0.2">
      <c r="B56" s="130" t="s">
        <v>192</v>
      </c>
      <c r="C56" s="6"/>
      <c r="D56" s="6"/>
      <c r="E56" s="6"/>
      <c r="F56" s="6"/>
      <c r="G56" s="6"/>
      <c r="H56" s="6" t="s">
        <v>254</v>
      </c>
      <c r="I56" s="141">
        <f>E57*权重!C2+E58*权重!C3 + E59 * 权重!C4 + E60 * 权重!C6 + I57 * 权重!C5 + I58 * 权重!C7 + I59 * 权重!C8 +I60 * 权重!C9</f>
        <v>1.5499999999999998</v>
      </c>
    </row>
    <row r="57" spans="2:9" ht="20" customHeight="1" x14ac:dyDescent="0.2">
      <c r="B57" s="131" t="s">
        <v>193</v>
      </c>
      <c r="C57" s="131"/>
      <c r="D57" s="131"/>
      <c r="E57" s="132">
        <f>访谈内容!N9</f>
        <v>1</v>
      </c>
      <c r="F57" s="131" t="s">
        <v>194</v>
      </c>
      <c r="G57" s="131"/>
      <c r="H57" s="131"/>
      <c r="I57" s="133">
        <f>访谈内容!N20</f>
        <v>2</v>
      </c>
    </row>
    <row r="58" spans="2:9" ht="20" customHeight="1" x14ac:dyDescent="0.2">
      <c r="B58" s="134" t="s">
        <v>195</v>
      </c>
      <c r="C58" s="134"/>
      <c r="D58" s="134"/>
      <c r="E58" s="135">
        <f>访谈内容!N12</f>
        <v>2</v>
      </c>
      <c r="F58" s="134" t="s">
        <v>196</v>
      </c>
      <c r="G58" s="134"/>
      <c r="H58" s="134"/>
      <c r="I58" s="136">
        <f>访谈内容!N25</f>
        <v>2</v>
      </c>
    </row>
    <row r="59" spans="2:9" ht="20" customHeight="1" x14ac:dyDescent="0.2">
      <c r="B59" s="131" t="s">
        <v>197</v>
      </c>
      <c r="C59" s="131"/>
      <c r="D59" s="131"/>
      <c r="E59" s="132">
        <f>访谈内容!N14</f>
        <v>1</v>
      </c>
      <c r="F59" s="131" t="s">
        <v>198</v>
      </c>
      <c r="G59" s="131"/>
      <c r="H59" s="131"/>
      <c r="I59" s="133">
        <f>访谈内容!N32</f>
        <v>2</v>
      </c>
    </row>
    <row r="60" spans="2:9" ht="20" customHeight="1" x14ac:dyDescent="0.2">
      <c r="B60" s="137" t="s">
        <v>199</v>
      </c>
      <c r="C60" s="137"/>
      <c r="D60" s="137"/>
      <c r="E60" s="138">
        <f>访谈内容!N18</f>
        <v>2</v>
      </c>
      <c r="F60" s="137" t="s">
        <v>200</v>
      </c>
      <c r="G60" s="137"/>
      <c r="H60" s="137"/>
      <c r="I60" s="139">
        <f>访谈内容!N36</f>
        <v>1</v>
      </c>
    </row>
    <row r="61" spans="2:9" ht="79" customHeight="1" x14ac:dyDescent="0.2"/>
    <row r="62" spans="2:9" ht="28" customHeight="1" thickBot="1" x14ac:dyDescent="0.25">
      <c r="B62" s="211" t="s">
        <v>283</v>
      </c>
      <c r="C62" s="140"/>
      <c r="D62" s="140"/>
      <c r="E62" s="140"/>
      <c r="F62" s="140"/>
    </row>
    <row r="63" spans="2:9" ht="16" customHeight="1" x14ac:dyDescent="0.2">
      <c r="B63" s="142" t="s">
        <v>201</v>
      </c>
      <c r="C63" s="143"/>
      <c r="D63" s="143"/>
      <c r="E63" s="143"/>
      <c r="F63" s="143"/>
      <c r="G63" s="143"/>
      <c r="H63" s="143"/>
      <c r="I63" s="143"/>
    </row>
    <row r="64" spans="2:9" ht="16" customHeight="1" x14ac:dyDescent="0.2">
      <c r="B64" s="213" t="s">
        <v>202</v>
      </c>
      <c r="C64" s="213"/>
      <c r="D64" s="213" t="s">
        <v>203</v>
      </c>
      <c r="E64" s="213"/>
      <c r="F64" s="213" t="s">
        <v>204</v>
      </c>
      <c r="G64" s="213"/>
      <c r="H64" s="213" t="s">
        <v>205</v>
      </c>
      <c r="I64" s="213"/>
    </row>
    <row r="65" spans="2:9" ht="16" customHeight="1" x14ac:dyDescent="0.2">
      <c r="B65" s="214" t="str">
        <f>IF(拜访记录!C10 = "","",拜访记录!C10)</f>
        <v>医生1</v>
      </c>
      <c r="C65" s="144"/>
      <c r="D65" s="214" t="str">
        <f>IF(拜访记录!C9 = "","",拜访记录!C9)</f>
        <v>医院1</v>
      </c>
      <c r="E65" s="144"/>
      <c r="F65" s="214" t="str">
        <f>IF(拜访记录!C12 = "","",拜访记录!C12)</f>
        <v>科室1</v>
      </c>
      <c r="G65" s="144"/>
      <c r="H65" s="214" t="str">
        <f>IF(拜访记录!C11 = "","",拜访记录!C11)</f>
        <v>9:00-9:20</v>
      </c>
      <c r="I65" s="144"/>
    </row>
    <row r="66" spans="2:9" ht="16" customHeight="1" x14ac:dyDescent="0.2">
      <c r="B66" s="214" t="str">
        <f>IF(拜访记录!D10 = "","",拜访记录!D10)</f>
        <v>医生2</v>
      </c>
      <c r="C66" s="145"/>
      <c r="D66" s="214" t="str">
        <f>IF(拜访记录!D9 = "","",拜访记录!D9)</f>
        <v>医院2</v>
      </c>
      <c r="E66" s="145"/>
      <c r="F66" s="214" t="str">
        <f>IF(拜访记录!D12 = "","",拜访记录!D12)</f>
        <v>科室2</v>
      </c>
      <c r="G66" s="145"/>
      <c r="H66" s="214" t="str">
        <f>IF(拜访记录!D11 = "","",拜访记录!D11)</f>
        <v>9:30-10:00</v>
      </c>
      <c r="I66" s="145"/>
    </row>
    <row r="67" spans="2:9" ht="16" customHeight="1" x14ac:dyDescent="0.2">
      <c r="B67" s="214" t="str">
        <f>IF(拜访记录!E10 = "","",拜访记录!E10)</f>
        <v>医生3</v>
      </c>
      <c r="C67" s="212"/>
      <c r="D67" s="214" t="str">
        <f>IF(拜访记录!E9 = "","",拜访记录!E9)</f>
        <v>医院3</v>
      </c>
      <c r="E67" s="212"/>
      <c r="F67" s="214" t="str">
        <f>IF(拜访记录!E12 = "","",拜访记录!E12)</f>
        <v>科室3</v>
      </c>
      <c r="G67" s="212"/>
      <c r="H67" s="214" t="str">
        <f>IF(拜访记录!E11 = "","",拜访记录!E11)</f>
        <v>10:00-10:11</v>
      </c>
      <c r="I67" s="212"/>
    </row>
    <row r="68" spans="2:9" ht="16" customHeight="1" x14ac:dyDescent="0.2">
      <c r="B68" s="214" t="str">
        <f>IF(拜访记录!F10 = "","",拜访记录!F10)</f>
        <v>医生4</v>
      </c>
      <c r="C68" s="145"/>
      <c r="D68" s="214" t="str">
        <f>IF(拜访记录!F9 = "","",拜访记录!F9)</f>
        <v>医院4</v>
      </c>
      <c r="E68" s="145"/>
      <c r="F68" s="214" t="str">
        <f>IF(拜访记录!F12 = "","",拜访记录!F12)</f>
        <v>科室4</v>
      </c>
      <c r="G68" s="145"/>
      <c r="H68" s="214" t="str">
        <f>IF(拜访记录!F11 = "","",拜访记录!F11)</f>
        <v>11:00-12:00</v>
      </c>
      <c r="I68" s="145"/>
    </row>
    <row r="69" spans="2:9" ht="16" customHeight="1" x14ac:dyDescent="0.2">
      <c r="B69" s="214" t="str">
        <f>IF(拜访记录!G10 = "","",拜访记录!G10)</f>
        <v>医生5</v>
      </c>
      <c r="C69" s="145"/>
      <c r="D69" s="214" t="str">
        <f>IF(拜访记录!G9 = "","",拜访记录!G9)</f>
        <v>医院5</v>
      </c>
      <c r="E69" s="145"/>
      <c r="F69" s="214" t="str">
        <f>IF(拜访记录!G12 = "","",拜访记录!G12)</f>
        <v>科室5</v>
      </c>
      <c r="G69" s="145"/>
      <c r="H69" s="214" t="str">
        <f>IF(拜访记录!G11 = "","",拜访记录!G11)</f>
        <v>14:00-15:30</v>
      </c>
      <c r="I69" s="145"/>
    </row>
    <row r="70" spans="2:9" ht="16" customHeight="1" x14ac:dyDescent="0.2">
      <c r="B70" s="214" t="str">
        <f>IF(拜访记录!H10 = "","",拜访记录!H10)</f>
        <v/>
      </c>
      <c r="C70" s="145"/>
      <c r="D70" s="214" t="str">
        <f>IF(拜访记录!H9 = "","",拜访记录!H9)</f>
        <v/>
      </c>
      <c r="E70" s="145"/>
      <c r="F70" s="214" t="str">
        <f>IF(拜访记录!H12 = "","",拜访记录!H12)</f>
        <v/>
      </c>
      <c r="G70" s="145"/>
      <c r="H70" s="214" t="str">
        <f>IF(拜访记录!H11 = "","",拜访记录!H11)</f>
        <v/>
      </c>
      <c r="I70" s="145"/>
    </row>
    <row r="71" spans="2:9" ht="16" customHeight="1" x14ac:dyDescent="0.2">
      <c r="B71" s="214" t="str">
        <f>IF(拜访记录!I10 = "","",拜访记录!I10)</f>
        <v/>
      </c>
      <c r="C71" s="145"/>
      <c r="D71" s="214" t="str">
        <f>IF(拜访记录!I9 = "","",拜访记录!I9)</f>
        <v/>
      </c>
      <c r="E71" s="145"/>
      <c r="F71" s="214" t="str">
        <f>IF(拜访记录!I12 = "","",拜访记录!I12)</f>
        <v/>
      </c>
      <c r="G71" s="145"/>
      <c r="H71" s="214" t="str">
        <f>IF(拜访记录!I11 = "","",拜访记录!I11)</f>
        <v/>
      </c>
      <c r="I71" s="145"/>
    </row>
    <row r="72" spans="2:9" ht="16" customHeight="1" x14ac:dyDescent="0.2">
      <c r="B72" s="214" t="str">
        <f>IF(拜访记录!J10 = "","",拜访记录!J10)</f>
        <v/>
      </c>
      <c r="C72" s="145"/>
      <c r="D72" s="214" t="str">
        <f>IF(拜访记录!J9 = "","",拜访记录!J9)</f>
        <v/>
      </c>
      <c r="E72" s="145"/>
      <c r="F72" s="214" t="str">
        <f>IF(拜访记录!J12 = "","",拜访记录!J12)</f>
        <v/>
      </c>
      <c r="G72" s="145"/>
      <c r="H72" s="214" t="str">
        <f>IF(拜访记录!J11 = "","",拜访记录!J11)</f>
        <v/>
      </c>
      <c r="I72" s="145"/>
    </row>
    <row r="74" spans="2:9" ht="16" thickBot="1" x14ac:dyDescent="0.25"/>
    <row r="75" spans="2:9" ht="20" customHeight="1" x14ac:dyDescent="0.2">
      <c r="B75" s="146" t="s">
        <v>206</v>
      </c>
      <c r="C75" s="146"/>
      <c r="D75" s="143"/>
      <c r="E75" s="143"/>
      <c r="F75" s="143"/>
      <c r="G75" s="143"/>
      <c r="H75" s="143"/>
      <c r="I75" s="141">
        <f>E76+E85+I76+I85</f>
        <v>4.2240000000000002</v>
      </c>
    </row>
    <row r="76" spans="2:9" ht="18" customHeight="1" x14ac:dyDescent="0.2">
      <c r="B76" s="147" t="s">
        <v>207</v>
      </c>
      <c r="C76" s="147"/>
      <c r="D76" s="148"/>
      <c r="E76" s="149">
        <f>E77 * 权重!C16 + E78 * 权重!C17 + E79 * 权重!C18 + E80 * 权重!C19 + E81 * 权重!C20</f>
        <v>0.79800000000000004</v>
      </c>
      <c r="F76" s="150" t="s">
        <v>208</v>
      </c>
      <c r="G76" s="151"/>
      <c r="H76" s="152"/>
      <c r="I76" s="149">
        <f>I77 * 权重!C31 + I78 * 权重!C32 + I79 * 权重!C33+ I80 * 权重!C34 + I81 * 权重!C35 + I82 * 权重!C36 +I83 * 权重!C37 + I84 * 权重!C38</f>
        <v>1.752</v>
      </c>
    </row>
    <row r="77" spans="2:9" ht="18" customHeight="1" x14ac:dyDescent="0.2">
      <c r="B77" s="153" t="s">
        <v>209</v>
      </c>
      <c r="C77" s="153"/>
      <c r="D77" s="153"/>
      <c r="E77" s="154">
        <f>AVERAGE(拜访记录!C15:J15)</f>
        <v>4.2</v>
      </c>
      <c r="F77" s="155" t="s">
        <v>210</v>
      </c>
      <c r="G77" s="153"/>
      <c r="H77" s="153"/>
      <c r="I77" s="156">
        <f>AVERAGE(拜访记录!C44:J44)</f>
        <v>4.8</v>
      </c>
    </row>
    <row r="78" spans="2:9" ht="18" customHeight="1" x14ac:dyDescent="0.2">
      <c r="B78" s="157" t="s">
        <v>211</v>
      </c>
      <c r="C78" s="157"/>
      <c r="D78" s="157"/>
      <c r="E78" s="158">
        <f>AVERAGE(拜访记录!C17:J17)</f>
        <v>4.5</v>
      </c>
      <c r="F78" s="159" t="s">
        <v>212</v>
      </c>
      <c r="G78" s="157"/>
      <c r="H78" s="157"/>
      <c r="I78" s="160">
        <f>AVERAGE(拜访记录!C46:J46)</f>
        <v>4.2</v>
      </c>
    </row>
    <row r="79" spans="2:9" ht="18" customHeight="1" x14ac:dyDescent="0.2">
      <c r="B79" s="161" t="s">
        <v>213</v>
      </c>
      <c r="C79" s="161"/>
      <c r="D79" s="161"/>
      <c r="E79" s="135">
        <f>AVERAGE(拜访记录!C19:J19)</f>
        <v>2.4</v>
      </c>
      <c r="F79" s="162" t="s">
        <v>214</v>
      </c>
      <c r="G79" s="161"/>
      <c r="H79" s="161"/>
      <c r="I79" s="160">
        <f>AVERAGE(拜访记录!C48:J48)</f>
        <v>4.8</v>
      </c>
    </row>
    <row r="80" spans="2:9" ht="32.25" customHeight="1" x14ac:dyDescent="0.2">
      <c r="B80" s="157" t="s">
        <v>215</v>
      </c>
      <c r="C80" s="157"/>
      <c r="D80" s="157"/>
      <c r="E80" s="158">
        <f>AVERAGE(拜访记录!C21:J21)</f>
        <v>5.4</v>
      </c>
      <c r="F80" s="163" t="s">
        <v>216</v>
      </c>
      <c r="G80" s="157"/>
      <c r="H80" s="157"/>
      <c r="I80" s="160">
        <f>AVERAGE(拜访记录!C50:J50)</f>
        <v>4.2</v>
      </c>
    </row>
    <row r="81" spans="2:9" ht="18" customHeight="1" x14ac:dyDescent="0.2">
      <c r="B81" s="161" t="s">
        <v>217</v>
      </c>
      <c r="C81" s="161"/>
      <c r="D81" s="161"/>
      <c r="E81" s="158">
        <f>AVERAGE(拜访记录!C23:J23)</f>
        <v>3.6</v>
      </c>
      <c r="F81" s="162" t="s">
        <v>218</v>
      </c>
      <c r="G81" s="161"/>
      <c r="H81" s="161"/>
      <c r="I81" s="136">
        <f>AVERAGE(拜访记录!C52:J52)</f>
        <v>4.2</v>
      </c>
    </row>
    <row r="82" spans="2:9" ht="18" customHeight="1" x14ac:dyDescent="0.2">
      <c r="B82" s="157"/>
      <c r="C82" s="157"/>
      <c r="D82" s="157"/>
      <c r="E82" s="164"/>
      <c r="F82" s="159" t="s">
        <v>219</v>
      </c>
      <c r="G82" s="157"/>
      <c r="H82" s="157"/>
      <c r="I82" s="160">
        <f>AVERAGE(拜访记录!C54:J54)</f>
        <v>4.2</v>
      </c>
    </row>
    <row r="83" spans="2:9" ht="26" customHeight="1" x14ac:dyDescent="0.2">
      <c r="B83" s="161"/>
      <c r="C83" s="161"/>
      <c r="D83" s="161"/>
      <c r="E83" s="165"/>
      <c r="F83" s="163" t="s">
        <v>220</v>
      </c>
      <c r="G83" s="166"/>
      <c r="H83" s="166"/>
      <c r="I83" s="136">
        <f>AVERAGE(拜访记录!C56:J56)</f>
        <v>4.2</v>
      </c>
    </row>
    <row r="84" spans="2:9" ht="18" customHeight="1" x14ac:dyDescent="0.2">
      <c r="B84" s="167"/>
      <c r="C84" s="167"/>
      <c r="D84" s="167"/>
      <c r="E84" s="168"/>
      <c r="F84" s="169" t="s">
        <v>221</v>
      </c>
      <c r="G84" s="167"/>
      <c r="H84" s="167"/>
      <c r="I84" s="170">
        <f>AVERAGE(拜访记录!C58:J58)</f>
        <v>4.8</v>
      </c>
    </row>
    <row r="85" spans="2:9" ht="18" customHeight="1" x14ac:dyDescent="0.2">
      <c r="B85" s="171" t="s">
        <v>222</v>
      </c>
      <c r="C85" s="172"/>
      <c r="D85" s="173"/>
      <c r="E85" s="174">
        <f>E86 * 权重!C23 + E87*权重!C24 + E88*权重!C25 + E89*权重!C26 + E90*权重!C27 + E91*权重!C28</f>
        <v>0.41400000000000003</v>
      </c>
      <c r="F85" s="175" t="s">
        <v>223</v>
      </c>
      <c r="G85" s="176"/>
      <c r="H85" s="177"/>
      <c r="I85" s="178">
        <f>I86*权重!C41 + I87*权重!C42 + I88*权重!C43+ I89*权重!C44</f>
        <v>1.26</v>
      </c>
    </row>
    <row r="86" spans="2:9" ht="30.75" customHeight="1" x14ac:dyDescent="0.2">
      <c r="B86" s="179" t="s">
        <v>224</v>
      </c>
      <c r="C86" s="179"/>
      <c r="D86" s="179"/>
      <c r="E86" s="154">
        <f>AVERAGE(拜访记录!C31:J31)</f>
        <v>4.8</v>
      </c>
      <c r="F86" s="180" t="s">
        <v>225</v>
      </c>
      <c r="G86" s="153"/>
      <c r="H86" s="153"/>
      <c r="I86" s="156">
        <f>AVERAGE(拜访记录!C61:J61)</f>
        <v>4.2</v>
      </c>
    </row>
    <row r="87" spans="2:9" ht="32.25" customHeight="1" x14ac:dyDescent="0.2">
      <c r="B87" s="166" t="s">
        <v>226</v>
      </c>
      <c r="C87" s="157"/>
      <c r="D87" s="157"/>
      <c r="E87" s="158">
        <f>AVERAGE(拜访记录!C33:J33)</f>
        <v>4.8</v>
      </c>
      <c r="F87" s="163" t="s">
        <v>227</v>
      </c>
      <c r="G87" s="166"/>
      <c r="H87" s="166"/>
      <c r="I87" s="160">
        <f>AVERAGE(拜访记录!C63:J63)</f>
        <v>3.6</v>
      </c>
    </row>
    <row r="88" spans="2:9" ht="33" customHeight="1" x14ac:dyDescent="0.2">
      <c r="B88" s="166" t="s">
        <v>228</v>
      </c>
      <c r="C88" s="166"/>
      <c r="D88" s="166"/>
      <c r="E88" s="135">
        <f>AVERAGE(拜访记录!C35:J35)</f>
        <v>4.2</v>
      </c>
      <c r="F88" s="181" t="s">
        <v>229</v>
      </c>
      <c r="G88" s="161"/>
      <c r="H88" s="161"/>
      <c r="I88" s="136">
        <f>AVERAGE(拜访记录!C65:J65)</f>
        <v>4.8</v>
      </c>
    </row>
    <row r="89" spans="2:9" ht="31.5" customHeight="1" x14ac:dyDescent="0.2">
      <c r="B89" s="157" t="s">
        <v>230</v>
      </c>
      <c r="C89" s="157"/>
      <c r="D89" s="157"/>
      <c r="E89" s="158">
        <f>AVERAGE(拜访记录!C37:J37)</f>
        <v>1.8</v>
      </c>
      <c r="F89" s="162" t="s">
        <v>231</v>
      </c>
      <c r="G89" s="161"/>
      <c r="H89" s="161"/>
      <c r="I89" s="136">
        <f>AVERAGE(拜访记录!C67:J67)</f>
        <v>4.2</v>
      </c>
    </row>
    <row r="90" spans="2:9" ht="18" customHeight="1" x14ac:dyDescent="0.2">
      <c r="B90" s="157" t="s">
        <v>232</v>
      </c>
      <c r="C90" s="157"/>
      <c r="D90" s="157"/>
      <c r="E90" s="158">
        <f>AVERAGE(拜访记录!C39:J39)</f>
        <v>4.8</v>
      </c>
    </row>
    <row r="91" spans="2:9" ht="18" customHeight="1" x14ac:dyDescent="0.2">
      <c r="B91" s="182" t="s">
        <v>233</v>
      </c>
      <c r="C91" s="182"/>
      <c r="D91" s="182"/>
      <c r="E91" s="183">
        <f>AVERAGE(拜访记录!C41:J41)</f>
        <v>4.2</v>
      </c>
      <c r="F91" s="184"/>
      <c r="G91" s="182"/>
      <c r="H91" s="182"/>
      <c r="I91" s="185"/>
    </row>
    <row r="92" spans="2:9" ht="18" customHeight="1" x14ac:dyDescent="0.2">
      <c r="B92" s="161"/>
      <c r="C92" s="161"/>
      <c r="D92" s="161"/>
      <c r="E92" s="186"/>
      <c r="F92" s="161"/>
      <c r="G92" s="161"/>
      <c r="H92" s="161"/>
      <c r="I92" s="187"/>
    </row>
    <row r="93" spans="2:9" ht="18" customHeight="1" x14ac:dyDescent="0.2"/>
    <row r="96" spans="2:9" ht="19" thickBot="1" x14ac:dyDescent="0.25">
      <c r="B96" s="188" t="s">
        <v>234</v>
      </c>
      <c r="C96" s="188"/>
      <c r="D96" s="3"/>
      <c r="E96" s="3"/>
      <c r="F96" s="3"/>
      <c r="G96" s="3"/>
      <c r="H96" s="3"/>
      <c r="I96" s="141">
        <f>E97*权重!C2 + E98*权重!C3 + E99*权重!C4 + E100*权重!C5+I97*权重!C6+I98*权重!C7+I99*权重!C8+I100*权重!C9</f>
        <v>3.02</v>
      </c>
    </row>
    <row r="97" spans="2:9" ht="22" customHeight="1" x14ac:dyDescent="0.2">
      <c r="B97" s="131" t="s">
        <v>235</v>
      </c>
      <c r="C97" s="131"/>
      <c r="D97" s="131"/>
      <c r="E97" s="132">
        <f>AVERAGE(拜访记录!C70:J70)</f>
        <v>3.2</v>
      </c>
      <c r="F97" s="131" t="s">
        <v>236</v>
      </c>
      <c r="G97" s="131"/>
      <c r="H97" s="131"/>
      <c r="I97" s="133">
        <f>AVERAGE(拜访记录!C83:J83)</f>
        <v>3.2</v>
      </c>
    </row>
    <row r="98" spans="2:9" ht="20" customHeight="1" x14ac:dyDescent="0.2">
      <c r="B98" s="134" t="s">
        <v>237</v>
      </c>
      <c r="C98" s="134"/>
      <c r="D98" s="134"/>
      <c r="E98" s="135">
        <f>AVERAGE(拜访记录!C73:J73)</f>
        <v>2.8</v>
      </c>
      <c r="F98" s="134" t="s">
        <v>238</v>
      </c>
      <c r="G98" s="134"/>
      <c r="H98" s="134"/>
      <c r="I98" s="136">
        <f>AVERAGE(拜访记录!C85:J85)</f>
        <v>2.8</v>
      </c>
    </row>
    <row r="99" spans="2:9" ht="20" customHeight="1" x14ac:dyDescent="0.2">
      <c r="B99" s="131" t="s">
        <v>239</v>
      </c>
      <c r="C99" s="131"/>
      <c r="D99" s="131"/>
      <c r="E99" s="132">
        <f>AVERAGE(拜访记录!C75:J75)</f>
        <v>3.2</v>
      </c>
      <c r="F99" s="131" t="s">
        <v>240</v>
      </c>
      <c r="G99" s="131"/>
      <c r="H99" s="131"/>
      <c r="I99" s="133">
        <f>AVERAGE(拜访记录!C88:J88)</f>
        <v>3.2</v>
      </c>
    </row>
    <row r="100" spans="2:9" ht="20" customHeight="1" x14ac:dyDescent="0.2">
      <c r="B100" s="137" t="s">
        <v>241</v>
      </c>
      <c r="C100" s="137"/>
      <c r="D100" s="137"/>
      <c r="E100" s="138">
        <f>AVERAGE(拜访记录!C79:J79)</f>
        <v>2.8</v>
      </c>
      <c r="F100" s="137" t="s">
        <v>242</v>
      </c>
      <c r="G100" s="137"/>
      <c r="H100" s="137"/>
      <c r="I100" s="139">
        <f>AVERAGE(拜访记录!C90:J90)</f>
        <v>2.8</v>
      </c>
    </row>
    <row r="101" spans="2:9" ht="20" customHeight="1" x14ac:dyDescent="0.2"/>
    <row r="103" spans="2:9" x14ac:dyDescent="0.2">
      <c r="D103" s="189" t="s">
        <v>243</v>
      </c>
      <c r="E103" s="189"/>
      <c r="F103" s="189"/>
      <c r="G103" s="189"/>
    </row>
    <row r="104" spans="2:9" x14ac:dyDescent="0.2">
      <c r="D104" s="128"/>
      <c r="E104" s="190" t="s">
        <v>244</v>
      </c>
      <c r="F104" s="190">
        <f>I56</f>
        <v>1.5499999999999998</v>
      </c>
      <c r="G104" s="128"/>
    </row>
    <row r="105" spans="2:9" x14ac:dyDescent="0.2">
      <c r="D105" s="128"/>
      <c r="E105" s="128" t="s">
        <v>245</v>
      </c>
      <c r="F105" s="191">
        <f>I75</f>
        <v>4.2240000000000002</v>
      </c>
      <c r="G105" s="128"/>
    </row>
    <row r="106" spans="2:9" x14ac:dyDescent="0.2">
      <c r="D106" s="128"/>
      <c r="E106" s="128" t="s">
        <v>246</v>
      </c>
      <c r="F106" s="128">
        <f>I96</f>
        <v>3.02</v>
      </c>
      <c r="G106" s="128"/>
    </row>
    <row r="107" spans="2:9" x14ac:dyDescent="0.2">
      <c r="D107" s="128"/>
      <c r="E107" s="192" t="s">
        <v>247</v>
      </c>
      <c r="F107" s="192">
        <f>SUM(F104:F106)</f>
        <v>8.7940000000000005</v>
      </c>
      <c r="G107" s="128"/>
    </row>
    <row r="144" spans="2:9" x14ac:dyDescent="0.2">
      <c r="B144" s="193"/>
      <c r="C144" s="193"/>
      <c r="D144" s="193"/>
      <c r="E144" s="193"/>
      <c r="F144" s="193"/>
      <c r="G144" s="193"/>
      <c r="H144" s="193"/>
      <c r="I144" s="193"/>
    </row>
    <row r="145" spans="1:10" ht="20" customHeight="1" x14ac:dyDescent="0.2">
      <c r="A145" s="194"/>
      <c r="B145" s="195"/>
      <c r="C145" s="195"/>
      <c r="D145" s="195"/>
      <c r="E145" s="195"/>
      <c r="F145" s="195"/>
      <c r="G145" s="195"/>
      <c r="H145" s="195"/>
      <c r="I145" s="195"/>
      <c r="J145" s="194"/>
    </row>
    <row r="146" spans="1:10" ht="20" customHeight="1" x14ac:dyDescent="0.2">
      <c r="A146" s="194"/>
      <c r="J146" s="194"/>
    </row>
  </sheetData>
  <mergeCells count="51">
    <mergeCell ref="B96:C96"/>
    <mergeCell ref="C52:D52"/>
    <mergeCell ref="B89:D89"/>
    <mergeCell ref="F89:H89"/>
    <mergeCell ref="B90:D90"/>
    <mergeCell ref="B91:D91"/>
    <mergeCell ref="F91:H91"/>
    <mergeCell ref="B92:D92"/>
    <mergeCell ref="F92:H92"/>
    <mergeCell ref="B86:D86"/>
    <mergeCell ref="F86:H86"/>
    <mergeCell ref="B87:D87"/>
    <mergeCell ref="F87:H87"/>
    <mergeCell ref="B88:D88"/>
    <mergeCell ref="F88:H88"/>
    <mergeCell ref="B83:D83"/>
    <mergeCell ref="F83:H83"/>
    <mergeCell ref="B84:D84"/>
    <mergeCell ref="F84:H84"/>
    <mergeCell ref="B85:C85"/>
    <mergeCell ref="F85:G85"/>
    <mergeCell ref="B80:D80"/>
    <mergeCell ref="F80:H80"/>
    <mergeCell ref="B81:D81"/>
    <mergeCell ref="F81:H81"/>
    <mergeCell ref="B82:D82"/>
    <mergeCell ref="F82:H82"/>
    <mergeCell ref="B77:D77"/>
    <mergeCell ref="F77:H77"/>
    <mergeCell ref="B78:D78"/>
    <mergeCell ref="F78:H78"/>
    <mergeCell ref="B79:D79"/>
    <mergeCell ref="F79:H79"/>
    <mergeCell ref="B54:I54"/>
    <mergeCell ref="B62:F62"/>
    <mergeCell ref="B75:C75"/>
    <mergeCell ref="B76:C76"/>
    <mergeCell ref="F76:G76"/>
    <mergeCell ref="D35:E35"/>
    <mergeCell ref="F35:G35"/>
    <mergeCell ref="D36:E36"/>
    <mergeCell ref="F36:G36"/>
    <mergeCell ref="D37:E37"/>
    <mergeCell ref="F37:G37"/>
    <mergeCell ref="A9:J11"/>
    <mergeCell ref="B14:I14"/>
    <mergeCell ref="A17:J17"/>
    <mergeCell ref="A20:J20"/>
    <mergeCell ref="A24:J24"/>
    <mergeCell ref="D34:E34"/>
    <mergeCell ref="F34:G34"/>
  </mergeCells>
  <phoneticPr fontId="30" type="noConversion"/>
  <pageMargins left="1" right="1" top="1" bottom="1" header="0.5" footer="0.5"/>
  <pageSetup paperSize="9" orientation="portrait" horizontalDpi="4294967295" verticalDpi="4294967295" r:id="rId1"/>
  <headerFooter>
    <oddFooter>&amp;R&amp;P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abSelected="1" workbookViewId="0">
      <selection activeCell="F33" sqref="F33"/>
    </sheetView>
  </sheetViews>
  <sheetFormatPr baseColWidth="10" defaultRowHeight="15" x14ac:dyDescent="0.2"/>
  <cols>
    <col min="1" max="1" width="48.5" customWidth="1"/>
    <col min="2" max="2" width="53.5" customWidth="1"/>
  </cols>
  <sheetData>
    <row r="1" spans="1:4" x14ac:dyDescent="0.2">
      <c r="A1" t="s">
        <v>255</v>
      </c>
    </row>
    <row r="2" spans="1:4" ht="24" x14ac:dyDescent="0.35">
      <c r="B2" s="199" t="s">
        <v>256</v>
      </c>
      <c r="C2" s="200">
        <v>0.15</v>
      </c>
    </row>
    <row r="3" spans="1:4" ht="24" x14ac:dyDescent="0.35">
      <c r="B3" s="199" t="s">
        <v>48</v>
      </c>
      <c r="C3" s="200">
        <v>0.15</v>
      </c>
    </row>
    <row r="4" spans="1:4" ht="24" x14ac:dyDescent="0.35">
      <c r="B4" s="199" t="s">
        <v>257</v>
      </c>
      <c r="C4" s="200">
        <v>0.2</v>
      </c>
    </row>
    <row r="5" spans="1:4" ht="24" x14ac:dyDescent="0.35">
      <c r="B5" s="199" t="s">
        <v>258</v>
      </c>
      <c r="C5" s="200">
        <v>0.1</v>
      </c>
    </row>
    <row r="6" spans="1:4" ht="24" x14ac:dyDescent="0.35">
      <c r="B6" s="199" t="s">
        <v>49</v>
      </c>
      <c r="C6" s="200">
        <v>0.1</v>
      </c>
    </row>
    <row r="7" spans="1:4" ht="24" x14ac:dyDescent="0.35">
      <c r="B7" s="199" t="s">
        <v>259</v>
      </c>
      <c r="C7" s="200">
        <v>0.1</v>
      </c>
    </row>
    <row r="8" spans="1:4" ht="24" x14ac:dyDescent="0.35">
      <c r="B8" s="199" t="s">
        <v>50</v>
      </c>
      <c r="C8" s="200">
        <v>0.1</v>
      </c>
    </row>
    <row r="9" spans="1:4" ht="24" x14ac:dyDescent="0.35">
      <c r="B9" s="199" t="s">
        <v>51</v>
      </c>
      <c r="C9" s="200">
        <v>0.1</v>
      </c>
    </row>
    <row r="10" spans="1:4" ht="24" x14ac:dyDescent="0.35">
      <c r="B10" s="199" t="s">
        <v>260</v>
      </c>
      <c r="C10" s="200">
        <v>1</v>
      </c>
    </row>
    <row r="13" spans="1:4" ht="22" x14ac:dyDescent="0.35">
      <c r="A13" s="210" t="s">
        <v>281</v>
      </c>
      <c r="B13" s="201" t="s">
        <v>261</v>
      </c>
      <c r="C13" s="201" t="s">
        <v>262</v>
      </c>
      <c r="D13" s="201" t="s">
        <v>253</v>
      </c>
    </row>
    <row r="14" spans="1:4" ht="16" x14ac:dyDescent="0.25">
      <c r="B14" s="202" t="s">
        <v>263</v>
      </c>
      <c r="D14" s="204"/>
    </row>
    <row r="15" spans="1:4" ht="16" x14ac:dyDescent="0.25">
      <c r="B15" s="203">
        <f>SUM(C16:C20)</f>
        <v>0.2</v>
      </c>
      <c r="C15" s="208"/>
      <c r="D15" s="204"/>
    </row>
    <row r="16" spans="1:4" ht="16" x14ac:dyDescent="0.25">
      <c r="B16" s="204" t="s">
        <v>265</v>
      </c>
      <c r="C16" s="205">
        <v>0.02</v>
      </c>
    </row>
    <row r="17" spans="2:4" ht="16" x14ac:dyDescent="0.25">
      <c r="B17" s="204" t="s">
        <v>266</v>
      </c>
      <c r="C17" s="205">
        <v>0.02</v>
      </c>
    </row>
    <row r="18" spans="2:4" ht="16" x14ac:dyDescent="0.25">
      <c r="B18" s="204" t="s">
        <v>267</v>
      </c>
      <c r="C18" s="205">
        <v>0.02</v>
      </c>
    </row>
    <row r="19" spans="2:4" ht="16" x14ac:dyDescent="0.25">
      <c r="B19" s="208" t="s">
        <v>13</v>
      </c>
      <c r="C19" s="209">
        <v>0.04</v>
      </c>
      <c r="D19" s="204"/>
    </row>
    <row r="20" spans="2:4" ht="16" x14ac:dyDescent="0.25">
      <c r="B20" s="204" t="s">
        <v>264</v>
      </c>
      <c r="C20" s="205">
        <v>0.1</v>
      </c>
    </row>
    <row r="21" spans="2:4" ht="16" x14ac:dyDescent="0.25">
      <c r="B21" s="202" t="s">
        <v>268</v>
      </c>
    </row>
    <row r="22" spans="2:4" ht="15" customHeight="1" x14ac:dyDescent="0.25">
      <c r="B22" s="203">
        <f>SUM(C23:C28)</f>
        <v>0.1</v>
      </c>
      <c r="C22" s="208"/>
    </row>
    <row r="23" spans="2:4" ht="16" x14ac:dyDescent="0.25">
      <c r="B23" s="208" t="s">
        <v>13</v>
      </c>
      <c r="C23" s="209">
        <v>0.02</v>
      </c>
    </row>
    <row r="24" spans="2:4" ht="16" x14ac:dyDescent="0.25">
      <c r="B24" s="204" t="s">
        <v>269</v>
      </c>
      <c r="C24" s="206">
        <v>1.4999999999999999E-2</v>
      </c>
    </row>
    <row r="25" spans="2:4" ht="16" x14ac:dyDescent="0.25">
      <c r="B25" s="204" t="s">
        <v>270</v>
      </c>
      <c r="C25" s="206">
        <v>1.4999999999999999E-2</v>
      </c>
    </row>
    <row r="26" spans="2:4" ht="16" x14ac:dyDescent="0.25">
      <c r="B26" s="204" t="s">
        <v>271</v>
      </c>
      <c r="C26" s="206">
        <v>1.4999999999999999E-2</v>
      </c>
    </row>
    <row r="27" spans="2:4" ht="16" x14ac:dyDescent="0.25">
      <c r="B27" s="204" t="s">
        <v>282</v>
      </c>
      <c r="C27" s="206">
        <v>1.4999999999999999E-2</v>
      </c>
    </row>
    <row r="28" spans="2:4" ht="16" x14ac:dyDescent="0.25">
      <c r="B28" s="204" t="s">
        <v>17</v>
      </c>
      <c r="C28" s="205">
        <v>0.02</v>
      </c>
    </row>
    <row r="29" spans="2:4" ht="16" x14ac:dyDescent="0.25">
      <c r="B29" s="202" t="s">
        <v>272</v>
      </c>
    </row>
    <row r="30" spans="2:4" ht="15" customHeight="1" x14ac:dyDescent="0.25">
      <c r="B30" s="203">
        <f>SUM(C31:C38)</f>
        <v>0.39999999999999997</v>
      </c>
      <c r="C30" s="208"/>
    </row>
    <row r="31" spans="2:4" ht="16" x14ac:dyDescent="0.25">
      <c r="B31" s="208" t="s">
        <v>19</v>
      </c>
      <c r="C31" s="209">
        <v>0.04</v>
      </c>
    </row>
    <row r="32" spans="2:4" ht="16" x14ac:dyDescent="0.25">
      <c r="B32" s="204" t="s">
        <v>273</v>
      </c>
      <c r="C32" s="205">
        <v>0.04</v>
      </c>
    </row>
    <row r="33" spans="2:4" ht="16" x14ac:dyDescent="0.25">
      <c r="B33" s="204" t="s">
        <v>274</v>
      </c>
      <c r="C33" s="205">
        <v>0.04</v>
      </c>
    </row>
    <row r="34" spans="2:4" ht="16" x14ac:dyDescent="0.25">
      <c r="B34" s="204" t="s">
        <v>275</v>
      </c>
      <c r="C34" s="205">
        <v>0.04</v>
      </c>
    </row>
    <row r="35" spans="2:4" ht="16" x14ac:dyDescent="0.25">
      <c r="B35" s="204" t="s">
        <v>23</v>
      </c>
      <c r="C35" s="205">
        <v>0.04</v>
      </c>
    </row>
    <row r="36" spans="2:4" ht="16" x14ac:dyDescent="0.25">
      <c r="B36" s="204" t="s">
        <v>24</v>
      </c>
      <c r="C36" s="205">
        <v>0.04</v>
      </c>
    </row>
    <row r="37" spans="2:4" ht="16" x14ac:dyDescent="0.25">
      <c r="B37" s="204" t="s">
        <v>276</v>
      </c>
      <c r="C37" s="205">
        <v>0.12</v>
      </c>
    </row>
    <row r="38" spans="2:4" ht="16" x14ac:dyDescent="0.25">
      <c r="B38" s="204" t="s">
        <v>26</v>
      </c>
      <c r="C38" s="205">
        <v>0.04</v>
      </c>
    </row>
    <row r="39" spans="2:4" ht="16" x14ac:dyDescent="0.25">
      <c r="B39" s="202" t="s">
        <v>277</v>
      </c>
    </row>
    <row r="40" spans="2:4" ht="15" customHeight="1" x14ac:dyDescent="0.25">
      <c r="B40" s="203">
        <f>SUM(C41:C44)</f>
        <v>0.3</v>
      </c>
      <c r="C40" s="208"/>
    </row>
    <row r="41" spans="2:4" ht="16" x14ac:dyDescent="0.25">
      <c r="B41" s="208" t="s">
        <v>278</v>
      </c>
      <c r="C41" s="209">
        <v>0.08</v>
      </c>
    </row>
    <row r="42" spans="2:4" ht="16" x14ac:dyDescent="0.25">
      <c r="B42" s="204" t="s">
        <v>29</v>
      </c>
      <c r="C42" s="205">
        <v>0.08</v>
      </c>
    </row>
    <row r="43" spans="2:4" ht="16" x14ac:dyDescent="0.25">
      <c r="B43" s="204" t="s">
        <v>279</v>
      </c>
      <c r="C43" s="205">
        <v>0.08</v>
      </c>
    </row>
    <row r="44" spans="2:4" ht="16" x14ac:dyDescent="0.25">
      <c r="B44" s="204" t="s">
        <v>280</v>
      </c>
      <c r="C44" s="205">
        <v>0.06</v>
      </c>
    </row>
    <row r="45" spans="2:4" ht="16" x14ac:dyDescent="0.25">
      <c r="B45" s="202" t="s">
        <v>260</v>
      </c>
      <c r="C45" s="205">
        <f>SUM(C16:C44)</f>
        <v>0.99999999999999978</v>
      </c>
      <c r="D45" s="207"/>
    </row>
  </sheetData>
  <phoneticPr fontId="3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8</vt:i4>
      </vt:variant>
    </vt:vector>
  </HeadingPairs>
  <TitlesOfParts>
    <vt:vector size="8" baseType="lpstr">
      <vt:lpstr>访谈内容</vt:lpstr>
      <vt:lpstr>拜访记录</vt:lpstr>
      <vt:lpstr>病人特征</vt:lpstr>
      <vt:lpstr>SOAP方法</vt:lpstr>
      <vt:lpstr>SMART定义</vt:lpstr>
      <vt:lpstr>推广活动</vt:lpstr>
      <vt:lpstr>rep</vt:lpstr>
      <vt:lpstr>权重</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Zhang</dc:creator>
  <cp:lastModifiedBy>Microsoft Office 用户</cp:lastModifiedBy>
  <cp:lastPrinted>2017-02-01T15:04:17Z</cp:lastPrinted>
  <dcterms:created xsi:type="dcterms:W3CDTF">2016-12-28T08:30:40Z</dcterms:created>
  <dcterms:modified xsi:type="dcterms:W3CDTF">2017-02-10T11:45:28Z</dcterms:modified>
</cp:coreProperties>
</file>