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Data\2018_バーグラフ作業場\ダウンロード展開場所\test\"/>
    </mc:Choice>
  </mc:AlternateContent>
  <bookViews>
    <workbookView xWindow="0" yWindow="0" windowWidth="21600" windowHeight="9510" tabRatio="788"/>
  </bookViews>
  <sheets>
    <sheet name="1 月" sheetId="14" r:id="rId1"/>
    <sheet name="2 月" sheetId="15" r:id="rId2"/>
    <sheet name="3 月" sheetId="16" r:id="rId3"/>
    <sheet name="4 月" sheetId="17" r:id="rId4"/>
    <sheet name="5 月" sheetId="18" r:id="rId5"/>
    <sheet name="6 月" sheetId="19" r:id="rId6"/>
    <sheet name="7 月" sheetId="20" r:id="rId7"/>
    <sheet name="8 月" sheetId="21" r:id="rId8"/>
    <sheet name="9 月" sheetId="22" r:id="rId9"/>
    <sheet name="10 月" sheetId="23" r:id="rId10"/>
    <sheet name="11 月" sheetId="24" r:id="rId11"/>
    <sheet name="12 月" sheetId="25" r:id="rId12"/>
  </sheets>
  <definedNames>
    <definedName name="CalendarYear">'1 月'!$K$2</definedName>
    <definedName name="ColumnTitleRegion1..H12.1">'1 月'!$B$2</definedName>
    <definedName name="ColumnTitleRegion1..H12.10">'10 月'!$B$2</definedName>
    <definedName name="ColumnTitleRegion1..H12.11">'11 月'!$B$2</definedName>
    <definedName name="ColumnTitleRegion1..H12.12">'12 月'!$B$2</definedName>
    <definedName name="ColumnTitleRegion1..H12.2">'2 月'!$B$2</definedName>
    <definedName name="ColumnTitleRegion1..H12.3">'3 月'!$B$2</definedName>
    <definedName name="ColumnTitleRegion1..H12.4">'4 月'!$B$2</definedName>
    <definedName name="ColumnTitleRegion1..H12.5">'5 月'!$B$2</definedName>
    <definedName name="ColumnTitleRegion1..H12.6">'6 月'!$B$2</definedName>
    <definedName name="ColumnTitleRegion1..H12.7">'7 月'!$B$2</definedName>
    <definedName name="ColumnTitleRegion1..H12.8">'8 月'!$B$2</definedName>
    <definedName name="ColumnTitleRegion1..H12.9">'9 月'!$B$2</definedName>
    <definedName name="ColumnTitleRegion2..C14.1">'1 月'!$B$2</definedName>
    <definedName name="ColumnTitleRegion2..C14.10">'10 月'!$B$2</definedName>
    <definedName name="ColumnTitleRegion2..C14.11">'11 月'!$B$2</definedName>
    <definedName name="ColumnTitleRegion2..C14.12">'12 月'!$B$2</definedName>
    <definedName name="ColumnTitleRegion2..C14.2">'2 月'!$B$2</definedName>
    <definedName name="ColumnTitleRegion2..C14.3">'3 月'!$B$2</definedName>
    <definedName name="ColumnTitleRegion2..C14.4">'4 月'!$B$2</definedName>
    <definedName name="ColumnTitleRegion2..C14.5">'5 月'!$B$2</definedName>
    <definedName name="ColumnTitleRegion2..C14.6">'6 月'!$B$2</definedName>
    <definedName name="ColumnTitleRegion2..C14.7">'7 月'!$B$2</definedName>
    <definedName name="ColumnTitleRegion2..C14.8">'8 月'!$B$2</definedName>
    <definedName name="ColumnTitleRegion2..C14.9">'9 月'!$B$2</definedName>
    <definedName name="DaysAndWeeks">{0,1,2,3,4,5,6} + {0;1;2;3;4;5}*7</definedName>
    <definedName name="_xlnm.Print_Area" localSheetId="0">'1 月'!$A$1:$H$14</definedName>
    <definedName name="WeekStart">'1 月'!$K$3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5" l="1"/>
  <c r="B2" i="16"/>
  <c r="B2" i="17"/>
  <c r="B2" i="18"/>
  <c r="B2" i="19"/>
  <c r="B2" i="20"/>
  <c r="B2" i="21"/>
  <c r="B2" i="22"/>
  <c r="B2" i="23"/>
  <c r="B2" i="24"/>
  <c r="B2" i="25"/>
  <c r="K2" i="14" l="1"/>
  <c r="B1" i="25" s="1"/>
  <c r="B1" i="23" l="1"/>
  <c r="B1" i="24"/>
  <c r="B1" i="21"/>
  <c r="B1" i="22"/>
  <c r="B1" i="19"/>
  <c r="B1" i="20"/>
  <c r="B1" i="17"/>
  <c r="B1" i="18"/>
  <c r="B1" i="15"/>
  <c r="B1" i="16"/>
  <c r="B13" i="15" a="1"/>
  <c r="B9" i="16" a="1"/>
  <c r="B5" i="16" a="1"/>
  <c r="B11" i="18" a="1"/>
  <c r="B7" i="18" a="1"/>
  <c r="B3" i="18" a="1"/>
  <c r="B13" i="20" a="1"/>
  <c r="B9" i="20" a="1"/>
  <c r="B5" i="20" a="1"/>
  <c r="B11" i="22" a="1"/>
  <c r="B7" i="22" a="1"/>
  <c r="B13" i="17" a="1"/>
  <c r="B9" i="17" a="1"/>
  <c r="B5" i="17" a="1"/>
  <c r="B11" i="19" a="1"/>
  <c r="B7" i="19" a="1"/>
  <c r="B3" i="19" a="1"/>
  <c r="B13" i="21" a="1"/>
  <c r="B9" i="21" a="1"/>
  <c r="B5" i="21" a="1"/>
  <c r="B13" i="16" a="1"/>
  <c r="B11" i="16" a="1"/>
  <c r="B7" i="16" a="1"/>
  <c r="B3" i="16" a="1"/>
  <c r="B13" i="18" a="1"/>
  <c r="B9" i="18" a="1"/>
  <c r="B5" i="18" a="1"/>
  <c r="B11" i="20" a="1"/>
  <c r="B7" i="20" a="1"/>
  <c r="B3" i="20" a="1"/>
  <c r="B13" i="22" a="1"/>
  <c r="B9" i="22" a="1"/>
  <c r="B11" i="15" a="1"/>
  <c r="B3" i="15" a="1"/>
  <c r="B13" i="19" a="1"/>
  <c r="B3" i="17" a="1"/>
  <c r="B3" i="21" a="1"/>
  <c r="B5" i="22" a="1"/>
  <c r="B9" i="23" a="1"/>
  <c r="B13" i="24" a="1"/>
  <c r="B5" i="24" a="1"/>
  <c r="B9" i="25" a="1"/>
  <c r="B5" i="25" a="1"/>
  <c r="B13" i="14" a="1"/>
  <c r="B9" i="14" a="1"/>
  <c r="B5" i="14" a="1"/>
  <c r="B7" i="24" a="1"/>
  <c r="B9" i="15" a="1"/>
  <c r="B13" i="23" a="1"/>
  <c r="B5" i="23" a="1"/>
  <c r="B9" i="24" a="1"/>
  <c r="B13" i="25" a="1"/>
  <c r="B7" i="25" a="1"/>
  <c r="B3" i="25" a="1"/>
  <c r="B11" i="14" a="1"/>
  <c r="B7" i="14" a="1"/>
  <c r="B3" i="14" a="1"/>
  <c r="B3" i="24" a="1"/>
  <c r="B7" i="15" a="1"/>
  <c r="B7" i="17" a="1"/>
  <c r="B5" i="19" a="1"/>
  <c r="B7" i="21" a="1"/>
  <c r="B5" i="15" a="1"/>
  <c r="B11" i="17" a="1"/>
  <c r="B9" i="19" a="1"/>
  <c r="B11" i="21" a="1"/>
  <c r="B3" i="22" a="1"/>
  <c r="B11" i="23" a="1"/>
  <c r="B7" i="23" a="1"/>
  <c r="B3" i="23" a="1"/>
  <c r="B11" i="24" a="1"/>
  <c r="B11" i="25" a="1"/>
  <c r="B1" i="14"/>
  <c r="F11" i="20" l="1"/>
  <c r="B11" i="20"/>
  <c r="D11" i="20"/>
  <c r="H11" i="20"/>
  <c r="C11" i="20"/>
  <c r="G11" i="20"/>
  <c r="E11" i="20"/>
  <c r="F7" i="19"/>
  <c r="B7" i="19"/>
  <c r="H7" i="19"/>
  <c r="C7" i="19"/>
  <c r="G7" i="19"/>
  <c r="E7" i="19"/>
  <c r="D7" i="19"/>
  <c r="F11" i="18"/>
  <c r="B11" i="18"/>
  <c r="G11" i="18"/>
  <c r="E11" i="18"/>
  <c r="D11" i="18"/>
  <c r="C11" i="18"/>
  <c r="H11" i="18"/>
  <c r="H11" i="24"/>
  <c r="D11" i="24"/>
  <c r="G11" i="24"/>
  <c r="C11" i="24"/>
  <c r="F11" i="24"/>
  <c r="B11" i="24"/>
  <c r="E11" i="24"/>
  <c r="H3" i="22"/>
  <c r="H2" i="22" s="1"/>
  <c r="D3" i="22"/>
  <c r="D2" i="22" s="1"/>
  <c r="G3" i="22"/>
  <c r="G2" i="22" s="1"/>
  <c r="C3" i="22"/>
  <c r="C2" i="22" s="1"/>
  <c r="F3" i="22"/>
  <c r="F2" i="22" s="1"/>
  <c r="B3" i="22"/>
  <c r="E3" i="22"/>
  <c r="E2" i="22" s="1"/>
  <c r="F5" i="15"/>
  <c r="B5" i="15"/>
  <c r="H5" i="15"/>
  <c r="D5" i="15"/>
  <c r="G5" i="15"/>
  <c r="E5" i="15"/>
  <c r="C5" i="15"/>
  <c r="F7" i="15"/>
  <c r="B7" i="15"/>
  <c r="H7" i="15"/>
  <c r="D7" i="15"/>
  <c r="G7" i="15"/>
  <c r="E7" i="15"/>
  <c r="C7" i="15"/>
  <c r="F11" i="14"/>
  <c r="B11" i="14"/>
  <c r="G11" i="14"/>
  <c r="C11" i="14"/>
  <c r="E11" i="14"/>
  <c r="H11" i="14"/>
  <c r="D11" i="14"/>
  <c r="H9" i="24"/>
  <c r="D9" i="24"/>
  <c r="G9" i="24"/>
  <c r="C9" i="24"/>
  <c r="F9" i="24"/>
  <c r="B9" i="24"/>
  <c r="E9" i="24"/>
  <c r="H7" i="24"/>
  <c r="D7" i="24"/>
  <c r="G7" i="24"/>
  <c r="C7" i="24"/>
  <c r="F7" i="24"/>
  <c r="B7" i="24"/>
  <c r="E7" i="24"/>
  <c r="F5" i="25"/>
  <c r="B5" i="25"/>
  <c r="E5" i="25"/>
  <c r="G5" i="25"/>
  <c r="C5" i="25"/>
  <c r="H5" i="25"/>
  <c r="D5" i="25"/>
  <c r="H9" i="23"/>
  <c r="D9" i="23"/>
  <c r="G9" i="23"/>
  <c r="C9" i="23"/>
  <c r="F9" i="23"/>
  <c r="B9" i="23"/>
  <c r="E9" i="23"/>
  <c r="B13" i="19"/>
  <c r="C13" i="19"/>
  <c r="B13" i="22"/>
  <c r="C13" i="22"/>
  <c r="F5" i="18"/>
  <c r="B5" i="18"/>
  <c r="D5" i="18"/>
  <c r="H5" i="18"/>
  <c r="C5" i="18"/>
  <c r="G5" i="18"/>
  <c r="E5" i="18"/>
  <c r="F7" i="16"/>
  <c r="B7" i="16"/>
  <c r="D7" i="16"/>
  <c r="H7" i="16"/>
  <c r="C7" i="16"/>
  <c r="G7" i="16"/>
  <c r="E7" i="16"/>
  <c r="F9" i="21"/>
  <c r="B9" i="21"/>
  <c r="H9" i="21"/>
  <c r="C9" i="21"/>
  <c r="G9" i="21"/>
  <c r="E9" i="21"/>
  <c r="D9" i="21"/>
  <c r="F11" i="19"/>
  <c r="B11" i="19"/>
  <c r="H11" i="19"/>
  <c r="C11" i="19"/>
  <c r="G11" i="19"/>
  <c r="E11" i="19"/>
  <c r="D11" i="19"/>
  <c r="F7" i="22"/>
  <c r="B7" i="22"/>
  <c r="G7" i="22"/>
  <c r="E7" i="22"/>
  <c r="D7" i="22"/>
  <c r="H7" i="22"/>
  <c r="C7" i="22"/>
  <c r="B13" i="20"/>
  <c r="C13" i="20"/>
  <c r="F5" i="16"/>
  <c r="B5" i="16"/>
  <c r="G5" i="16"/>
  <c r="E5" i="16"/>
  <c r="D5" i="16"/>
  <c r="H5" i="16"/>
  <c r="C5" i="16"/>
  <c r="H11" i="23"/>
  <c r="D11" i="23"/>
  <c r="G11" i="23"/>
  <c r="C11" i="23"/>
  <c r="F11" i="23"/>
  <c r="B11" i="23"/>
  <c r="E11" i="23"/>
  <c r="F7" i="17"/>
  <c r="B7" i="17"/>
  <c r="E7" i="17"/>
  <c r="D7" i="17"/>
  <c r="H7" i="17"/>
  <c r="C7" i="17"/>
  <c r="G7" i="17"/>
  <c r="F9" i="15"/>
  <c r="B9" i="15"/>
  <c r="H9" i="15"/>
  <c r="D9" i="15"/>
  <c r="G9" i="15"/>
  <c r="E9" i="15"/>
  <c r="C9" i="15"/>
  <c r="C13" i="24"/>
  <c r="B13" i="24"/>
  <c r="F3" i="17"/>
  <c r="F2" i="17" s="1"/>
  <c r="B3" i="17"/>
  <c r="E3" i="17"/>
  <c r="E2" i="17" s="1"/>
  <c r="D3" i="17"/>
  <c r="D2" i="17" s="1"/>
  <c r="H3" i="17"/>
  <c r="H2" i="17" s="1"/>
  <c r="C3" i="17"/>
  <c r="C2" i="17" s="1"/>
  <c r="G3" i="17"/>
  <c r="G2" i="17" s="1"/>
  <c r="F3" i="16"/>
  <c r="F2" i="16" s="1"/>
  <c r="B3" i="16"/>
  <c r="D3" i="16"/>
  <c r="D2" i="16" s="1"/>
  <c r="H3" i="16"/>
  <c r="H2" i="16" s="1"/>
  <c r="C3" i="16"/>
  <c r="C2" i="16" s="1"/>
  <c r="G3" i="16"/>
  <c r="G2" i="16" s="1"/>
  <c r="E3" i="16"/>
  <c r="E2" i="16" s="1"/>
  <c r="F9" i="20"/>
  <c r="B9" i="20"/>
  <c r="G9" i="20"/>
  <c r="E9" i="20"/>
  <c r="D9" i="20"/>
  <c r="C9" i="20"/>
  <c r="H9" i="20"/>
  <c r="H3" i="23"/>
  <c r="H2" i="23" s="1"/>
  <c r="D3" i="23"/>
  <c r="D2" i="23" s="1"/>
  <c r="G3" i="23"/>
  <c r="G2" i="23" s="1"/>
  <c r="C3" i="23"/>
  <c r="C2" i="23" s="1"/>
  <c r="F3" i="23"/>
  <c r="F2" i="23" s="1"/>
  <c r="B3" i="23"/>
  <c r="E3" i="23"/>
  <c r="E2" i="23" s="1"/>
  <c r="F11" i="21"/>
  <c r="B11" i="21"/>
  <c r="E11" i="21"/>
  <c r="D11" i="21"/>
  <c r="H11" i="21"/>
  <c r="C11" i="21"/>
  <c r="G11" i="21"/>
  <c r="F7" i="21"/>
  <c r="B7" i="21"/>
  <c r="E7" i="21"/>
  <c r="D7" i="21"/>
  <c r="H7" i="21"/>
  <c r="C7" i="21"/>
  <c r="G7" i="21"/>
  <c r="H3" i="24"/>
  <c r="H2" i="24" s="1"/>
  <c r="D3" i="24"/>
  <c r="D2" i="24" s="1"/>
  <c r="G3" i="24"/>
  <c r="G2" i="24" s="1"/>
  <c r="C3" i="24"/>
  <c r="C2" i="24" s="1"/>
  <c r="F3" i="24"/>
  <c r="F2" i="24" s="1"/>
  <c r="B3" i="24"/>
  <c r="E3" i="24"/>
  <c r="E2" i="24" s="1"/>
  <c r="F3" i="25"/>
  <c r="F2" i="25" s="1"/>
  <c r="B3" i="25"/>
  <c r="G3" i="25"/>
  <c r="G2" i="25" s="1"/>
  <c r="C3" i="25"/>
  <c r="C2" i="25" s="1"/>
  <c r="E3" i="25"/>
  <c r="E2" i="25" s="1"/>
  <c r="H3" i="25"/>
  <c r="H2" i="25" s="1"/>
  <c r="D3" i="25"/>
  <c r="D2" i="25" s="1"/>
  <c r="H5" i="23"/>
  <c r="D5" i="23"/>
  <c r="G5" i="23"/>
  <c r="C5" i="23"/>
  <c r="F5" i="23"/>
  <c r="B5" i="23"/>
  <c r="E5" i="23"/>
  <c r="F5" i="14"/>
  <c r="B5" i="14"/>
  <c r="E5" i="14"/>
  <c r="G5" i="14"/>
  <c r="C5" i="14"/>
  <c r="H5" i="14"/>
  <c r="D5" i="14"/>
  <c r="G9" i="25"/>
  <c r="C9" i="25"/>
  <c r="H9" i="25"/>
  <c r="B9" i="25"/>
  <c r="F9" i="25"/>
  <c r="D9" i="25"/>
  <c r="E9" i="25"/>
  <c r="F5" i="22"/>
  <c r="D5" i="22"/>
  <c r="H5" i="22"/>
  <c r="C5" i="22"/>
  <c r="G5" i="22"/>
  <c r="B5" i="22"/>
  <c r="E5" i="22"/>
  <c r="F3" i="15"/>
  <c r="F2" i="15" s="1"/>
  <c r="B3" i="15"/>
  <c r="H3" i="15"/>
  <c r="H2" i="15" s="1"/>
  <c r="D3" i="15"/>
  <c r="D2" i="15" s="1"/>
  <c r="G3" i="15"/>
  <c r="G2" i="15" s="1"/>
  <c r="E3" i="15"/>
  <c r="E2" i="15" s="1"/>
  <c r="C3" i="15"/>
  <c r="C2" i="15" s="1"/>
  <c r="F3" i="20"/>
  <c r="F2" i="20" s="1"/>
  <c r="B3" i="20"/>
  <c r="D3" i="20"/>
  <c r="D2" i="20" s="1"/>
  <c r="H3" i="20"/>
  <c r="H2" i="20" s="1"/>
  <c r="C3" i="20"/>
  <c r="C2" i="20" s="1"/>
  <c r="G3" i="20"/>
  <c r="G2" i="20" s="1"/>
  <c r="E3" i="20"/>
  <c r="E2" i="20" s="1"/>
  <c r="F9" i="18"/>
  <c r="B9" i="18"/>
  <c r="D9" i="18"/>
  <c r="H9" i="18"/>
  <c r="C9" i="18"/>
  <c r="G9" i="18"/>
  <c r="E9" i="18"/>
  <c r="F11" i="16"/>
  <c r="B11" i="16"/>
  <c r="H11" i="16"/>
  <c r="D11" i="16"/>
  <c r="E11" i="16"/>
  <c r="C11" i="16"/>
  <c r="G11" i="16"/>
  <c r="B13" i="21"/>
  <c r="C13" i="21"/>
  <c r="F5" i="17"/>
  <c r="B5" i="17"/>
  <c r="H5" i="17"/>
  <c r="C5" i="17"/>
  <c r="G5" i="17"/>
  <c r="E5" i="17"/>
  <c r="D5" i="17"/>
  <c r="F11" i="22"/>
  <c r="B11" i="22"/>
  <c r="G11" i="22"/>
  <c r="E11" i="22"/>
  <c r="D11" i="22"/>
  <c r="C11" i="22"/>
  <c r="H11" i="22"/>
  <c r="F3" i="18"/>
  <c r="F2" i="18" s="1"/>
  <c r="B3" i="18"/>
  <c r="G3" i="18"/>
  <c r="G2" i="18" s="1"/>
  <c r="E3" i="18"/>
  <c r="E2" i="18" s="1"/>
  <c r="D3" i="18"/>
  <c r="D2" i="18" s="1"/>
  <c r="H3" i="18"/>
  <c r="H2" i="18" s="1"/>
  <c r="C3" i="18"/>
  <c r="C2" i="18" s="1"/>
  <c r="F9" i="16"/>
  <c r="B9" i="16"/>
  <c r="G9" i="16"/>
  <c r="E9" i="16"/>
  <c r="D9" i="16"/>
  <c r="C9" i="16"/>
  <c r="H9" i="16"/>
  <c r="G11" i="25"/>
  <c r="C11" i="25"/>
  <c r="E11" i="25"/>
  <c r="D11" i="25"/>
  <c r="H11" i="25"/>
  <c r="B11" i="25"/>
  <c r="F11" i="25"/>
  <c r="F11" i="17"/>
  <c r="B11" i="17"/>
  <c r="E11" i="17"/>
  <c r="D11" i="17"/>
  <c r="H11" i="17"/>
  <c r="C11" i="17"/>
  <c r="G11" i="17"/>
  <c r="F7" i="14"/>
  <c r="B7" i="14"/>
  <c r="G7" i="14"/>
  <c r="C7" i="14"/>
  <c r="E7" i="14"/>
  <c r="H7" i="14"/>
  <c r="D7" i="14"/>
  <c r="C13" i="25"/>
  <c r="B13" i="25"/>
  <c r="B13" i="14"/>
  <c r="C13" i="14"/>
  <c r="F9" i="22"/>
  <c r="B9" i="22"/>
  <c r="D9" i="22"/>
  <c r="H9" i="22"/>
  <c r="C9" i="22"/>
  <c r="G9" i="22"/>
  <c r="E9" i="22"/>
  <c r="F5" i="21"/>
  <c r="B5" i="21"/>
  <c r="H5" i="21"/>
  <c r="C5" i="21"/>
  <c r="G5" i="21"/>
  <c r="E5" i="21"/>
  <c r="D5" i="21"/>
  <c r="B13" i="17"/>
  <c r="C13" i="17"/>
  <c r="H7" i="23"/>
  <c r="D7" i="23"/>
  <c r="G7" i="23"/>
  <c r="C7" i="23"/>
  <c r="F7" i="23"/>
  <c r="B7" i="23"/>
  <c r="E7" i="23"/>
  <c r="F9" i="19"/>
  <c r="B9" i="19"/>
  <c r="E9" i="19"/>
  <c r="D9" i="19"/>
  <c r="H9" i="19"/>
  <c r="C9" i="19"/>
  <c r="G9" i="19"/>
  <c r="F5" i="19"/>
  <c r="B5" i="19"/>
  <c r="E5" i="19"/>
  <c r="D5" i="19"/>
  <c r="H5" i="19"/>
  <c r="C5" i="19"/>
  <c r="G5" i="19"/>
  <c r="F3" i="14"/>
  <c r="F2" i="14" s="1"/>
  <c r="B3" i="14"/>
  <c r="G3" i="14"/>
  <c r="G2" i="14" s="1"/>
  <c r="E3" i="14"/>
  <c r="E2" i="14" s="1"/>
  <c r="C3" i="14"/>
  <c r="C2" i="14" s="1"/>
  <c r="H3" i="14"/>
  <c r="H2" i="14" s="1"/>
  <c r="D3" i="14"/>
  <c r="D2" i="14" s="1"/>
  <c r="F7" i="25"/>
  <c r="B7" i="25"/>
  <c r="G7" i="25"/>
  <c r="C7" i="25"/>
  <c r="E7" i="25"/>
  <c r="H7" i="25"/>
  <c r="D7" i="25"/>
  <c r="C13" i="23"/>
  <c r="B13" i="23"/>
  <c r="F9" i="14"/>
  <c r="B9" i="14"/>
  <c r="E9" i="14"/>
  <c r="G9" i="14"/>
  <c r="C9" i="14"/>
  <c r="H9" i="14"/>
  <c r="D9" i="14"/>
  <c r="H5" i="24"/>
  <c r="D5" i="24"/>
  <c r="G5" i="24"/>
  <c r="C5" i="24"/>
  <c r="F5" i="24"/>
  <c r="B5" i="24"/>
  <c r="E5" i="24"/>
  <c r="F3" i="21"/>
  <c r="F2" i="21" s="1"/>
  <c r="B3" i="21"/>
  <c r="E3" i="21"/>
  <c r="E2" i="21" s="1"/>
  <c r="D3" i="21"/>
  <c r="D2" i="21" s="1"/>
  <c r="H3" i="21"/>
  <c r="H2" i="21" s="1"/>
  <c r="C3" i="21"/>
  <c r="C2" i="21" s="1"/>
  <c r="G3" i="21"/>
  <c r="G2" i="21" s="1"/>
  <c r="F11" i="15"/>
  <c r="B11" i="15"/>
  <c r="E11" i="15"/>
  <c r="H11" i="15"/>
  <c r="D11" i="15"/>
  <c r="G11" i="15"/>
  <c r="C11" i="15"/>
  <c r="F7" i="20"/>
  <c r="B7" i="20"/>
  <c r="D7" i="20"/>
  <c r="H7" i="20"/>
  <c r="C7" i="20"/>
  <c r="G7" i="20"/>
  <c r="E7" i="20"/>
  <c r="B13" i="18"/>
  <c r="C13" i="18"/>
  <c r="B13" i="16"/>
  <c r="C13" i="16"/>
  <c r="F3" i="19"/>
  <c r="F2" i="19" s="1"/>
  <c r="B3" i="19"/>
  <c r="H3" i="19"/>
  <c r="H2" i="19" s="1"/>
  <c r="C3" i="19"/>
  <c r="C2" i="19" s="1"/>
  <c r="G3" i="19"/>
  <c r="G2" i="19" s="1"/>
  <c r="E3" i="19"/>
  <c r="E2" i="19" s="1"/>
  <c r="D3" i="19"/>
  <c r="D2" i="19" s="1"/>
  <c r="F9" i="17"/>
  <c r="B9" i="17"/>
  <c r="H9" i="17"/>
  <c r="C9" i="17"/>
  <c r="G9" i="17"/>
  <c r="E9" i="17"/>
  <c r="D9" i="17"/>
  <c r="F5" i="20"/>
  <c r="B5" i="20"/>
  <c r="G5" i="20"/>
  <c r="E5" i="20"/>
  <c r="D5" i="20"/>
  <c r="H5" i="20"/>
  <c r="C5" i="20"/>
  <c r="F7" i="18"/>
  <c r="B7" i="18"/>
  <c r="G7" i="18"/>
  <c r="E7" i="18"/>
  <c r="D7" i="18"/>
  <c r="H7" i="18"/>
  <c r="C7" i="18"/>
  <c r="B13" i="15"/>
  <c r="C13" i="15"/>
  <c r="B2" i="14"/>
</calcChain>
</file>

<file path=xl/sharedStrings.xml><?xml version="1.0" encoding="utf-8"?>
<sst xmlns="http://schemas.openxmlformats.org/spreadsheetml/2006/main" count="16" uniqueCount="5">
  <si>
    <t>メモ</t>
  </si>
  <si>
    <t>カレンダーの設定</t>
  </si>
  <si>
    <t>年</t>
  </si>
  <si>
    <t>週の始まり</t>
  </si>
  <si>
    <t>日曜日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</si>
</sst>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d"/>
  </numFmts>
  <fonts count="15" x14ac:knownFonts="1">
    <font>
      <sz val="11"/>
      <color theme="1" tint="0.24994659260841701"/>
      <name val="Meiryo UI"/>
      <family val="3"/>
      <charset val="128"/>
    </font>
    <font>
      <sz val="8"/>
      <name val="Arial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11"/>
      <color theme="1" tint="0.34998626667073579"/>
      <name val="Sylfaen"/>
      <family val="2"/>
      <scheme val="minor"/>
    </font>
    <font>
      <sz val="11"/>
      <color indexed="63"/>
      <name val="Sylfaen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 tint="0.24994659260841701"/>
      <name val="Meiryo UI"/>
      <family val="3"/>
      <charset val="128"/>
    </font>
    <font>
      <sz val="35"/>
      <color theme="4"/>
      <name val="Meiryo UI"/>
      <family val="3"/>
      <charset val="128"/>
    </font>
    <font>
      <sz val="11"/>
      <color theme="4" tint="-0.24994659260841701"/>
      <name val="Meiryo UI"/>
      <family val="3"/>
      <charset val="128"/>
    </font>
    <font>
      <sz val="10"/>
      <name val="Meiryo UI"/>
      <family val="3"/>
      <charset val="128"/>
    </font>
    <font>
      <sz val="12"/>
      <color theme="4" tint="-0.24994659260841701"/>
      <name val="Meiryo UI"/>
      <family val="3"/>
      <charset val="128"/>
    </font>
    <font>
      <sz val="11"/>
      <color theme="1" tint="0.34998626667073579"/>
      <name val="Meiryo UI"/>
      <family val="3"/>
      <charset val="128"/>
    </font>
    <font>
      <b/>
      <sz val="11"/>
      <color theme="1" tint="0.34998626667073579"/>
      <name val="Meiryo UI"/>
      <family val="3"/>
      <charset val="128"/>
    </font>
    <font>
      <sz val="1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</borders>
  <cellStyleXfs count="17">
    <xf numFmtId="0" fontId="0" fillId="0" borderId="0">
      <alignment vertical="top"/>
    </xf>
    <xf numFmtId="0" fontId="5" fillId="3" borderId="0" applyNumberFormat="0" applyBorder="0" applyAlignment="0" applyProtection="0"/>
    <xf numFmtId="0" fontId="9" fillId="0" borderId="3" applyNumberFormat="0" applyFill="0" applyProtection="0">
      <alignment horizontal="left" vertical="center" indent="1"/>
    </xf>
    <xf numFmtId="0" fontId="2" fillId="4" borderId="1" applyNumberFormat="0" applyAlignment="0" applyProtection="0"/>
    <xf numFmtId="0" fontId="3" fillId="5" borderId="2" applyNumberFormat="0" applyProtection="0">
      <alignment vertical="center"/>
    </xf>
    <xf numFmtId="0" fontId="8" fillId="0" borderId="0" applyFill="0" applyBorder="0" applyProtection="0">
      <alignment vertical="center"/>
    </xf>
    <xf numFmtId="179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3" fillId="6" borderId="0" applyBorder="0" applyProtection="0">
      <alignment horizontal="left" vertical="top" wrapText="1" indent="1"/>
    </xf>
    <xf numFmtId="180" fontId="12" fillId="0" borderId="0">
      <alignment horizontal="left" indent="1"/>
    </xf>
    <xf numFmtId="0" fontId="14" fillId="6" borderId="0" applyNumberFormat="0" applyBorder="0" applyAlignment="0">
      <alignment horizontal="left" vertical="center" indent="1"/>
    </xf>
    <xf numFmtId="0" fontId="11" fillId="0" borderId="0">
      <alignment horizontal="left" indent="1"/>
    </xf>
    <xf numFmtId="0" fontId="9" fillId="0" borderId="0" applyFill="0" applyProtection="0"/>
    <xf numFmtId="0" fontId="7" fillId="0" borderId="0" applyFill="0" applyProtection="0"/>
  </cellStyleXfs>
  <cellXfs count="23">
    <xf numFmtId="0" fontId="0" fillId="0" borderId="0" xfId="0">
      <alignment vertical="top"/>
    </xf>
    <xf numFmtId="0" fontId="7" fillId="0" borderId="0" xfId="0" applyFont="1">
      <alignment vertical="top"/>
    </xf>
    <xf numFmtId="0" fontId="8" fillId="2" borderId="0" xfId="5" applyFont="1" applyFill="1" applyBorder="1">
      <alignment vertical="center"/>
    </xf>
    <xf numFmtId="0" fontId="8" fillId="2" borderId="0" xfId="5" applyFont="1" applyFill="1" applyBorder="1" applyAlignment="1">
      <alignment horizontal="left" vertical="center"/>
    </xf>
    <xf numFmtId="0" fontId="8" fillId="2" borderId="0" xfId="5" applyNumberFormat="1" applyFont="1" applyFill="1" applyBorder="1" applyAlignment="1">
      <alignment horizontal="left" vertical="center"/>
    </xf>
    <xf numFmtId="0" fontId="9" fillId="2" borderId="0" xfId="2" applyFont="1" applyFill="1" applyBorder="1" applyAlignment="1">
      <alignment vertical="center"/>
    </xf>
    <xf numFmtId="0" fontId="8" fillId="2" borderId="0" xfId="5" applyFont="1" applyFill="1" applyAlignment="1">
      <alignment horizontal="left" vertical="center"/>
    </xf>
    <xf numFmtId="0" fontId="7" fillId="2" borderId="0" xfId="0" applyFont="1" applyFill="1">
      <alignment vertical="top"/>
    </xf>
    <xf numFmtId="0" fontId="9" fillId="2" borderId="0" xfId="15" applyFont="1" applyFill="1"/>
    <xf numFmtId="0" fontId="9" fillId="0" borderId="3" xfId="2" applyFont="1" applyFill="1">
      <alignment horizontal="left" vertical="center" indent="1"/>
    </xf>
    <xf numFmtId="0" fontId="10" fillId="0" borderId="0" xfId="0" applyFont="1">
      <alignment vertical="top"/>
    </xf>
    <xf numFmtId="0" fontId="7" fillId="0" borderId="0" xfId="16" applyFont="1"/>
    <xf numFmtId="0" fontId="11" fillId="0" borderId="0" xfId="14" applyFont="1">
      <alignment horizontal="left" indent="1"/>
    </xf>
    <xf numFmtId="180" fontId="12" fillId="0" borderId="0" xfId="12" applyFont="1">
      <alignment horizontal="left" indent="1"/>
    </xf>
    <xf numFmtId="0" fontId="7" fillId="0" borderId="0" xfId="0" applyFont="1" applyAlignment="1">
      <alignment horizontal="left" indent="1"/>
    </xf>
    <xf numFmtId="180" fontId="7" fillId="0" borderId="0" xfId="0" applyNumberFormat="1" applyFont="1">
      <alignment vertical="top"/>
    </xf>
    <xf numFmtId="180" fontId="12" fillId="6" borderId="0" xfId="13" applyNumberFormat="1" applyFont="1" applyAlignment="1">
      <alignment horizontal="left" wrapText="1" indent="1"/>
    </xf>
    <xf numFmtId="0" fontId="7" fillId="6" borderId="0" xfId="13" applyFont="1" applyAlignment="1">
      <alignment vertical="top"/>
    </xf>
    <xf numFmtId="0" fontId="7" fillId="2" borderId="0" xfId="0" applyFont="1" applyFill="1" applyAlignment="1">
      <alignment horizontal="right"/>
    </xf>
    <xf numFmtId="0" fontId="8" fillId="0" borderId="0" xfId="5" applyFont="1" applyFill="1" applyBorder="1" applyAlignment="1">
      <alignment horizontal="right" vertical="center"/>
    </xf>
    <xf numFmtId="180" fontId="12" fillId="6" borderId="0" xfId="13" applyNumberFormat="1" applyFont="1" applyAlignment="1">
      <alignment horizontal="left" indent="1"/>
    </xf>
    <xf numFmtId="0" fontId="13" fillId="6" borderId="0" xfId="11" applyFont="1">
      <alignment horizontal="left" vertical="top" wrapText="1" indent="1"/>
    </xf>
    <xf numFmtId="0" fontId="7" fillId="6" borderId="0" xfId="13" applyFont="1" applyAlignment="1">
      <alignment vertical="top"/>
    </xf>
  </cellXfs>
  <cellStyles count="17">
    <cellStyle name="40% - アクセント 1" xfId="1" builtinId="31" customBuiltin="1"/>
    <cellStyle name="アクセント 1" xfId="3" builtinId="29" customBuiltin="1"/>
    <cellStyle name="アクセント 5" xfId="4" builtinId="45" customBuiltin="1"/>
    <cellStyle name="タイトル" xfId="5" builtinId="15" customBuiltin="1"/>
    <cellStyle name="パーセント" xfId="10" builtinId="5" customBuiltin="1"/>
    <cellStyle name="桁区切り" xfId="7" builtinId="6" customBuiltin="1"/>
    <cellStyle name="桁区切り [0.00]" xfId="6" builtinId="3" customBuiltin="1"/>
    <cellStyle name="見出し 1" xfId="2" builtinId="16" customBuiltin="1"/>
    <cellStyle name="見出し 2" xfId="15" builtinId="17" customBuiltin="1"/>
    <cellStyle name="見出し 3" xfId="16" builtinId="18" customBuiltin="1"/>
    <cellStyle name="見出し 4" xfId="11" builtinId="19" customBuiltin="1"/>
    <cellStyle name="縞模様" xfId="13"/>
    <cellStyle name="設定エントリ" xfId="14"/>
    <cellStyle name="通貨" xfId="9" builtinId="7" customBuiltin="1"/>
    <cellStyle name="通貨 [0.00]" xfId="8" builtinId="4" customBuiltin="1"/>
    <cellStyle name="日" xfId="12"/>
    <cellStyle name="標準" xfId="0" builtinId="0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autoPageBreaks="0" fitToPage="1"/>
  </sheetPr>
  <dimension ref="A1:K14"/>
  <sheetViews>
    <sheetView showGridLines="0" tabSelected="1" zoomScaleNormal="100" workbookViewId="0"/>
  </sheetViews>
  <sheetFormatPr defaultColWidth="8.88671875" defaultRowHeight="15.75" x14ac:dyDescent="0.25"/>
  <cols>
    <col min="1" max="1" width="2.77734375" style="1" customWidth="1"/>
    <col min="2" max="2" width="18.44140625" style="1" customWidth="1"/>
    <col min="3" max="8" width="17.77734375" style="1" customWidth="1"/>
    <col min="9" max="9" width="2.77734375" style="1" customWidth="1"/>
    <col min="10" max="10" width="12.77734375" style="1" customWidth="1"/>
    <col min="11" max="11" width="13.77734375" style="1" customWidth="1"/>
    <col min="12" max="16384" width="8.88671875" style="1"/>
  </cols>
  <sheetData>
    <row r="1" spans="1:11" s="7" customFormat="1" ht="60" customHeight="1" x14ac:dyDescent="0.25">
      <c r="A1" s="1"/>
      <c r="B1" s="2" t="str">
        <f ca="1">"1 月 "&amp;CalendarYear</f>
        <v>1 月 2018</v>
      </c>
      <c r="C1" s="3"/>
      <c r="D1" s="4"/>
      <c r="E1" s="5"/>
      <c r="F1" s="5"/>
      <c r="G1" s="5"/>
      <c r="H1" s="6"/>
      <c r="J1" s="8" t="s">
        <v>1</v>
      </c>
      <c r="K1" s="1"/>
    </row>
    <row r="2" spans="1:11" s="10" customFormat="1" ht="21.75" customHeight="1" thickBot="1" x14ac:dyDescent="0.3">
      <c r="A2" s="1"/>
      <c r="B2" s="9" t="str">
        <f>WeekStart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  <c r="J2" s="11" t="s">
        <v>2</v>
      </c>
      <c r="K2" s="12">
        <f ca="1">YEAR(TODAY())</f>
        <v>2018</v>
      </c>
    </row>
    <row r="3" spans="1:11" s="14" customFormat="1" ht="19.5" customHeight="1" x14ac:dyDescent="0.25">
      <c r="A3" s="1"/>
      <c r="B3" s="13">
        <f t="array" aca="1" ref="B3:H3" ca="1">DaysAndWeeks+DATE(CalendarYear,1,1)-WEEKDAY(DATE(CalendarYear,1,1),(WeekStart="月曜日")+1)+1</f>
        <v>43100</v>
      </c>
      <c r="C3" s="13">
        <f ca="1"/>
        <v>43101</v>
      </c>
      <c r="D3" s="13">
        <f ca="1"/>
        <v>43102</v>
      </c>
      <c r="E3" s="13">
        <f ca="1"/>
        <v>43103</v>
      </c>
      <c r="F3" s="13">
        <f ca="1"/>
        <v>43104</v>
      </c>
      <c r="G3" s="13">
        <f ca="1"/>
        <v>43105</v>
      </c>
      <c r="H3" s="13">
        <f ca="1"/>
        <v>43106</v>
      </c>
      <c r="J3" s="11" t="s">
        <v>3</v>
      </c>
      <c r="K3" s="12" t="s">
        <v>4</v>
      </c>
    </row>
    <row r="4" spans="1:11" ht="57.95" customHeight="1" x14ac:dyDescent="0.25">
      <c r="J4" s="15"/>
    </row>
    <row r="5" spans="1:11" s="14" customFormat="1" ht="19.5" customHeight="1" x14ac:dyDescent="0.25">
      <c r="A5" s="1"/>
      <c r="B5" s="16">
        <f t="array" aca="1" ref="B5:H5" ca="1">DaysAndWeeks+DATE(CalendarYear,1,1)-WEEKDAY(DATE(CalendarYear,1,1),(WeekStart="月曜日")+1)+8</f>
        <v>43107</v>
      </c>
      <c r="C5" s="16">
        <f ca="1"/>
        <v>43108</v>
      </c>
      <c r="D5" s="16">
        <f ca="1"/>
        <v>43109</v>
      </c>
      <c r="E5" s="16">
        <f ca="1"/>
        <v>43110</v>
      </c>
      <c r="F5" s="16">
        <f ca="1"/>
        <v>43111</v>
      </c>
      <c r="G5" s="16">
        <f ca="1"/>
        <v>43112</v>
      </c>
      <c r="H5" s="16">
        <f ca="1"/>
        <v>43113</v>
      </c>
    </row>
    <row r="6" spans="1:11" ht="57.95" customHeight="1" x14ac:dyDescent="0.25">
      <c r="B6" s="17"/>
      <c r="C6" s="17"/>
      <c r="D6" s="17"/>
      <c r="E6" s="17"/>
      <c r="F6" s="17"/>
      <c r="G6" s="17"/>
      <c r="H6" s="17"/>
      <c r="J6" s="18"/>
    </row>
    <row r="7" spans="1:11" s="14" customFormat="1" ht="19.5" customHeight="1" x14ac:dyDescent="0.25">
      <c r="A7" s="1"/>
      <c r="B7" s="13">
        <f t="array" aca="1" ref="B7:H7" ca="1">DaysAndWeeks+DATE(CalendarYear,1,1)-WEEKDAY(DATE(CalendarYear,1,1),(WeekStart="月曜日")+1)+15</f>
        <v>43114</v>
      </c>
      <c r="C7" s="13">
        <f ca="1"/>
        <v>43115</v>
      </c>
      <c r="D7" s="13">
        <f ca="1"/>
        <v>43116</v>
      </c>
      <c r="E7" s="13">
        <f ca="1"/>
        <v>43117</v>
      </c>
      <c r="F7" s="13">
        <f ca="1"/>
        <v>43118</v>
      </c>
      <c r="G7" s="13">
        <f ca="1"/>
        <v>43119</v>
      </c>
      <c r="H7" s="13">
        <f ca="1"/>
        <v>43120</v>
      </c>
      <c r="J7" s="18"/>
    </row>
    <row r="8" spans="1:11" ht="57.95" customHeight="1" x14ac:dyDescent="0.25"/>
    <row r="9" spans="1:11" s="14" customFormat="1" ht="19.5" customHeight="1" x14ac:dyDescent="0.25">
      <c r="A9" s="1"/>
      <c r="B9" s="16">
        <f t="array" aca="1" ref="B9:H9" ca="1">DaysAndWeeks+DATE(CalendarYear,1,1)-WEEKDAY(DATE(CalendarYear,1,1),(WeekStart="月曜日")+1)+22</f>
        <v>43121</v>
      </c>
      <c r="C9" s="16">
        <f ca="1"/>
        <v>43122</v>
      </c>
      <c r="D9" s="16">
        <f ca="1"/>
        <v>43123</v>
      </c>
      <c r="E9" s="16">
        <f ca="1"/>
        <v>43124</v>
      </c>
      <c r="F9" s="16">
        <f ca="1"/>
        <v>43125</v>
      </c>
      <c r="G9" s="16">
        <f ca="1"/>
        <v>43126</v>
      </c>
      <c r="H9" s="16">
        <f ca="1"/>
        <v>43127</v>
      </c>
    </row>
    <row r="10" spans="1:11" ht="57.95" customHeight="1" x14ac:dyDescent="0.25">
      <c r="B10" s="17"/>
      <c r="C10" s="17"/>
      <c r="D10" s="17"/>
      <c r="E10" s="17"/>
      <c r="F10" s="17"/>
      <c r="G10" s="17"/>
      <c r="H10" s="17"/>
    </row>
    <row r="11" spans="1:11" s="14" customFormat="1" ht="19.5" customHeight="1" x14ac:dyDescent="0.25">
      <c r="A11" s="1"/>
      <c r="B11" s="13">
        <f t="array" aca="1" ref="B11:H11" ca="1">DaysAndWeeks+DATE(CalendarYear,1,1)-WEEKDAY(DATE(CalendarYear,1,1),(WeekStart="月曜日")+1)+29</f>
        <v>43128</v>
      </c>
      <c r="C11" s="13">
        <f ca="1"/>
        <v>43129</v>
      </c>
      <c r="D11" s="13">
        <f ca="1"/>
        <v>43130</v>
      </c>
      <c r="E11" s="13">
        <f ca="1"/>
        <v>43131</v>
      </c>
      <c r="F11" s="13">
        <f ca="1"/>
        <v>43132</v>
      </c>
      <c r="G11" s="13">
        <f ca="1"/>
        <v>43133</v>
      </c>
      <c r="H11" s="13">
        <f ca="1"/>
        <v>43134</v>
      </c>
    </row>
    <row r="12" spans="1:11" ht="57.95" customHeight="1" x14ac:dyDescent="0.25"/>
    <row r="13" spans="1:11" s="14" customFormat="1" ht="19.5" customHeight="1" x14ac:dyDescent="0.25">
      <c r="A13" s="1"/>
      <c r="B13" s="16">
        <f t="array" aca="1" ref="B13:C13" ca="1">DaysAndWeeks+DATE(CalendarYear,1,1)-WEEKDAY(DATE(CalendarYear,1,1),(WeekStart="月曜日")+1)+36</f>
        <v>43135</v>
      </c>
      <c r="C13" s="16">
        <f ca="1"/>
        <v>43136</v>
      </c>
      <c r="D13" s="21" t="s">
        <v>0</v>
      </c>
      <c r="E13" s="22"/>
      <c r="F13" s="22"/>
      <c r="G13" s="22"/>
      <c r="H13" s="22"/>
    </row>
    <row r="14" spans="1:11" ht="57.95" customHeight="1" x14ac:dyDescent="0.25">
      <c r="B14" s="17"/>
      <c r="C14" s="17"/>
      <c r="D14" s="21"/>
      <c r="E14" s="22"/>
      <c r="F14" s="22"/>
      <c r="G14" s="22"/>
      <c r="H14" s="22"/>
    </row>
  </sheetData>
  <mergeCells count="2">
    <mergeCell ref="D13:D14"/>
    <mergeCell ref="E13:H14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4">
    <dataValidation type="list" errorStyle="warning" allowBlank="1" showInputMessage="1" showErrorMessage="1" error="リストから日付を選びます。[キャンセル] を選択し、Alt キーを押しながら下矢印キーを押して、ドロップダウン リストから日付を選びます。" prompt="このセルで週の最初の曜日を選びます。Alt キーを押しながら下方向キーを押してドロップダウン リストを開き、Enter キーを押して週の最初の曜日を選択します。" sqref="K3">
      <formula1>"日曜日,月曜日"</formula1>
    </dataValidation>
    <dataValidation allowBlank="1" showInputMessage="1" showErrorMessage="1" prompt="このブックでは、カスタムの 1 か月カレンダーを作成します。この 1 月のワークシートを使って、すべての月の年および週の最初の曜日をカスタマイズします。月ごとに別のワークシート上にあります" sqref="A1"/>
    <dataValidation allowBlank="1" showInputMessage="1" showErrorMessage="1" prompt="このセルの年は、自動的に更新されます年を変更するには、セル K2 で別の年を選択します" sqref="C1:D1"/>
    <dataValidation allowBlank="1" showInputMessage="1" showErrorMessage="1" prompt="年を入力し、下のセルでカレンダーの最初の曜日を選択します。これらのカレンダー設定のセルは印刷されません" sqref="J1"/>
    <dataValidation allowBlank="1" showInputMessage="1" showErrorMessage="1" prompt="右側のセルに年を入力します" sqref="J2"/>
    <dataValidation allowBlank="1" showInputMessage="1" showErrorMessage="1" prompt="右側のセルで週の最初の曜日を選びます" sqref="J3"/>
    <dataValidation allowBlank="1" showInputMessage="1" showErrorMessage="1" prompt="このセルに年を入力します" sqref="K2"/>
    <dataValidation allowBlank="1" showInputMessage="1" showErrorMessage="1" prompt="この行には、このカレンダーの曜日名が含まれます。このセルには、週の最初の曜日が含まれます。最初の曜日を変更するには、セル K3 に新しい曜日を入力します" sqref="B2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/>
    <dataValidation allowBlank="1" showInputMessage="1" showErrorMessage="1" prompt="このセルの年は、セル K2 に入力された年に基づいて自動的に更新されます。下のカレンダーには、細字フォントの網掛けの前の月と次の月の日付が含まれます" sqref="B1"/>
    <dataValidation allowBlank="1" showInputMessage="1" showErrorMessage="1" prompt="曜日は自動的に決定されます" sqref="C2:H2"/>
    <dataValidation allowBlank="1" showInputMessage="1" showErrorMessage="1" prompt="この行と行 6、8、10、12、14 は、上のセルのカレンダー日に関連する毎日のメモを入力するためのセルです" sqref="B4"/>
    <dataValidation allowBlank="1" showInputMessage="1" showErrorMessage="1" prompt="このセルにメモを入力します" sqref="E13:H14"/>
    <dataValidation allowBlank="1" showInputMessage="1" showErrorMessage="1" prompt="右側のセルにメモを入力します" sqref="D13:D14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249977111117893"/>
    <pageSetUpPr fitToPage="1"/>
  </sheetPr>
  <dimension ref="A1:H14"/>
  <sheetViews>
    <sheetView showGridLines="0" workbookViewId="0"/>
  </sheetViews>
  <sheetFormatPr defaultColWidth="8.88671875" defaultRowHeight="15.75" x14ac:dyDescent="0.25"/>
  <cols>
    <col min="1" max="1" width="2.77734375" style="1" customWidth="1"/>
    <col min="2" max="2" width="18.44140625" style="1" customWidth="1"/>
    <col min="3" max="8" width="17.77734375" style="1" customWidth="1"/>
    <col min="9" max="9" width="2.77734375" style="1" customWidth="1"/>
    <col min="10" max="10" width="12.109375" style="1" customWidth="1"/>
    <col min="11" max="16384" width="8.88671875" style="1"/>
  </cols>
  <sheetData>
    <row r="1" spans="1:8" s="7" customFormat="1" ht="59.25" customHeight="1" x14ac:dyDescent="0.25">
      <c r="A1" s="1"/>
      <c r="B1" s="3" t="str">
        <f ca="1">"2 月 "&amp;CalendarYear</f>
        <v>2 月 2018</v>
      </c>
      <c r="C1" s="3"/>
      <c r="D1" s="3"/>
      <c r="E1" s="5"/>
      <c r="F1" s="5"/>
      <c r="G1" s="5"/>
      <c r="H1" s="19"/>
    </row>
    <row r="2" spans="1:8" s="10" customFormat="1" ht="21.75" customHeight="1" thickBot="1" x14ac:dyDescent="0.3">
      <c r="A2" s="1"/>
      <c r="B2" s="9" t="str">
        <f>IF(WeekStart="日曜日",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s="14" customFormat="1" ht="19.5" customHeight="1" x14ac:dyDescent="0.25">
      <c r="A3" s="1"/>
      <c r="B3" s="13">
        <f t="array" aca="1" ref="B3:H3" ca="1">DaysAndWeeks+DATE(CalendarYear,2,1)-WEEKDAY(DATE(CalendarYear,2,1),(WeekStart="月曜日")+1)+1</f>
        <v>43128</v>
      </c>
      <c r="C3" s="13">
        <f ca="1"/>
        <v>43129</v>
      </c>
      <c r="D3" s="13">
        <f ca="1"/>
        <v>43130</v>
      </c>
      <c r="E3" s="13">
        <f ca="1"/>
        <v>43131</v>
      </c>
      <c r="F3" s="13">
        <f ca="1"/>
        <v>43132</v>
      </c>
      <c r="G3" s="13">
        <f ca="1"/>
        <v>43133</v>
      </c>
      <c r="H3" s="13">
        <f ca="1"/>
        <v>43134</v>
      </c>
    </row>
    <row r="4" spans="1:8" ht="57.95" customHeight="1" x14ac:dyDescent="0.25"/>
    <row r="5" spans="1:8" s="14" customFormat="1" ht="19.5" customHeight="1" x14ac:dyDescent="0.25">
      <c r="A5" s="1"/>
      <c r="B5" s="20">
        <f t="array" aca="1" ref="B5:H5" ca="1">DaysAndWeeks+DATE(CalendarYear,2,1)-WEEKDAY(DATE(CalendarYear,2,1),(WeekStart="月曜日")+1)+8</f>
        <v>43135</v>
      </c>
      <c r="C5" s="20">
        <f ca="1"/>
        <v>43136</v>
      </c>
      <c r="D5" s="20">
        <f ca="1"/>
        <v>43137</v>
      </c>
      <c r="E5" s="20">
        <f ca="1"/>
        <v>43138</v>
      </c>
      <c r="F5" s="20">
        <f ca="1"/>
        <v>43139</v>
      </c>
      <c r="G5" s="20">
        <f ca="1"/>
        <v>43140</v>
      </c>
      <c r="H5" s="20">
        <f ca="1"/>
        <v>43141</v>
      </c>
    </row>
    <row r="6" spans="1:8" ht="57.95" customHeight="1" x14ac:dyDescent="0.25">
      <c r="B6" s="17"/>
      <c r="C6" s="17"/>
      <c r="D6" s="17"/>
      <c r="E6" s="17"/>
      <c r="F6" s="17"/>
      <c r="G6" s="17"/>
      <c r="H6" s="17"/>
    </row>
    <row r="7" spans="1:8" s="14" customFormat="1" ht="19.5" customHeight="1" x14ac:dyDescent="0.25">
      <c r="A7" s="1"/>
      <c r="B7" s="13">
        <f t="array" aca="1" ref="B7:H7" ca="1">DaysAndWeeks+DATE(CalendarYear,2,1)-WEEKDAY(DATE(CalendarYear,2,1),(WeekStart="月曜日")+1)+15</f>
        <v>43142</v>
      </c>
      <c r="C7" s="13">
        <f ca="1"/>
        <v>43143</v>
      </c>
      <c r="D7" s="13">
        <f ca="1"/>
        <v>43144</v>
      </c>
      <c r="E7" s="13">
        <f ca="1"/>
        <v>43145</v>
      </c>
      <c r="F7" s="13">
        <f ca="1"/>
        <v>43146</v>
      </c>
      <c r="G7" s="13">
        <f ca="1"/>
        <v>43147</v>
      </c>
      <c r="H7" s="13">
        <f ca="1"/>
        <v>43148</v>
      </c>
    </row>
    <row r="8" spans="1:8" ht="57.95" customHeight="1" x14ac:dyDescent="0.25"/>
    <row r="9" spans="1:8" s="14" customFormat="1" ht="19.5" customHeight="1" x14ac:dyDescent="0.25">
      <c r="A9" s="1"/>
      <c r="B9" s="20">
        <f t="array" aca="1" ref="B9:H9" ca="1">DaysAndWeeks+DATE(CalendarYear,2,1)-WEEKDAY(DATE(CalendarYear,2,1),(WeekStart="月曜日")+1)+22</f>
        <v>43149</v>
      </c>
      <c r="C9" s="20">
        <f ca="1"/>
        <v>43150</v>
      </c>
      <c r="D9" s="20">
        <f ca="1"/>
        <v>43151</v>
      </c>
      <c r="E9" s="20">
        <f ca="1"/>
        <v>43152</v>
      </c>
      <c r="F9" s="20">
        <f ca="1"/>
        <v>43153</v>
      </c>
      <c r="G9" s="20">
        <f ca="1"/>
        <v>43154</v>
      </c>
      <c r="H9" s="20">
        <f ca="1"/>
        <v>43155</v>
      </c>
    </row>
    <row r="10" spans="1:8" ht="57.95" customHeight="1" x14ac:dyDescent="0.25">
      <c r="B10" s="17"/>
      <c r="C10" s="17"/>
      <c r="D10" s="17"/>
      <c r="E10" s="17"/>
      <c r="F10" s="17"/>
      <c r="G10" s="17"/>
      <c r="H10" s="17"/>
    </row>
    <row r="11" spans="1:8" s="14" customFormat="1" ht="19.5" customHeight="1" x14ac:dyDescent="0.25">
      <c r="A11" s="1"/>
      <c r="B11" s="13">
        <f t="array" aca="1" ref="B11:H11" ca="1">DaysAndWeeks+DATE(CalendarYear,2,1)-WEEKDAY(DATE(CalendarYear,2,1),(WeekStart="月曜日")+1)+29</f>
        <v>43156</v>
      </c>
      <c r="C11" s="13">
        <f ca="1"/>
        <v>43157</v>
      </c>
      <c r="D11" s="13">
        <f ca="1"/>
        <v>43158</v>
      </c>
      <c r="E11" s="13">
        <f ca="1"/>
        <v>43159</v>
      </c>
      <c r="F11" s="13">
        <f ca="1"/>
        <v>43160</v>
      </c>
      <c r="G11" s="13">
        <f ca="1"/>
        <v>43161</v>
      </c>
      <c r="H11" s="13">
        <f ca="1"/>
        <v>43162</v>
      </c>
    </row>
    <row r="12" spans="1:8" ht="57.95" customHeight="1" x14ac:dyDescent="0.25"/>
    <row r="13" spans="1:8" s="14" customFormat="1" ht="19.5" customHeight="1" x14ac:dyDescent="0.25">
      <c r="A13" s="1"/>
      <c r="B13" s="20">
        <f t="array" aca="1" ref="B13:C13" ca="1">DaysAndWeeks+DATE(CalendarYear,2,1)-WEEKDAY(DATE(CalendarYear,2,1),(WeekStart="月曜日")+1)+36</f>
        <v>43163</v>
      </c>
      <c r="C13" s="20">
        <f ca="1"/>
        <v>43164</v>
      </c>
      <c r="D13" s="21" t="s">
        <v>0</v>
      </c>
      <c r="E13" s="22"/>
      <c r="F13" s="22"/>
      <c r="G13" s="22"/>
      <c r="H13" s="22"/>
    </row>
    <row r="14" spans="1:8" ht="57.95" customHeight="1" x14ac:dyDescent="0.25">
      <c r="B14" s="17"/>
      <c r="C14" s="17"/>
      <c r="D14" s="21"/>
      <c r="E14" s="22"/>
      <c r="F14" s="22"/>
      <c r="G14" s="22"/>
      <c r="H14" s="22"/>
    </row>
  </sheetData>
  <mergeCells count="2">
    <mergeCell ref="D13:D14"/>
    <mergeCell ref="E13:H14"/>
  </mergeCells>
  <phoneticPr fontId="6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9">
    <dataValidation allowBlank="1" showInputMessage="1" showErrorMessage="1" prompt="曜日は自動的に決定されます" sqref="C2:H2"/>
    <dataValidation allowBlank="1" showInputMessage="1" showErrorMessage="1" prompt="このセルの年は、1 月のワークシートに入力された年に基づいて自動的に更新されます。下のカレンダーには、細字フォントの網掛けの前の月と次の月の日付が含まれます" sqref="B1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に新しい曜日を入力します" sqref="B2"/>
    <dataValidation allowBlank="1" showInputMessage="1" showErrorMessage="1" prompt="このセルの年は、自動的に更新されます年を変更するには、セル K2 で別の年を選択します" sqref="C1:D1"/>
    <dataValidation allowBlank="1" showInputMessage="1" showErrorMessage="1" prompt="2 月の月間カレンダー" sqref="A1"/>
    <dataValidation allowBlank="1" showInputMessage="1" showErrorMessage="1" prompt="右側のセルにメモを入力します" sqref="D13:D14"/>
    <dataValidation allowBlank="1" showInputMessage="1" showErrorMessage="1" prompt="このセルにメモを入力します" sqref="E13:H14"/>
    <dataValidation allowBlank="1" showInputMessage="1" showErrorMessage="1" prompt="この行と行 6、8、10、12、14 は、上のセルのカレンダー日に関連する毎日のメモを入力するためのセルです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fitToPage="1"/>
  </sheetPr>
  <dimension ref="B1:H14"/>
  <sheetViews>
    <sheetView showGridLines="0" workbookViewId="0"/>
  </sheetViews>
  <sheetFormatPr defaultColWidth="8.88671875" defaultRowHeight="15.75" x14ac:dyDescent="0.25"/>
  <cols>
    <col min="1" max="1" width="2.77734375" style="1" customWidth="1"/>
    <col min="2" max="2" width="18.44140625" style="1" customWidth="1"/>
    <col min="3" max="8" width="17.77734375" style="1" customWidth="1"/>
    <col min="9" max="9" width="2.77734375" style="1" customWidth="1"/>
    <col min="10" max="10" width="12.109375" style="1" customWidth="1"/>
    <col min="11" max="16384" width="8.88671875" style="1"/>
  </cols>
  <sheetData>
    <row r="1" spans="2:8" ht="59.25" customHeight="1" x14ac:dyDescent="0.25">
      <c r="B1" s="3" t="str">
        <f ca="1">"3 月 "&amp;CalendarYear</f>
        <v>3 月 2018</v>
      </c>
      <c r="C1" s="3"/>
      <c r="D1" s="3"/>
      <c r="E1" s="5"/>
      <c r="F1" s="5"/>
      <c r="G1" s="5"/>
      <c r="H1" s="19"/>
    </row>
    <row r="2" spans="2:8" ht="21.75" customHeight="1" thickBot="1" x14ac:dyDescent="0.3">
      <c r="B2" s="9" t="str">
        <f>IF(WeekStart="日曜日",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2:8" ht="19.5" customHeight="1" x14ac:dyDescent="0.25">
      <c r="B3" s="13">
        <f t="array" aca="1" ref="B3:H3" ca="1">DaysAndWeeks+DATE(CalendarYear,3,1)-WEEKDAY(DATE(CalendarYear,3,1),(WeekStart="月曜日")+1)+1</f>
        <v>43156</v>
      </c>
      <c r="C3" s="13">
        <f ca="1"/>
        <v>43157</v>
      </c>
      <c r="D3" s="13">
        <f ca="1"/>
        <v>43158</v>
      </c>
      <c r="E3" s="13">
        <f ca="1"/>
        <v>43159</v>
      </c>
      <c r="F3" s="13">
        <f ca="1"/>
        <v>43160</v>
      </c>
      <c r="G3" s="13">
        <f ca="1"/>
        <v>43161</v>
      </c>
      <c r="H3" s="13">
        <f ca="1"/>
        <v>43162</v>
      </c>
    </row>
    <row r="4" spans="2:8" ht="57.95" customHeight="1" x14ac:dyDescent="0.25"/>
    <row r="5" spans="2:8" ht="19.5" customHeight="1" x14ac:dyDescent="0.25">
      <c r="B5" s="20">
        <f t="array" aca="1" ref="B5:H5" ca="1">DaysAndWeeks+DATE(CalendarYear,3,1)-WEEKDAY(DATE(CalendarYear,3,1),(WeekStart="月曜日")+1)+8</f>
        <v>43163</v>
      </c>
      <c r="C5" s="20">
        <f ca="1"/>
        <v>43164</v>
      </c>
      <c r="D5" s="20">
        <f ca="1"/>
        <v>43165</v>
      </c>
      <c r="E5" s="20">
        <f ca="1"/>
        <v>43166</v>
      </c>
      <c r="F5" s="20">
        <f ca="1"/>
        <v>43167</v>
      </c>
      <c r="G5" s="20">
        <f ca="1"/>
        <v>43168</v>
      </c>
      <c r="H5" s="20">
        <f ca="1"/>
        <v>43169</v>
      </c>
    </row>
    <row r="6" spans="2:8" ht="57.95" customHeight="1" x14ac:dyDescent="0.25">
      <c r="B6" s="17"/>
      <c r="C6" s="17"/>
      <c r="D6" s="17"/>
      <c r="E6" s="17"/>
      <c r="F6" s="17"/>
      <c r="G6" s="17"/>
      <c r="H6" s="17"/>
    </row>
    <row r="7" spans="2:8" ht="19.5" customHeight="1" x14ac:dyDescent="0.25">
      <c r="B7" s="13">
        <f t="array" aca="1" ref="B7:H7" ca="1">DaysAndWeeks+DATE(CalendarYear,3,1)-WEEKDAY(DATE(CalendarYear,3,1),(WeekStart="月曜日")+1)+15</f>
        <v>43170</v>
      </c>
      <c r="C7" s="13">
        <f ca="1"/>
        <v>43171</v>
      </c>
      <c r="D7" s="13">
        <f ca="1"/>
        <v>43172</v>
      </c>
      <c r="E7" s="13">
        <f ca="1"/>
        <v>43173</v>
      </c>
      <c r="F7" s="13">
        <f ca="1"/>
        <v>43174</v>
      </c>
      <c r="G7" s="13">
        <f ca="1"/>
        <v>43175</v>
      </c>
      <c r="H7" s="13">
        <f ca="1"/>
        <v>43176</v>
      </c>
    </row>
    <row r="8" spans="2:8" ht="57.95" customHeight="1" x14ac:dyDescent="0.25"/>
    <row r="9" spans="2:8" ht="19.5" customHeight="1" x14ac:dyDescent="0.25">
      <c r="B9" s="20">
        <f t="array" aca="1" ref="B9:H9" ca="1">DaysAndWeeks+DATE(CalendarYear,3,1)-WEEKDAY(DATE(CalendarYear,3,1),(WeekStart="月曜日")+1)+22</f>
        <v>43177</v>
      </c>
      <c r="C9" s="20">
        <f ca="1"/>
        <v>43178</v>
      </c>
      <c r="D9" s="20">
        <f ca="1"/>
        <v>43179</v>
      </c>
      <c r="E9" s="20">
        <f ca="1"/>
        <v>43180</v>
      </c>
      <c r="F9" s="20">
        <f ca="1"/>
        <v>43181</v>
      </c>
      <c r="G9" s="20">
        <f ca="1"/>
        <v>43182</v>
      </c>
      <c r="H9" s="20">
        <f ca="1"/>
        <v>43183</v>
      </c>
    </row>
    <row r="10" spans="2:8" ht="57.95" customHeight="1" x14ac:dyDescent="0.25">
      <c r="B10" s="17"/>
      <c r="C10" s="17"/>
      <c r="D10" s="17"/>
      <c r="E10" s="17"/>
      <c r="F10" s="17"/>
      <c r="G10" s="17"/>
      <c r="H10" s="17"/>
    </row>
    <row r="11" spans="2:8" ht="19.5" customHeight="1" x14ac:dyDescent="0.25">
      <c r="B11" s="13">
        <f t="array" aca="1" ref="B11:H11" ca="1">DaysAndWeeks+DATE(CalendarYear,3,1)-WEEKDAY(DATE(CalendarYear,3,1),(WeekStart="月曜日")+1)+29</f>
        <v>43184</v>
      </c>
      <c r="C11" s="13">
        <f ca="1"/>
        <v>43185</v>
      </c>
      <c r="D11" s="13">
        <f ca="1"/>
        <v>43186</v>
      </c>
      <c r="E11" s="13">
        <f ca="1"/>
        <v>43187</v>
      </c>
      <c r="F11" s="13">
        <f ca="1"/>
        <v>43188</v>
      </c>
      <c r="G11" s="13">
        <f ca="1"/>
        <v>43189</v>
      </c>
      <c r="H11" s="13">
        <f ca="1"/>
        <v>43190</v>
      </c>
    </row>
    <row r="12" spans="2:8" ht="57.95" customHeight="1" x14ac:dyDescent="0.25"/>
    <row r="13" spans="2:8" ht="19.5" customHeight="1" x14ac:dyDescent="0.25">
      <c r="B13" s="20">
        <f t="array" aca="1" ref="B13:C13" ca="1">DaysAndWeeks+DATE(CalendarYear,3,1)-WEEKDAY(DATE(CalendarYear,3,1),(WeekStart="月曜日")+1)+36</f>
        <v>43191</v>
      </c>
      <c r="C13" s="20">
        <f ca="1"/>
        <v>43192</v>
      </c>
      <c r="D13" s="21" t="s">
        <v>0</v>
      </c>
      <c r="E13" s="22"/>
      <c r="F13" s="22"/>
      <c r="G13" s="22"/>
      <c r="H13" s="22"/>
    </row>
    <row r="14" spans="2:8" ht="57.95" customHeight="1" x14ac:dyDescent="0.25">
      <c r="B14" s="17"/>
      <c r="C14" s="17"/>
      <c r="D14" s="21"/>
      <c r="E14" s="22"/>
      <c r="F14" s="22"/>
      <c r="G14" s="22"/>
      <c r="H14" s="22"/>
    </row>
  </sheetData>
  <mergeCells count="2">
    <mergeCell ref="D13:D14"/>
    <mergeCell ref="E13:H14"/>
  </mergeCells>
  <phoneticPr fontId="6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9">
    <dataValidation allowBlank="1" showInputMessage="1" showErrorMessage="1" prompt="この行と行 6、8、10、12、14 は、上のセルのカレンダー日に関連する毎日のメモを入力するためのセルです" sqref="B4"/>
    <dataValidation allowBlank="1" showInputMessage="1" showErrorMessage="1" prompt="このセルにメモを入力します" sqref="E13:H14"/>
    <dataValidation allowBlank="1" showInputMessage="1" showErrorMessage="1" prompt="右側のセルにメモを入力します" sqref="D13:D14"/>
    <dataValidation allowBlank="1" showInputMessage="1" showErrorMessage="1" prompt="3 月の月間カレンダー" sqref="A1"/>
    <dataValidation allowBlank="1" showInputMessage="1" showErrorMessage="1" prompt="このセルの年は、自動的に更新されます年を変更するには、セル K2 で別の年を選択します" sqref="C1:D1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に新しい曜日を入力します" sqref="B2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/>
    <dataValidation allowBlank="1" showInputMessage="1" showErrorMessage="1" prompt="このセルの年は、1 月のワークシートに入力された年に基づいて自動的に更新されます。下のカレンダーには、細字フォントの網掛けの前の月と次の月の日付が含まれます" sqref="B1"/>
    <dataValidation allowBlank="1" showInputMessage="1" showErrorMessage="1" prompt="曜日は自動的に決定されます" sqref="C2:H2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39997558519241921"/>
    <pageSetUpPr fitToPage="1"/>
  </sheetPr>
  <dimension ref="B1:H14"/>
  <sheetViews>
    <sheetView showGridLines="0" workbookViewId="0"/>
  </sheetViews>
  <sheetFormatPr defaultColWidth="8.88671875" defaultRowHeight="15.75" x14ac:dyDescent="0.25"/>
  <cols>
    <col min="1" max="1" width="2.77734375" style="1" customWidth="1"/>
    <col min="2" max="2" width="18.44140625" style="1" customWidth="1"/>
    <col min="3" max="8" width="17.77734375" style="1" customWidth="1"/>
    <col min="9" max="9" width="2.77734375" style="1" customWidth="1"/>
    <col min="10" max="10" width="12.109375" style="1" customWidth="1"/>
    <col min="11" max="16384" width="8.88671875" style="1"/>
  </cols>
  <sheetData>
    <row r="1" spans="2:8" ht="59.25" customHeight="1" x14ac:dyDescent="0.25">
      <c r="B1" s="3" t="str">
        <f ca="1">"4 月"&amp;CalendarYear</f>
        <v>4 月2018</v>
      </c>
      <c r="C1" s="3"/>
      <c r="D1" s="3"/>
      <c r="E1" s="5"/>
      <c r="F1" s="5"/>
      <c r="G1" s="5"/>
      <c r="H1" s="19"/>
    </row>
    <row r="2" spans="2:8" ht="21.75" customHeight="1" thickBot="1" x14ac:dyDescent="0.3">
      <c r="B2" s="9" t="str">
        <f>IF(WeekStart="日曜日",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2:8" ht="19.5" customHeight="1" x14ac:dyDescent="0.25">
      <c r="B3" s="13">
        <f t="array" aca="1" ref="B3:H3" ca="1">DaysAndWeeks+DATE(CalendarYear,4,1)-WEEKDAY(DATE(CalendarYear,4,1),(WeekStart="月曜日")+1)+1</f>
        <v>43191</v>
      </c>
      <c r="C3" s="13">
        <f ca="1"/>
        <v>43192</v>
      </c>
      <c r="D3" s="13">
        <f ca="1"/>
        <v>43193</v>
      </c>
      <c r="E3" s="13">
        <f ca="1"/>
        <v>43194</v>
      </c>
      <c r="F3" s="13">
        <f ca="1"/>
        <v>43195</v>
      </c>
      <c r="G3" s="13">
        <f ca="1"/>
        <v>43196</v>
      </c>
      <c r="H3" s="13">
        <f ca="1"/>
        <v>43197</v>
      </c>
    </row>
    <row r="4" spans="2:8" ht="57.95" customHeight="1" x14ac:dyDescent="0.25"/>
    <row r="5" spans="2:8" ht="19.5" customHeight="1" x14ac:dyDescent="0.25">
      <c r="B5" s="20">
        <f t="array" aca="1" ref="B5:H5" ca="1">DaysAndWeeks+DATE(CalendarYear,4,1)-WEEKDAY(DATE(CalendarYear,4,1),(WeekStart="月曜日")+1)+8</f>
        <v>43198</v>
      </c>
      <c r="C5" s="20">
        <f ca="1"/>
        <v>43199</v>
      </c>
      <c r="D5" s="20">
        <f ca="1"/>
        <v>43200</v>
      </c>
      <c r="E5" s="20">
        <f ca="1"/>
        <v>43201</v>
      </c>
      <c r="F5" s="20">
        <f ca="1"/>
        <v>43202</v>
      </c>
      <c r="G5" s="20">
        <f ca="1"/>
        <v>43203</v>
      </c>
      <c r="H5" s="20">
        <f ca="1"/>
        <v>43204</v>
      </c>
    </row>
    <row r="6" spans="2:8" ht="57.95" customHeight="1" x14ac:dyDescent="0.25">
      <c r="B6" s="17"/>
      <c r="C6" s="17"/>
      <c r="D6" s="17"/>
      <c r="E6" s="17"/>
      <c r="F6" s="17"/>
      <c r="G6" s="17"/>
      <c r="H6" s="17"/>
    </row>
    <row r="7" spans="2:8" ht="19.5" customHeight="1" x14ac:dyDescent="0.25">
      <c r="B7" s="13">
        <f t="array" aca="1" ref="B7:H7" ca="1">DaysAndWeeks+DATE(CalendarYear,4,1)-WEEKDAY(DATE(CalendarYear,4,1),(WeekStart="月曜日")+1)+15</f>
        <v>43205</v>
      </c>
      <c r="C7" s="13">
        <f ca="1"/>
        <v>43206</v>
      </c>
      <c r="D7" s="13">
        <f ca="1"/>
        <v>43207</v>
      </c>
      <c r="E7" s="13">
        <f ca="1"/>
        <v>43208</v>
      </c>
      <c r="F7" s="13">
        <f ca="1"/>
        <v>43209</v>
      </c>
      <c r="G7" s="13">
        <f ca="1"/>
        <v>43210</v>
      </c>
      <c r="H7" s="13">
        <f ca="1"/>
        <v>43211</v>
      </c>
    </row>
    <row r="8" spans="2:8" ht="57.95" customHeight="1" x14ac:dyDescent="0.25"/>
    <row r="9" spans="2:8" ht="19.5" customHeight="1" x14ac:dyDescent="0.25">
      <c r="B9" s="20">
        <f t="array" aca="1" ref="B9:H9" ca="1">DaysAndWeeks+DATE(CalendarYear,4,1)-WEEKDAY(DATE(CalendarYear,4,1),(WeekStart="月曜日")+1)+22</f>
        <v>43212</v>
      </c>
      <c r="C9" s="20">
        <f ca="1"/>
        <v>43213</v>
      </c>
      <c r="D9" s="20">
        <f ca="1"/>
        <v>43214</v>
      </c>
      <c r="E9" s="20">
        <f ca="1"/>
        <v>43215</v>
      </c>
      <c r="F9" s="20">
        <f ca="1"/>
        <v>43216</v>
      </c>
      <c r="G9" s="20">
        <f ca="1"/>
        <v>43217</v>
      </c>
      <c r="H9" s="20">
        <f ca="1"/>
        <v>43218</v>
      </c>
    </row>
    <row r="10" spans="2:8" ht="57.95" customHeight="1" x14ac:dyDescent="0.25">
      <c r="B10" s="17"/>
      <c r="C10" s="17"/>
      <c r="D10" s="17"/>
      <c r="E10" s="17"/>
      <c r="F10" s="17"/>
      <c r="G10" s="17"/>
      <c r="H10" s="17"/>
    </row>
    <row r="11" spans="2:8" ht="19.5" customHeight="1" x14ac:dyDescent="0.25">
      <c r="B11" s="13">
        <f t="array" aca="1" ref="B11:H11" ca="1">DaysAndWeeks+DATE(CalendarYear,4,1)-WEEKDAY(DATE(CalendarYear,4,1),(WeekStart="月曜日")+1)+29</f>
        <v>43219</v>
      </c>
      <c r="C11" s="13">
        <f ca="1"/>
        <v>43220</v>
      </c>
      <c r="D11" s="13">
        <f ca="1"/>
        <v>43221</v>
      </c>
      <c r="E11" s="13">
        <f ca="1"/>
        <v>43222</v>
      </c>
      <c r="F11" s="13">
        <f ca="1"/>
        <v>43223</v>
      </c>
      <c r="G11" s="13">
        <f ca="1"/>
        <v>43224</v>
      </c>
      <c r="H11" s="13">
        <f ca="1"/>
        <v>43225</v>
      </c>
    </row>
    <row r="12" spans="2:8" ht="57.95" customHeight="1" x14ac:dyDescent="0.25"/>
    <row r="13" spans="2:8" ht="19.5" customHeight="1" x14ac:dyDescent="0.25">
      <c r="B13" s="20">
        <f t="array" aca="1" ref="B13:C13" ca="1">DaysAndWeeks+DATE(CalendarYear,4,1)-WEEKDAY(DATE(CalendarYear,4,1),(WeekStart="月曜日")+1)+36</f>
        <v>43226</v>
      </c>
      <c r="C13" s="20">
        <f ca="1"/>
        <v>43227</v>
      </c>
      <c r="D13" s="21" t="s">
        <v>0</v>
      </c>
      <c r="E13" s="22"/>
      <c r="F13" s="22"/>
      <c r="G13" s="22"/>
      <c r="H13" s="22"/>
    </row>
    <row r="14" spans="2:8" ht="57.95" customHeight="1" x14ac:dyDescent="0.25">
      <c r="B14" s="17"/>
      <c r="C14" s="17"/>
      <c r="D14" s="21"/>
      <c r="E14" s="22"/>
      <c r="F14" s="22"/>
      <c r="G14" s="22"/>
      <c r="H14" s="22"/>
    </row>
  </sheetData>
  <mergeCells count="2">
    <mergeCell ref="D13:D14"/>
    <mergeCell ref="E13:H14"/>
  </mergeCells>
  <phoneticPr fontId="6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9">
    <dataValidation allowBlank="1" showInputMessage="1" showErrorMessage="1" prompt="曜日は自動的に決定されます" sqref="C2:H2"/>
    <dataValidation allowBlank="1" showInputMessage="1" showErrorMessage="1" prompt="このセルの年は、1 月のワークシートに入力された年に基づいて自動的に更新されます。下のカレンダーには、細字フォントの網掛けの前の月と次の月の日付が含まれます" sqref="B1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に新しい曜日を入力します" sqref="B2"/>
    <dataValidation allowBlank="1" showInputMessage="1" showErrorMessage="1" prompt="このセルの年は、自動的に更新されます年を変更するには、セル K2 で別の年を選択します" sqref="C1:D1"/>
    <dataValidation allowBlank="1" showInputMessage="1" showErrorMessage="1" prompt="4 月の月間カレンダー" sqref="A1"/>
    <dataValidation allowBlank="1" showInputMessage="1" showErrorMessage="1" prompt="右側のセルにメモを入力します" sqref="D13:D14"/>
    <dataValidation allowBlank="1" showInputMessage="1" showErrorMessage="1" prompt="このセルにメモを入力します" sqref="E13:H14"/>
    <dataValidation allowBlank="1" showInputMessage="1" showErrorMessage="1" prompt="この行と行 6、8、10、12、14 は、上のセルのカレンダー日に関連する毎日のメモを入力するためのセルです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 tint="0.59999389629810485"/>
    <pageSetUpPr fitToPage="1"/>
  </sheetPr>
  <dimension ref="B1:H14"/>
  <sheetViews>
    <sheetView showGridLines="0" workbookViewId="0"/>
  </sheetViews>
  <sheetFormatPr defaultColWidth="8.88671875" defaultRowHeight="15.75" x14ac:dyDescent="0.25"/>
  <cols>
    <col min="1" max="1" width="2.77734375" style="1" customWidth="1"/>
    <col min="2" max="2" width="18.44140625" style="1" customWidth="1"/>
    <col min="3" max="8" width="17.77734375" style="1" customWidth="1"/>
    <col min="9" max="9" width="2.77734375" style="1" customWidth="1"/>
    <col min="10" max="10" width="12.109375" style="1" customWidth="1"/>
    <col min="11" max="16384" width="8.88671875" style="1"/>
  </cols>
  <sheetData>
    <row r="1" spans="2:8" ht="59.25" customHeight="1" x14ac:dyDescent="0.25">
      <c r="B1" s="3" t="str">
        <f ca="1">"5 月 "&amp;CalendarYear</f>
        <v>5 月 2018</v>
      </c>
      <c r="C1" s="3"/>
      <c r="D1" s="3"/>
      <c r="E1" s="5"/>
      <c r="F1" s="5"/>
      <c r="G1" s="5"/>
      <c r="H1" s="19"/>
    </row>
    <row r="2" spans="2:8" ht="21.75" customHeight="1" thickBot="1" x14ac:dyDescent="0.3">
      <c r="B2" s="9" t="str">
        <f>IF(WeekStart="日曜日",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2:8" ht="19.5" customHeight="1" x14ac:dyDescent="0.25">
      <c r="B3" s="13">
        <f t="array" aca="1" ref="B3:H3" ca="1">DaysAndWeeks+DATE(CalendarYear,5,1)-WEEKDAY(DATE(CalendarYear,5,1),(WeekStart="月曜日")+1)+1</f>
        <v>43219</v>
      </c>
      <c r="C3" s="13">
        <f ca="1"/>
        <v>43220</v>
      </c>
      <c r="D3" s="13">
        <f ca="1"/>
        <v>43221</v>
      </c>
      <c r="E3" s="13">
        <f ca="1"/>
        <v>43222</v>
      </c>
      <c r="F3" s="13">
        <f ca="1"/>
        <v>43223</v>
      </c>
      <c r="G3" s="13">
        <f ca="1"/>
        <v>43224</v>
      </c>
      <c r="H3" s="13">
        <f ca="1"/>
        <v>43225</v>
      </c>
    </row>
    <row r="4" spans="2:8" ht="57.95" customHeight="1" x14ac:dyDescent="0.25"/>
    <row r="5" spans="2:8" ht="19.5" customHeight="1" x14ac:dyDescent="0.25">
      <c r="B5" s="20">
        <f t="array" aca="1" ref="B5:H5" ca="1">DaysAndWeeks+DATE(CalendarYear,5,1)-WEEKDAY(DATE(CalendarYear,5,1),(WeekStart="月曜日")+1)+8</f>
        <v>43226</v>
      </c>
      <c r="C5" s="20">
        <f ca="1"/>
        <v>43227</v>
      </c>
      <c r="D5" s="20">
        <f ca="1"/>
        <v>43228</v>
      </c>
      <c r="E5" s="20">
        <f ca="1"/>
        <v>43229</v>
      </c>
      <c r="F5" s="20">
        <f ca="1"/>
        <v>43230</v>
      </c>
      <c r="G5" s="20">
        <f ca="1"/>
        <v>43231</v>
      </c>
      <c r="H5" s="20">
        <f ca="1"/>
        <v>43232</v>
      </c>
    </row>
    <row r="6" spans="2:8" ht="57.95" customHeight="1" x14ac:dyDescent="0.25">
      <c r="B6" s="17"/>
      <c r="C6" s="17"/>
      <c r="D6" s="17"/>
      <c r="E6" s="17"/>
      <c r="F6" s="17"/>
      <c r="G6" s="17"/>
      <c r="H6" s="17"/>
    </row>
    <row r="7" spans="2:8" ht="19.5" customHeight="1" x14ac:dyDescent="0.25">
      <c r="B7" s="13">
        <f t="array" aca="1" ref="B7:H7" ca="1">DaysAndWeeks+DATE(CalendarYear,5,1)-WEEKDAY(DATE(CalendarYear,5,1),(WeekStart="月曜日")+1)+15</f>
        <v>43233</v>
      </c>
      <c r="C7" s="13">
        <f ca="1"/>
        <v>43234</v>
      </c>
      <c r="D7" s="13">
        <f ca="1"/>
        <v>43235</v>
      </c>
      <c r="E7" s="13">
        <f ca="1"/>
        <v>43236</v>
      </c>
      <c r="F7" s="13">
        <f ca="1"/>
        <v>43237</v>
      </c>
      <c r="G7" s="13">
        <f ca="1"/>
        <v>43238</v>
      </c>
      <c r="H7" s="13">
        <f ca="1"/>
        <v>43239</v>
      </c>
    </row>
    <row r="8" spans="2:8" ht="57.95" customHeight="1" x14ac:dyDescent="0.25"/>
    <row r="9" spans="2:8" ht="19.5" customHeight="1" x14ac:dyDescent="0.25">
      <c r="B9" s="20">
        <f t="array" aca="1" ref="B9:H9" ca="1">DaysAndWeeks+DATE(CalendarYear,5,1)-WEEKDAY(DATE(CalendarYear,5,1),(WeekStart="月曜日")+1)+22</f>
        <v>43240</v>
      </c>
      <c r="C9" s="20">
        <f ca="1"/>
        <v>43241</v>
      </c>
      <c r="D9" s="20">
        <f ca="1"/>
        <v>43242</v>
      </c>
      <c r="E9" s="20">
        <f ca="1"/>
        <v>43243</v>
      </c>
      <c r="F9" s="20">
        <f ca="1"/>
        <v>43244</v>
      </c>
      <c r="G9" s="20">
        <f ca="1"/>
        <v>43245</v>
      </c>
      <c r="H9" s="20">
        <f ca="1"/>
        <v>43246</v>
      </c>
    </row>
    <row r="10" spans="2:8" ht="57.95" customHeight="1" x14ac:dyDescent="0.25">
      <c r="B10" s="17"/>
      <c r="C10" s="17"/>
      <c r="D10" s="17"/>
      <c r="E10" s="17"/>
      <c r="F10" s="17"/>
      <c r="G10" s="17"/>
      <c r="H10" s="17"/>
    </row>
    <row r="11" spans="2:8" ht="19.5" customHeight="1" x14ac:dyDescent="0.25">
      <c r="B11" s="13">
        <f t="array" aca="1" ref="B11:H11" ca="1">DaysAndWeeks+DATE(CalendarYear,5,1)-WEEKDAY(DATE(CalendarYear,5,1),(WeekStart="月曜日")+1)+29</f>
        <v>43247</v>
      </c>
      <c r="C11" s="13">
        <f ca="1"/>
        <v>43248</v>
      </c>
      <c r="D11" s="13">
        <f ca="1"/>
        <v>43249</v>
      </c>
      <c r="E11" s="13">
        <f ca="1"/>
        <v>43250</v>
      </c>
      <c r="F11" s="13">
        <f ca="1"/>
        <v>43251</v>
      </c>
      <c r="G11" s="13">
        <f ca="1"/>
        <v>43252</v>
      </c>
      <c r="H11" s="13">
        <f ca="1"/>
        <v>43253</v>
      </c>
    </row>
    <row r="12" spans="2:8" ht="57.95" customHeight="1" x14ac:dyDescent="0.25"/>
    <row r="13" spans="2:8" ht="19.5" customHeight="1" x14ac:dyDescent="0.25">
      <c r="B13" s="20">
        <f t="array" aca="1" ref="B13:C13" ca="1">DaysAndWeeks+DATE(CalendarYear,5,1)-WEEKDAY(DATE(CalendarYear,5,1),(WeekStart="月曜日")+1)+36</f>
        <v>43254</v>
      </c>
      <c r="C13" s="20">
        <f ca="1"/>
        <v>43255</v>
      </c>
      <c r="D13" s="21" t="s">
        <v>0</v>
      </c>
      <c r="E13" s="22"/>
      <c r="F13" s="22"/>
      <c r="G13" s="22"/>
      <c r="H13" s="22"/>
    </row>
    <row r="14" spans="2:8" ht="57.95" customHeight="1" x14ac:dyDescent="0.25">
      <c r="B14" s="17"/>
      <c r="C14" s="17"/>
      <c r="D14" s="21"/>
      <c r="E14" s="22"/>
      <c r="F14" s="22"/>
      <c r="G14" s="22"/>
      <c r="H14" s="22"/>
    </row>
  </sheetData>
  <mergeCells count="2">
    <mergeCell ref="D13:D14"/>
    <mergeCell ref="E13:H14"/>
  </mergeCells>
  <phoneticPr fontId="6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9">
    <dataValidation allowBlank="1" showInputMessage="1" showErrorMessage="1" prompt="曜日は自動的に決定されます" sqref="C2:H2"/>
    <dataValidation allowBlank="1" showInputMessage="1" showErrorMessage="1" prompt="このセルの年は、1 月のワークシートに入力された年に基づいて自動的に更新されます。下のカレンダーには、細字フォントの網掛けの前の月と次の月の日付が含まれます" sqref="B1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に新しい曜日を入力します" sqref="B2"/>
    <dataValidation allowBlank="1" showInputMessage="1" showErrorMessage="1" prompt="このセルの年は、自動的に更新されます年を変更するには、セル K2 で別の年を選択します" sqref="C1:D1"/>
    <dataValidation allowBlank="1" showInputMessage="1" showErrorMessage="1" prompt="5 月の月間カレンダー" sqref="A1"/>
    <dataValidation allowBlank="1" showInputMessage="1" showErrorMessage="1" prompt="右側のセルにメモを入力します" sqref="D13:D14"/>
    <dataValidation allowBlank="1" showInputMessage="1" showErrorMessage="1" prompt="このセルにメモを入力します" sqref="E13:H14"/>
    <dataValidation allowBlank="1" showInputMessage="1" showErrorMessage="1" prompt="この行と行 6、8、10、12、14 は、上のセルのカレンダー日に関連する毎日のメモを入力するためのセルです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 tint="0.79998168889431442"/>
    <pageSetUpPr fitToPage="1"/>
  </sheetPr>
  <dimension ref="B1:H14"/>
  <sheetViews>
    <sheetView showGridLines="0" workbookViewId="0"/>
  </sheetViews>
  <sheetFormatPr defaultColWidth="8.88671875" defaultRowHeight="15.75" x14ac:dyDescent="0.25"/>
  <cols>
    <col min="1" max="1" width="2.77734375" style="1" customWidth="1"/>
    <col min="2" max="2" width="18.44140625" style="1" customWidth="1"/>
    <col min="3" max="8" width="17.77734375" style="1" customWidth="1"/>
    <col min="9" max="9" width="2.77734375" style="1" customWidth="1"/>
    <col min="10" max="10" width="12.109375" style="1" customWidth="1"/>
    <col min="11" max="16384" width="8.88671875" style="1"/>
  </cols>
  <sheetData>
    <row r="1" spans="2:8" ht="59.25" customHeight="1" x14ac:dyDescent="0.25">
      <c r="B1" s="3" t="str">
        <f ca="1">"6 月 "&amp;CalendarYear</f>
        <v>6 月 2018</v>
      </c>
      <c r="C1" s="3"/>
      <c r="D1" s="3"/>
      <c r="E1" s="5"/>
      <c r="F1" s="5"/>
      <c r="G1" s="5"/>
      <c r="H1" s="19"/>
    </row>
    <row r="2" spans="2:8" ht="21.75" customHeight="1" thickBot="1" x14ac:dyDescent="0.3">
      <c r="B2" s="9" t="str">
        <f>IF(WeekStart="日曜日",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2:8" ht="19.5" customHeight="1" x14ac:dyDescent="0.25">
      <c r="B3" s="13">
        <f t="array" aca="1" ref="B3:H3" ca="1">DaysAndWeeks+DATE(CalendarYear,6,1)-WEEKDAY(DATE(CalendarYear,6,1),(WeekStart="月曜日")+1)+1</f>
        <v>43247</v>
      </c>
      <c r="C3" s="13">
        <f ca="1"/>
        <v>43248</v>
      </c>
      <c r="D3" s="13">
        <f ca="1"/>
        <v>43249</v>
      </c>
      <c r="E3" s="13">
        <f ca="1"/>
        <v>43250</v>
      </c>
      <c r="F3" s="13">
        <f ca="1"/>
        <v>43251</v>
      </c>
      <c r="G3" s="13">
        <f ca="1"/>
        <v>43252</v>
      </c>
      <c r="H3" s="13">
        <f ca="1"/>
        <v>43253</v>
      </c>
    </row>
    <row r="4" spans="2:8" ht="57.95" customHeight="1" x14ac:dyDescent="0.25"/>
    <row r="5" spans="2:8" ht="19.5" customHeight="1" x14ac:dyDescent="0.25">
      <c r="B5" s="20">
        <f t="array" aca="1" ref="B5:H5" ca="1">DaysAndWeeks+DATE(CalendarYear,6,1)-WEEKDAY(DATE(CalendarYear,6,1),(WeekStart="月曜日")+1)+8</f>
        <v>43254</v>
      </c>
      <c r="C5" s="20">
        <f ca="1"/>
        <v>43255</v>
      </c>
      <c r="D5" s="20">
        <f ca="1"/>
        <v>43256</v>
      </c>
      <c r="E5" s="20">
        <f ca="1"/>
        <v>43257</v>
      </c>
      <c r="F5" s="20">
        <f ca="1"/>
        <v>43258</v>
      </c>
      <c r="G5" s="20">
        <f ca="1"/>
        <v>43259</v>
      </c>
      <c r="H5" s="20">
        <f ca="1"/>
        <v>43260</v>
      </c>
    </row>
    <row r="6" spans="2:8" ht="57.95" customHeight="1" x14ac:dyDescent="0.25">
      <c r="B6" s="17"/>
      <c r="C6" s="17"/>
      <c r="D6" s="17"/>
      <c r="E6" s="17"/>
      <c r="F6" s="17"/>
      <c r="G6" s="17"/>
      <c r="H6" s="17"/>
    </row>
    <row r="7" spans="2:8" ht="19.5" customHeight="1" x14ac:dyDescent="0.25">
      <c r="B7" s="13">
        <f t="array" aca="1" ref="B7:H7" ca="1">DaysAndWeeks+DATE(CalendarYear,6,1)-WEEKDAY(DATE(CalendarYear,6,1),(WeekStart="月曜日")+1)+15</f>
        <v>43261</v>
      </c>
      <c r="C7" s="13">
        <f ca="1"/>
        <v>43262</v>
      </c>
      <c r="D7" s="13">
        <f ca="1"/>
        <v>43263</v>
      </c>
      <c r="E7" s="13">
        <f ca="1"/>
        <v>43264</v>
      </c>
      <c r="F7" s="13">
        <f ca="1"/>
        <v>43265</v>
      </c>
      <c r="G7" s="13">
        <f ca="1"/>
        <v>43266</v>
      </c>
      <c r="H7" s="13">
        <f ca="1"/>
        <v>43267</v>
      </c>
    </row>
    <row r="8" spans="2:8" ht="57.95" customHeight="1" x14ac:dyDescent="0.25"/>
    <row r="9" spans="2:8" ht="19.5" customHeight="1" x14ac:dyDescent="0.25">
      <c r="B9" s="20">
        <f t="array" aca="1" ref="B9:H9" ca="1">DaysAndWeeks+DATE(CalendarYear,6,1)-WEEKDAY(DATE(CalendarYear,6,1),(WeekStart="月曜日")+1)+22</f>
        <v>43268</v>
      </c>
      <c r="C9" s="20">
        <f ca="1"/>
        <v>43269</v>
      </c>
      <c r="D9" s="20">
        <f ca="1"/>
        <v>43270</v>
      </c>
      <c r="E9" s="20">
        <f ca="1"/>
        <v>43271</v>
      </c>
      <c r="F9" s="20">
        <f ca="1"/>
        <v>43272</v>
      </c>
      <c r="G9" s="20">
        <f ca="1"/>
        <v>43273</v>
      </c>
      <c r="H9" s="20">
        <f ca="1"/>
        <v>43274</v>
      </c>
    </row>
    <row r="10" spans="2:8" ht="57.95" customHeight="1" x14ac:dyDescent="0.25">
      <c r="B10" s="17"/>
      <c r="C10" s="17"/>
      <c r="D10" s="17"/>
      <c r="E10" s="17"/>
      <c r="F10" s="17"/>
      <c r="G10" s="17"/>
      <c r="H10" s="17"/>
    </row>
    <row r="11" spans="2:8" ht="19.5" customHeight="1" x14ac:dyDescent="0.25">
      <c r="B11" s="13">
        <f t="array" aca="1" ref="B11:H11" ca="1">DaysAndWeeks+DATE(CalendarYear,6,1)-WEEKDAY(DATE(CalendarYear,6,1),(WeekStart="月曜日")+1)+29</f>
        <v>43275</v>
      </c>
      <c r="C11" s="13">
        <f ca="1"/>
        <v>43276</v>
      </c>
      <c r="D11" s="13">
        <f ca="1"/>
        <v>43277</v>
      </c>
      <c r="E11" s="13">
        <f ca="1"/>
        <v>43278</v>
      </c>
      <c r="F11" s="13">
        <f ca="1"/>
        <v>43279</v>
      </c>
      <c r="G11" s="13">
        <f ca="1"/>
        <v>43280</v>
      </c>
      <c r="H11" s="13">
        <f ca="1"/>
        <v>43281</v>
      </c>
    </row>
    <row r="12" spans="2:8" ht="57.95" customHeight="1" x14ac:dyDescent="0.25"/>
    <row r="13" spans="2:8" ht="19.5" customHeight="1" x14ac:dyDescent="0.25">
      <c r="B13" s="20">
        <f t="array" aca="1" ref="B13:C13" ca="1">DaysAndWeeks+DATE(CalendarYear,6,1)-WEEKDAY(DATE(CalendarYear,6,1),(WeekStart="月曜日")+1)+36</f>
        <v>43282</v>
      </c>
      <c r="C13" s="20">
        <f ca="1"/>
        <v>43283</v>
      </c>
      <c r="D13" s="21" t="s">
        <v>0</v>
      </c>
      <c r="E13" s="22"/>
      <c r="F13" s="22"/>
      <c r="G13" s="22"/>
      <c r="H13" s="22"/>
    </row>
    <row r="14" spans="2:8" ht="57.95" customHeight="1" x14ac:dyDescent="0.25">
      <c r="B14" s="17"/>
      <c r="C14" s="17"/>
      <c r="D14" s="21"/>
      <c r="E14" s="22"/>
      <c r="F14" s="22"/>
      <c r="G14" s="22"/>
      <c r="H14" s="22"/>
    </row>
  </sheetData>
  <mergeCells count="2">
    <mergeCell ref="D13:D14"/>
    <mergeCell ref="E13:H14"/>
  </mergeCells>
  <phoneticPr fontId="6"/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dataValidations count="9">
    <dataValidation allowBlank="1" showInputMessage="1" showErrorMessage="1" prompt="曜日は自動的に決定されます" sqref="C2:H2"/>
    <dataValidation allowBlank="1" showInputMessage="1" showErrorMessage="1" prompt="このセルの年は、1 月のワークシートに入力された年に基づいて自動的に更新されます。下のカレンダーには、細字フォントの網掛けの前の月と次の月の日付が含まれます" sqref="B1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に新しい曜日を入力します" sqref="B2"/>
    <dataValidation allowBlank="1" showInputMessage="1" showErrorMessage="1" prompt="このセルの年は、自動的に更新されます年を変更するには、セル K2 で別の年を選択します" sqref="C1:D1"/>
    <dataValidation allowBlank="1" showInputMessage="1" showErrorMessage="1" prompt="6 月の月間カレンダー" sqref="A1"/>
    <dataValidation allowBlank="1" showInputMessage="1" showErrorMessage="1" prompt="右側のセルにメモを入力します" sqref="D13:D14"/>
    <dataValidation allowBlank="1" showInputMessage="1" showErrorMessage="1" prompt="このセルにメモを入力します" sqref="E13:H14"/>
    <dataValidation allowBlank="1" showInputMessage="1" showErrorMessage="1" prompt="この行と行 6、8、10、12、14 は、上のセルのカレンダー日に関連する毎日のメモを入力するためのセルです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2"/>
    <pageSetUpPr fitToPage="1"/>
  </sheetPr>
  <dimension ref="B1:H14"/>
  <sheetViews>
    <sheetView showGridLines="0" zoomScaleNormal="100" workbookViewId="0"/>
  </sheetViews>
  <sheetFormatPr defaultColWidth="8.88671875" defaultRowHeight="15.75" x14ac:dyDescent="0.25"/>
  <cols>
    <col min="1" max="1" width="2.77734375" style="1" customWidth="1"/>
    <col min="2" max="2" width="18.44140625" style="1" customWidth="1"/>
    <col min="3" max="8" width="17.77734375" style="1" customWidth="1"/>
    <col min="9" max="9" width="2.77734375" style="1" customWidth="1"/>
    <col min="10" max="10" width="12.109375" style="1" customWidth="1"/>
    <col min="11" max="16384" width="8.88671875" style="1"/>
  </cols>
  <sheetData>
    <row r="1" spans="2:8" ht="59.25" customHeight="1" x14ac:dyDescent="0.25">
      <c r="B1" s="3" t="str">
        <f ca="1">"7 月 "&amp;CalendarYear</f>
        <v>7 月 2018</v>
      </c>
      <c r="C1" s="3"/>
      <c r="D1" s="3"/>
      <c r="E1" s="5"/>
      <c r="F1" s="5"/>
      <c r="G1" s="5"/>
      <c r="H1" s="19"/>
    </row>
    <row r="2" spans="2:8" ht="21.75" customHeight="1" thickBot="1" x14ac:dyDescent="0.3">
      <c r="B2" s="9" t="str">
        <f>IF(WeekStart="日曜日",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2:8" ht="19.5" customHeight="1" x14ac:dyDescent="0.25">
      <c r="B3" s="13">
        <f t="array" aca="1" ref="B3:H3" ca="1">DaysAndWeeks+DATE(CalendarYear,7,1)-WEEKDAY(DATE(CalendarYear,7,1),(WeekStart="月曜日")+1)+1</f>
        <v>43282</v>
      </c>
      <c r="C3" s="13">
        <f ca="1"/>
        <v>43283</v>
      </c>
      <c r="D3" s="13">
        <f ca="1"/>
        <v>43284</v>
      </c>
      <c r="E3" s="13">
        <f ca="1"/>
        <v>43285</v>
      </c>
      <c r="F3" s="13">
        <f ca="1"/>
        <v>43286</v>
      </c>
      <c r="G3" s="13">
        <f ca="1"/>
        <v>43287</v>
      </c>
      <c r="H3" s="13">
        <f ca="1"/>
        <v>43288</v>
      </c>
    </row>
    <row r="4" spans="2:8" ht="57.95" customHeight="1" x14ac:dyDescent="0.25"/>
    <row r="5" spans="2:8" ht="19.5" customHeight="1" x14ac:dyDescent="0.25">
      <c r="B5" s="20">
        <f t="array" aca="1" ref="B5:H5" ca="1">DaysAndWeeks+DATE(CalendarYear,7,1)-WEEKDAY(DATE(CalendarYear,7,1),(WeekStart="月曜日")+1)+8</f>
        <v>43289</v>
      </c>
      <c r="C5" s="20">
        <f ca="1"/>
        <v>43290</v>
      </c>
      <c r="D5" s="20">
        <f ca="1"/>
        <v>43291</v>
      </c>
      <c r="E5" s="20">
        <f ca="1"/>
        <v>43292</v>
      </c>
      <c r="F5" s="20">
        <f ca="1"/>
        <v>43293</v>
      </c>
      <c r="G5" s="20">
        <f ca="1"/>
        <v>43294</v>
      </c>
      <c r="H5" s="20">
        <f ca="1"/>
        <v>43295</v>
      </c>
    </row>
    <row r="6" spans="2:8" ht="57.95" customHeight="1" x14ac:dyDescent="0.25">
      <c r="B6" s="17"/>
      <c r="C6" s="17"/>
      <c r="D6" s="17"/>
      <c r="E6" s="17"/>
      <c r="F6" s="17"/>
      <c r="G6" s="17"/>
      <c r="H6" s="17"/>
    </row>
    <row r="7" spans="2:8" ht="19.5" customHeight="1" x14ac:dyDescent="0.25">
      <c r="B7" s="13">
        <f t="array" aca="1" ref="B7:H7" ca="1">DaysAndWeeks+DATE(CalendarYear,7,1)-WEEKDAY(DATE(CalendarYear,7,1),(WeekStart="月曜日")+1)+15</f>
        <v>43296</v>
      </c>
      <c r="C7" s="13">
        <f ca="1"/>
        <v>43297</v>
      </c>
      <c r="D7" s="13">
        <f ca="1"/>
        <v>43298</v>
      </c>
      <c r="E7" s="13">
        <f ca="1"/>
        <v>43299</v>
      </c>
      <c r="F7" s="13">
        <f ca="1"/>
        <v>43300</v>
      </c>
      <c r="G7" s="13">
        <f ca="1"/>
        <v>43301</v>
      </c>
      <c r="H7" s="13">
        <f ca="1"/>
        <v>43302</v>
      </c>
    </row>
    <row r="8" spans="2:8" ht="57.95" customHeight="1" x14ac:dyDescent="0.25"/>
    <row r="9" spans="2:8" ht="19.5" customHeight="1" x14ac:dyDescent="0.25">
      <c r="B9" s="20">
        <f t="array" aca="1" ref="B9:H9" ca="1">DaysAndWeeks+DATE(CalendarYear,7,1)-WEEKDAY(DATE(CalendarYear,7,1),(WeekStart="月曜日")+1)+22</f>
        <v>43303</v>
      </c>
      <c r="C9" s="20">
        <f ca="1"/>
        <v>43304</v>
      </c>
      <c r="D9" s="20">
        <f ca="1"/>
        <v>43305</v>
      </c>
      <c r="E9" s="20">
        <f ca="1"/>
        <v>43306</v>
      </c>
      <c r="F9" s="20">
        <f ca="1"/>
        <v>43307</v>
      </c>
      <c r="G9" s="20">
        <f ca="1"/>
        <v>43308</v>
      </c>
      <c r="H9" s="20">
        <f ca="1"/>
        <v>43309</v>
      </c>
    </row>
    <row r="10" spans="2:8" ht="57.95" customHeight="1" x14ac:dyDescent="0.25">
      <c r="B10" s="17"/>
      <c r="C10" s="17"/>
      <c r="D10" s="17"/>
      <c r="E10" s="17"/>
      <c r="F10" s="17"/>
      <c r="G10" s="17"/>
      <c r="H10" s="17"/>
    </row>
    <row r="11" spans="2:8" ht="19.5" customHeight="1" x14ac:dyDescent="0.25">
      <c r="B11" s="13">
        <f t="array" aca="1" ref="B11:H11" ca="1">DaysAndWeeks+DATE(CalendarYear,7,1)-WEEKDAY(DATE(CalendarYear,7,1),(WeekStart="月曜日")+1)+29</f>
        <v>43310</v>
      </c>
      <c r="C11" s="13">
        <f ca="1"/>
        <v>43311</v>
      </c>
      <c r="D11" s="13">
        <f ca="1"/>
        <v>43312</v>
      </c>
      <c r="E11" s="13">
        <f ca="1"/>
        <v>43313</v>
      </c>
      <c r="F11" s="13">
        <f ca="1"/>
        <v>43314</v>
      </c>
      <c r="G11" s="13">
        <f ca="1"/>
        <v>43315</v>
      </c>
      <c r="H11" s="13">
        <f ca="1"/>
        <v>43316</v>
      </c>
    </row>
    <row r="12" spans="2:8" ht="57.95" customHeight="1" x14ac:dyDescent="0.25"/>
    <row r="13" spans="2:8" ht="19.5" customHeight="1" x14ac:dyDescent="0.25">
      <c r="B13" s="20">
        <f t="array" aca="1" ref="B13:C13" ca="1">DaysAndWeeks+DATE(CalendarYear,7,1)-WEEKDAY(DATE(CalendarYear,7,1),(WeekStart="月曜日")+1)+36</f>
        <v>43317</v>
      </c>
      <c r="C13" s="20">
        <f ca="1"/>
        <v>43318</v>
      </c>
      <c r="D13" s="21" t="s">
        <v>0</v>
      </c>
      <c r="E13" s="22"/>
      <c r="F13" s="22"/>
      <c r="G13" s="22"/>
      <c r="H13" s="22"/>
    </row>
    <row r="14" spans="2:8" ht="57.95" customHeight="1" x14ac:dyDescent="0.25">
      <c r="B14" s="17"/>
      <c r="C14" s="17"/>
      <c r="D14" s="21"/>
      <c r="E14" s="22"/>
      <c r="F14" s="22"/>
      <c r="G14" s="22"/>
      <c r="H14" s="22"/>
    </row>
  </sheetData>
  <mergeCells count="2">
    <mergeCell ref="D13:D14"/>
    <mergeCell ref="E13:H14"/>
  </mergeCells>
  <phoneticPr fontId="6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9">
    <dataValidation allowBlank="1" showInputMessage="1" showErrorMessage="1" prompt="曜日は自動的に決定されます" sqref="C2:H2"/>
    <dataValidation allowBlank="1" showInputMessage="1" showErrorMessage="1" prompt="このセルの年は、1 月のワークシートに入力された年に基づいて自動的に更新されます。下のカレンダーには、細字フォントの網掛けの前の月と次の月の日付が含まれます" sqref="B1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に新しい曜日を入力します" sqref="B2"/>
    <dataValidation allowBlank="1" showInputMessage="1" showErrorMessage="1" prompt="このセルの年は、自動的に更新されます年を変更するには、セル K2 で別の年を選択します" sqref="C1:D1"/>
    <dataValidation allowBlank="1" showInputMessage="1" showErrorMessage="1" prompt="7 月の月間カレンダー" sqref="A1"/>
    <dataValidation allowBlank="1" showInputMessage="1" showErrorMessage="1" prompt="右側のセルにメモを入力します" sqref="D13:D14"/>
    <dataValidation allowBlank="1" showInputMessage="1" showErrorMessage="1" prompt="このセルにメモを入力します" sqref="E13:H14"/>
    <dataValidation allowBlank="1" showInputMessage="1" showErrorMessage="1" prompt="この行と行 6、8、10、12、14 は、上のセルのカレンダー日に関連する毎日のメモを入力するためのセルです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2" tint="-9.9978637043366805E-2"/>
    <pageSetUpPr fitToPage="1"/>
  </sheetPr>
  <dimension ref="B1:H14"/>
  <sheetViews>
    <sheetView showGridLines="0" workbookViewId="0"/>
  </sheetViews>
  <sheetFormatPr defaultColWidth="8.88671875" defaultRowHeight="15.75" x14ac:dyDescent="0.25"/>
  <cols>
    <col min="1" max="1" width="2.77734375" style="1" customWidth="1"/>
    <col min="2" max="2" width="18.44140625" style="1" customWidth="1"/>
    <col min="3" max="8" width="17.77734375" style="1" customWidth="1"/>
    <col min="9" max="9" width="2.77734375" style="1" customWidth="1"/>
    <col min="10" max="10" width="12.109375" style="1" customWidth="1"/>
    <col min="11" max="16384" width="8.88671875" style="1"/>
  </cols>
  <sheetData>
    <row r="1" spans="2:8" ht="59.25" customHeight="1" x14ac:dyDescent="0.25">
      <c r="B1" s="3" t="str">
        <f ca="1">"8 月 "&amp;CalendarYear</f>
        <v>8 月 2018</v>
      </c>
      <c r="C1" s="3"/>
      <c r="D1" s="3"/>
      <c r="E1" s="5"/>
      <c r="F1" s="5"/>
      <c r="G1" s="5"/>
      <c r="H1" s="19"/>
    </row>
    <row r="2" spans="2:8" ht="21.75" customHeight="1" thickBot="1" x14ac:dyDescent="0.3">
      <c r="B2" s="9" t="str">
        <f>IF(WeekStart="日曜日",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2:8" ht="19.5" customHeight="1" x14ac:dyDescent="0.25">
      <c r="B3" s="13">
        <f t="array" aca="1" ref="B3:H3" ca="1">DaysAndWeeks+DATE(CalendarYear,8,1)-WEEKDAY(DATE(CalendarYear,8,1),(WeekStart="月曜日")+1)+1</f>
        <v>43310</v>
      </c>
      <c r="C3" s="13">
        <f ca="1"/>
        <v>43311</v>
      </c>
      <c r="D3" s="13">
        <f ca="1"/>
        <v>43312</v>
      </c>
      <c r="E3" s="13">
        <f ca="1"/>
        <v>43313</v>
      </c>
      <c r="F3" s="13">
        <f ca="1"/>
        <v>43314</v>
      </c>
      <c r="G3" s="13">
        <f ca="1"/>
        <v>43315</v>
      </c>
      <c r="H3" s="13">
        <f ca="1"/>
        <v>43316</v>
      </c>
    </row>
    <row r="4" spans="2:8" ht="57.95" customHeight="1" x14ac:dyDescent="0.25"/>
    <row r="5" spans="2:8" ht="19.5" customHeight="1" x14ac:dyDescent="0.25">
      <c r="B5" s="20">
        <f t="array" aca="1" ref="B5:H5" ca="1">DaysAndWeeks+DATE(CalendarYear,8,1)-WEEKDAY(DATE(CalendarYear,8,1),(WeekStart="月曜日")+1)+8</f>
        <v>43317</v>
      </c>
      <c r="C5" s="20">
        <f ca="1"/>
        <v>43318</v>
      </c>
      <c r="D5" s="20">
        <f ca="1"/>
        <v>43319</v>
      </c>
      <c r="E5" s="20">
        <f ca="1"/>
        <v>43320</v>
      </c>
      <c r="F5" s="20">
        <f ca="1"/>
        <v>43321</v>
      </c>
      <c r="G5" s="20">
        <f ca="1"/>
        <v>43322</v>
      </c>
      <c r="H5" s="20">
        <f ca="1"/>
        <v>43323</v>
      </c>
    </row>
    <row r="6" spans="2:8" ht="57.95" customHeight="1" x14ac:dyDescent="0.25">
      <c r="B6" s="17"/>
      <c r="C6" s="17"/>
      <c r="D6" s="17"/>
      <c r="E6" s="17"/>
      <c r="F6" s="17"/>
      <c r="G6" s="17"/>
      <c r="H6" s="17"/>
    </row>
    <row r="7" spans="2:8" ht="19.5" customHeight="1" x14ac:dyDescent="0.25">
      <c r="B7" s="13">
        <f t="array" aca="1" ref="B7:H7" ca="1">DaysAndWeeks+DATE(CalendarYear,8,1)-WEEKDAY(DATE(CalendarYear,8,1),(WeekStart="月曜日")+1)+15</f>
        <v>43324</v>
      </c>
      <c r="C7" s="13">
        <f ca="1"/>
        <v>43325</v>
      </c>
      <c r="D7" s="13">
        <f ca="1"/>
        <v>43326</v>
      </c>
      <c r="E7" s="13">
        <f ca="1"/>
        <v>43327</v>
      </c>
      <c r="F7" s="13">
        <f ca="1"/>
        <v>43328</v>
      </c>
      <c r="G7" s="13">
        <f ca="1"/>
        <v>43329</v>
      </c>
      <c r="H7" s="13">
        <f ca="1"/>
        <v>43330</v>
      </c>
    </row>
    <row r="8" spans="2:8" ht="57.95" customHeight="1" x14ac:dyDescent="0.25"/>
    <row r="9" spans="2:8" ht="19.5" customHeight="1" x14ac:dyDescent="0.25">
      <c r="B9" s="20">
        <f t="array" aca="1" ref="B9:H9" ca="1">DaysAndWeeks+DATE(CalendarYear,8,1)-WEEKDAY(DATE(CalendarYear,8,1),(WeekStart="月曜日")+1)+22</f>
        <v>43331</v>
      </c>
      <c r="C9" s="20">
        <f ca="1"/>
        <v>43332</v>
      </c>
      <c r="D9" s="20">
        <f ca="1"/>
        <v>43333</v>
      </c>
      <c r="E9" s="20">
        <f ca="1"/>
        <v>43334</v>
      </c>
      <c r="F9" s="20">
        <f ca="1"/>
        <v>43335</v>
      </c>
      <c r="G9" s="20">
        <f ca="1"/>
        <v>43336</v>
      </c>
      <c r="H9" s="20">
        <f ca="1"/>
        <v>43337</v>
      </c>
    </row>
    <row r="10" spans="2:8" ht="57.95" customHeight="1" x14ac:dyDescent="0.25">
      <c r="B10" s="17"/>
      <c r="C10" s="17"/>
      <c r="D10" s="17"/>
      <c r="E10" s="17"/>
      <c r="F10" s="17"/>
      <c r="G10" s="17"/>
      <c r="H10" s="17"/>
    </row>
    <row r="11" spans="2:8" ht="19.5" customHeight="1" x14ac:dyDescent="0.25">
      <c r="B11" s="13">
        <f t="array" aca="1" ref="B11:H11" ca="1">DaysAndWeeks+DATE(CalendarYear,8,1)-WEEKDAY(DATE(CalendarYear,8,1),(WeekStart="月曜日")+1)+29</f>
        <v>43338</v>
      </c>
      <c r="C11" s="13">
        <f ca="1"/>
        <v>43339</v>
      </c>
      <c r="D11" s="13">
        <f ca="1"/>
        <v>43340</v>
      </c>
      <c r="E11" s="13">
        <f ca="1"/>
        <v>43341</v>
      </c>
      <c r="F11" s="13">
        <f ca="1"/>
        <v>43342</v>
      </c>
      <c r="G11" s="13">
        <f ca="1"/>
        <v>43343</v>
      </c>
      <c r="H11" s="13">
        <f ca="1"/>
        <v>43344</v>
      </c>
    </row>
    <row r="12" spans="2:8" ht="57.95" customHeight="1" x14ac:dyDescent="0.25"/>
    <row r="13" spans="2:8" ht="19.5" customHeight="1" x14ac:dyDescent="0.25">
      <c r="B13" s="20">
        <f t="array" aca="1" ref="B13:C13" ca="1">DaysAndWeeks+DATE(CalendarYear,8,1)-WEEKDAY(DATE(CalendarYear,8,1),(WeekStart="月曜日")+1)+36</f>
        <v>43345</v>
      </c>
      <c r="C13" s="20">
        <f ca="1"/>
        <v>43346</v>
      </c>
      <c r="D13" s="21" t="s">
        <v>0</v>
      </c>
      <c r="E13" s="22"/>
      <c r="F13" s="22"/>
      <c r="G13" s="22"/>
      <c r="H13" s="22"/>
    </row>
    <row r="14" spans="2:8" ht="57.95" customHeight="1" x14ac:dyDescent="0.25">
      <c r="B14" s="17"/>
      <c r="C14" s="17"/>
      <c r="D14" s="21"/>
      <c r="E14" s="22"/>
      <c r="F14" s="22"/>
      <c r="G14" s="22"/>
      <c r="H14" s="22"/>
    </row>
  </sheetData>
  <mergeCells count="2">
    <mergeCell ref="D13:D14"/>
    <mergeCell ref="E13:H14"/>
  </mergeCells>
  <phoneticPr fontId="6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9">
    <dataValidation allowBlank="1" showInputMessage="1" showErrorMessage="1" prompt="曜日は自動的に決定されます" sqref="C2:H2"/>
    <dataValidation allowBlank="1" showInputMessage="1" showErrorMessage="1" prompt="このセルの年は、1 月のワークシートに入力された年に基づいて自動的に更新されます。下のカレンダーには、細字フォントの網掛けの前の月と次の月の日付が含まれます" sqref="B1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に新しい曜日を入力します" sqref="B2"/>
    <dataValidation allowBlank="1" showInputMessage="1" showErrorMessage="1" prompt="このセルの年は、自動的に更新されます年を変更するには、セル K2 で別の年を選択します" sqref="C1:D1"/>
    <dataValidation allowBlank="1" showInputMessage="1" showErrorMessage="1" prompt="8 月の月間カレンダー" sqref="A1"/>
    <dataValidation allowBlank="1" showInputMessage="1" showErrorMessage="1" prompt="右側のセルにメモを入力します" sqref="D13:D14"/>
    <dataValidation allowBlank="1" showInputMessage="1" showErrorMessage="1" prompt="このセルにメモを入力します" sqref="E13:H14"/>
    <dataValidation allowBlank="1" showInputMessage="1" showErrorMessage="1" prompt="この行と行 6、8、10、12、14 は、上のセルのカレンダー日に関連する毎日のメモを入力するためのセルです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2" tint="-0.249977111117893"/>
    <pageSetUpPr fitToPage="1"/>
  </sheetPr>
  <dimension ref="B1:H14"/>
  <sheetViews>
    <sheetView showGridLines="0" workbookViewId="0"/>
  </sheetViews>
  <sheetFormatPr defaultColWidth="8.88671875" defaultRowHeight="15.75" x14ac:dyDescent="0.25"/>
  <cols>
    <col min="1" max="1" width="2.77734375" style="1" customWidth="1"/>
    <col min="2" max="2" width="18.44140625" style="1" customWidth="1"/>
    <col min="3" max="8" width="17.77734375" style="1" customWidth="1"/>
    <col min="9" max="9" width="2.77734375" style="1" customWidth="1"/>
    <col min="10" max="10" width="12.109375" style="1" customWidth="1"/>
    <col min="11" max="16384" width="8.88671875" style="1"/>
  </cols>
  <sheetData>
    <row r="1" spans="2:8" ht="59.25" customHeight="1" x14ac:dyDescent="0.25">
      <c r="B1" s="3" t="str">
        <f ca="1">"9 月"&amp;CalendarYear</f>
        <v>9 月2018</v>
      </c>
      <c r="C1" s="3"/>
      <c r="D1" s="3"/>
      <c r="E1" s="5"/>
      <c r="F1" s="5"/>
      <c r="G1" s="5"/>
      <c r="H1" s="19"/>
    </row>
    <row r="2" spans="2:8" ht="21.75" customHeight="1" thickBot="1" x14ac:dyDescent="0.3">
      <c r="B2" s="9" t="str">
        <f>IF(WeekStart="日曜日",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2:8" ht="19.5" customHeight="1" x14ac:dyDescent="0.25">
      <c r="B3" s="13">
        <f t="array" aca="1" ref="B3:H3" ca="1">DaysAndWeeks+DATE(CalendarYear,9,1)-WEEKDAY(DATE(CalendarYear,9,1),(WeekStart="月曜日")+1)+1</f>
        <v>43338</v>
      </c>
      <c r="C3" s="13">
        <f ca="1"/>
        <v>43339</v>
      </c>
      <c r="D3" s="13">
        <f ca="1"/>
        <v>43340</v>
      </c>
      <c r="E3" s="13">
        <f ca="1"/>
        <v>43341</v>
      </c>
      <c r="F3" s="13">
        <f ca="1"/>
        <v>43342</v>
      </c>
      <c r="G3" s="13">
        <f ca="1"/>
        <v>43343</v>
      </c>
      <c r="H3" s="13">
        <f ca="1"/>
        <v>43344</v>
      </c>
    </row>
    <row r="4" spans="2:8" ht="57.95" customHeight="1" x14ac:dyDescent="0.25"/>
    <row r="5" spans="2:8" ht="19.5" customHeight="1" x14ac:dyDescent="0.25">
      <c r="B5" s="20">
        <f t="array" aca="1" ref="B5:H5" ca="1">DaysAndWeeks+DATE(CalendarYear,9,1)-WEEKDAY(DATE(CalendarYear,9,1),(WeekStart="月曜日")+1)+8</f>
        <v>43345</v>
      </c>
      <c r="C5" s="20">
        <f ca="1"/>
        <v>43346</v>
      </c>
      <c r="D5" s="20">
        <f ca="1"/>
        <v>43347</v>
      </c>
      <c r="E5" s="20">
        <f ca="1"/>
        <v>43348</v>
      </c>
      <c r="F5" s="20">
        <f ca="1"/>
        <v>43349</v>
      </c>
      <c r="G5" s="20">
        <f ca="1"/>
        <v>43350</v>
      </c>
      <c r="H5" s="20">
        <f ca="1"/>
        <v>43351</v>
      </c>
    </row>
    <row r="6" spans="2:8" ht="57.95" customHeight="1" x14ac:dyDescent="0.25">
      <c r="B6" s="17"/>
      <c r="C6" s="17"/>
      <c r="D6" s="17"/>
      <c r="E6" s="17"/>
      <c r="F6" s="17"/>
      <c r="G6" s="17"/>
      <c r="H6" s="17"/>
    </row>
    <row r="7" spans="2:8" ht="19.5" customHeight="1" x14ac:dyDescent="0.25">
      <c r="B7" s="13">
        <f t="array" aca="1" ref="B7:H7" ca="1">DaysAndWeeks+DATE(CalendarYear,9,1)-WEEKDAY(DATE(CalendarYear,9,1),(WeekStart="月曜日")+1)+15</f>
        <v>43352</v>
      </c>
      <c r="C7" s="13">
        <f ca="1"/>
        <v>43353</v>
      </c>
      <c r="D7" s="13">
        <f ca="1"/>
        <v>43354</v>
      </c>
      <c r="E7" s="13">
        <f ca="1"/>
        <v>43355</v>
      </c>
      <c r="F7" s="13">
        <f ca="1"/>
        <v>43356</v>
      </c>
      <c r="G7" s="13">
        <f ca="1"/>
        <v>43357</v>
      </c>
      <c r="H7" s="13">
        <f ca="1"/>
        <v>43358</v>
      </c>
    </row>
    <row r="8" spans="2:8" ht="57.95" customHeight="1" x14ac:dyDescent="0.25"/>
    <row r="9" spans="2:8" ht="19.5" customHeight="1" x14ac:dyDescent="0.25">
      <c r="B9" s="20">
        <f t="array" aca="1" ref="B9:H9" ca="1">DaysAndWeeks+DATE(CalendarYear,9,1)-WEEKDAY(DATE(CalendarYear,9,1),(WeekStart="月曜日")+1)+22</f>
        <v>43359</v>
      </c>
      <c r="C9" s="20">
        <f ca="1"/>
        <v>43360</v>
      </c>
      <c r="D9" s="20">
        <f ca="1"/>
        <v>43361</v>
      </c>
      <c r="E9" s="20">
        <f ca="1"/>
        <v>43362</v>
      </c>
      <c r="F9" s="20">
        <f ca="1"/>
        <v>43363</v>
      </c>
      <c r="G9" s="20">
        <f ca="1"/>
        <v>43364</v>
      </c>
      <c r="H9" s="20">
        <f ca="1"/>
        <v>43365</v>
      </c>
    </row>
    <row r="10" spans="2:8" ht="57.95" customHeight="1" x14ac:dyDescent="0.25">
      <c r="B10" s="17"/>
      <c r="C10" s="17"/>
      <c r="D10" s="17"/>
      <c r="E10" s="17"/>
      <c r="F10" s="17"/>
      <c r="G10" s="17"/>
      <c r="H10" s="17"/>
    </row>
    <row r="11" spans="2:8" ht="19.5" customHeight="1" x14ac:dyDescent="0.25">
      <c r="B11" s="13">
        <f t="array" aca="1" ref="B11:H11" ca="1">DaysAndWeeks+DATE(CalendarYear,9,1)-WEEKDAY(DATE(CalendarYear,9,1),(WeekStart="月曜日")+1)+29</f>
        <v>43366</v>
      </c>
      <c r="C11" s="13">
        <f ca="1"/>
        <v>43367</v>
      </c>
      <c r="D11" s="13">
        <f ca="1"/>
        <v>43368</v>
      </c>
      <c r="E11" s="13">
        <f ca="1"/>
        <v>43369</v>
      </c>
      <c r="F11" s="13">
        <f ca="1"/>
        <v>43370</v>
      </c>
      <c r="G11" s="13">
        <f ca="1"/>
        <v>43371</v>
      </c>
      <c r="H11" s="13">
        <f ca="1"/>
        <v>43372</v>
      </c>
    </row>
    <row r="12" spans="2:8" ht="57.95" customHeight="1" x14ac:dyDescent="0.25"/>
    <row r="13" spans="2:8" ht="19.5" customHeight="1" x14ac:dyDescent="0.25">
      <c r="B13" s="20">
        <f t="array" aca="1" ref="B13:C13" ca="1">DaysAndWeeks+DATE(CalendarYear,9,1)-WEEKDAY(DATE(CalendarYear,9,1),(WeekStart="月曜日")+1)+36</f>
        <v>43373</v>
      </c>
      <c r="C13" s="20">
        <f ca="1"/>
        <v>43374</v>
      </c>
      <c r="D13" s="21" t="s">
        <v>0</v>
      </c>
      <c r="E13" s="22"/>
      <c r="F13" s="22"/>
      <c r="G13" s="22"/>
      <c r="H13" s="22"/>
    </row>
    <row r="14" spans="2:8" ht="57.95" customHeight="1" x14ac:dyDescent="0.25">
      <c r="B14" s="17"/>
      <c r="C14" s="17"/>
      <c r="D14" s="21"/>
      <c r="E14" s="22"/>
      <c r="F14" s="22"/>
      <c r="G14" s="22"/>
      <c r="H14" s="22"/>
    </row>
  </sheetData>
  <mergeCells count="2">
    <mergeCell ref="D13:D14"/>
    <mergeCell ref="E13:H14"/>
  </mergeCells>
  <phoneticPr fontId="6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9">
    <dataValidation allowBlank="1" showInputMessage="1" showErrorMessage="1" prompt="曜日は自動的に決定されます" sqref="C2:H2"/>
    <dataValidation allowBlank="1" showInputMessage="1" showErrorMessage="1" prompt="このセルの年は、1 月のワークシートに入力された年に基づいて自動的に更新されます。下のカレンダーには、細字フォントの網掛けの前の月と次の月の日付が含まれます" sqref="B1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に新しい曜日を入力します" sqref="B2"/>
    <dataValidation allowBlank="1" showInputMessage="1" showErrorMessage="1" prompt="このセルの年は、自動的に更新されます年を変更するには、セル K2 で別の年を選択します" sqref="C1:D1"/>
    <dataValidation allowBlank="1" showInputMessage="1" showErrorMessage="1" prompt="9 月の月間カレンダー" sqref="A1"/>
    <dataValidation allowBlank="1" showInputMessage="1" showErrorMessage="1" prompt="右側のセルにメモを入力します" sqref="D13:D14"/>
    <dataValidation allowBlank="1" showInputMessage="1" showErrorMessage="1" prompt="このセルにメモを入力します" sqref="E13:H14"/>
    <dataValidation allowBlank="1" showInputMessage="1" showErrorMessage="1" prompt="この行と行 6、8、10、12、14 は、上のセルのカレンダー日に関連する毎日のメモを入力するためのセルです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2" tint="-0.499984740745262"/>
    <pageSetUpPr fitToPage="1"/>
  </sheetPr>
  <dimension ref="B1:H14"/>
  <sheetViews>
    <sheetView showGridLines="0" workbookViewId="0"/>
  </sheetViews>
  <sheetFormatPr defaultColWidth="8.88671875" defaultRowHeight="15.75" x14ac:dyDescent="0.25"/>
  <cols>
    <col min="1" max="1" width="2.77734375" style="1" customWidth="1"/>
    <col min="2" max="2" width="18.44140625" style="1" customWidth="1"/>
    <col min="3" max="8" width="17.77734375" style="1" customWidth="1"/>
    <col min="9" max="9" width="2.77734375" style="1" customWidth="1"/>
    <col min="10" max="16384" width="8.88671875" style="1"/>
  </cols>
  <sheetData>
    <row r="1" spans="2:8" ht="59.25" customHeight="1" x14ac:dyDescent="0.25">
      <c r="B1" s="3" t="str">
        <f ca="1">"10 月"&amp;CalendarYear</f>
        <v>10 月2018</v>
      </c>
      <c r="C1" s="3"/>
      <c r="D1" s="3"/>
      <c r="E1" s="5"/>
      <c r="F1" s="5"/>
      <c r="G1" s="5"/>
      <c r="H1" s="19"/>
    </row>
    <row r="2" spans="2:8" ht="21.75" customHeight="1" thickBot="1" x14ac:dyDescent="0.3">
      <c r="B2" s="9" t="str">
        <f>IF(WeekStart="日曜日",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2:8" ht="19.5" customHeight="1" x14ac:dyDescent="0.25">
      <c r="B3" s="13">
        <f t="array" aca="1" ref="B3:H3" ca="1">DaysAndWeeks+DATE(CalendarYear,10,1)-WEEKDAY(DATE(CalendarYear,10,1),(WeekStart="月曜日")+1)+1</f>
        <v>43373</v>
      </c>
      <c r="C3" s="13">
        <f ca="1"/>
        <v>43374</v>
      </c>
      <c r="D3" s="13">
        <f ca="1"/>
        <v>43375</v>
      </c>
      <c r="E3" s="13">
        <f ca="1"/>
        <v>43376</v>
      </c>
      <c r="F3" s="13">
        <f ca="1"/>
        <v>43377</v>
      </c>
      <c r="G3" s="13">
        <f ca="1"/>
        <v>43378</v>
      </c>
      <c r="H3" s="13">
        <f ca="1"/>
        <v>43379</v>
      </c>
    </row>
    <row r="4" spans="2:8" ht="57.95" customHeight="1" x14ac:dyDescent="0.25"/>
    <row r="5" spans="2:8" ht="19.5" customHeight="1" x14ac:dyDescent="0.25">
      <c r="B5" s="20">
        <f t="array" aca="1" ref="B5:H5" ca="1">DaysAndWeeks+DATE(CalendarYear,10,1)-WEEKDAY(DATE(CalendarYear,10,1),(WeekStart="月曜日")+1)+8</f>
        <v>43380</v>
      </c>
      <c r="C5" s="20">
        <f ca="1"/>
        <v>43381</v>
      </c>
      <c r="D5" s="20">
        <f ca="1"/>
        <v>43382</v>
      </c>
      <c r="E5" s="20">
        <f ca="1"/>
        <v>43383</v>
      </c>
      <c r="F5" s="20">
        <f ca="1"/>
        <v>43384</v>
      </c>
      <c r="G5" s="20">
        <f ca="1"/>
        <v>43385</v>
      </c>
      <c r="H5" s="20">
        <f ca="1"/>
        <v>43386</v>
      </c>
    </row>
    <row r="6" spans="2:8" ht="57.95" customHeight="1" x14ac:dyDescent="0.25">
      <c r="B6" s="17"/>
      <c r="C6" s="17"/>
      <c r="D6" s="17"/>
      <c r="E6" s="17"/>
      <c r="F6" s="17"/>
      <c r="G6" s="17"/>
      <c r="H6" s="17"/>
    </row>
    <row r="7" spans="2:8" ht="19.5" customHeight="1" x14ac:dyDescent="0.25">
      <c r="B7" s="13">
        <f t="array" aca="1" ref="B7:H7" ca="1">DaysAndWeeks+DATE(CalendarYear,10,1)-WEEKDAY(DATE(CalendarYear,10,1),(WeekStart="月曜日")+1)+15</f>
        <v>43387</v>
      </c>
      <c r="C7" s="13">
        <f ca="1"/>
        <v>43388</v>
      </c>
      <c r="D7" s="13">
        <f ca="1"/>
        <v>43389</v>
      </c>
      <c r="E7" s="13">
        <f ca="1"/>
        <v>43390</v>
      </c>
      <c r="F7" s="13">
        <f ca="1"/>
        <v>43391</v>
      </c>
      <c r="G7" s="13">
        <f ca="1"/>
        <v>43392</v>
      </c>
      <c r="H7" s="13">
        <f ca="1"/>
        <v>43393</v>
      </c>
    </row>
    <row r="8" spans="2:8" ht="57.95" customHeight="1" x14ac:dyDescent="0.25"/>
    <row r="9" spans="2:8" ht="19.5" customHeight="1" x14ac:dyDescent="0.25">
      <c r="B9" s="20">
        <f t="array" aca="1" ref="B9:H9" ca="1">DaysAndWeeks+DATE(CalendarYear,10,1)-WEEKDAY(DATE(CalendarYear,10,1),(WeekStart="月曜日")+1)+22</f>
        <v>43394</v>
      </c>
      <c r="C9" s="20">
        <f ca="1"/>
        <v>43395</v>
      </c>
      <c r="D9" s="20">
        <f ca="1"/>
        <v>43396</v>
      </c>
      <c r="E9" s="20">
        <f ca="1"/>
        <v>43397</v>
      </c>
      <c r="F9" s="20">
        <f ca="1"/>
        <v>43398</v>
      </c>
      <c r="G9" s="20">
        <f ca="1"/>
        <v>43399</v>
      </c>
      <c r="H9" s="20">
        <f ca="1"/>
        <v>43400</v>
      </c>
    </row>
    <row r="10" spans="2:8" ht="57.95" customHeight="1" x14ac:dyDescent="0.25">
      <c r="B10" s="17"/>
      <c r="C10" s="17"/>
      <c r="D10" s="17"/>
      <c r="E10" s="17"/>
      <c r="F10" s="17"/>
      <c r="G10" s="17"/>
      <c r="H10" s="17"/>
    </row>
    <row r="11" spans="2:8" ht="19.5" customHeight="1" x14ac:dyDescent="0.25">
      <c r="B11" s="13">
        <f t="array" aca="1" ref="B11:H11" ca="1">DaysAndWeeks+DATE(CalendarYear,10,1)-WEEKDAY(DATE(CalendarYear,10,1),(WeekStart="月曜日")+1)+29</f>
        <v>43401</v>
      </c>
      <c r="C11" s="13">
        <f ca="1"/>
        <v>43402</v>
      </c>
      <c r="D11" s="13">
        <f ca="1"/>
        <v>43403</v>
      </c>
      <c r="E11" s="13">
        <f ca="1"/>
        <v>43404</v>
      </c>
      <c r="F11" s="13">
        <f ca="1"/>
        <v>43405</v>
      </c>
      <c r="G11" s="13">
        <f ca="1"/>
        <v>43406</v>
      </c>
      <c r="H11" s="13">
        <f ca="1"/>
        <v>43407</v>
      </c>
    </row>
    <row r="12" spans="2:8" ht="57.95" customHeight="1" x14ac:dyDescent="0.25"/>
    <row r="13" spans="2:8" ht="19.5" customHeight="1" x14ac:dyDescent="0.25">
      <c r="B13" s="20">
        <f t="array" aca="1" ref="B13:C13" ca="1">DaysAndWeeks+DATE(CalendarYear,10,1)-WEEKDAY(DATE(CalendarYear,10,1),(WeekStart="月曜日")+1)+36</f>
        <v>43408</v>
      </c>
      <c r="C13" s="20">
        <f ca="1"/>
        <v>43409</v>
      </c>
      <c r="D13" s="21" t="s">
        <v>0</v>
      </c>
      <c r="E13" s="22"/>
      <c r="F13" s="22"/>
      <c r="G13" s="22"/>
      <c r="H13" s="22"/>
    </row>
    <row r="14" spans="2:8" ht="57.95" customHeight="1" x14ac:dyDescent="0.25">
      <c r="B14" s="17"/>
      <c r="C14" s="17"/>
      <c r="D14" s="21"/>
      <c r="E14" s="22"/>
      <c r="F14" s="22"/>
      <c r="G14" s="22"/>
      <c r="H14" s="22"/>
    </row>
  </sheetData>
  <mergeCells count="2">
    <mergeCell ref="D13:D14"/>
    <mergeCell ref="E13:H14"/>
  </mergeCells>
  <phoneticPr fontId="6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9">
    <dataValidation allowBlank="1" showInputMessage="1" showErrorMessage="1" prompt="曜日は自動的に決定されます" sqref="C2:H2"/>
    <dataValidation allowBlank="1" showInputMessage="1" showErrorMessage="1" prompt="このセルの年は、1 月のワークシートに入力された年に基づいて自動的に更新されます。下のカレンダーには、細字フォントの網掛けの前の月と次の月の日付が含まれます" sqref="B1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に新しい曜日を入力します" sqref="B2"/>
    <dataValidation allowBlank="1" showInputMessage="1" showErrorMessage="1" prompt="このセルの年は、自動的に更新されます年を変更するには、セル K2 で別の年を選択します" sqref="C1:D1"/>
    <dataValidation allowBlank="1" showInputMessage="1" showErrorMessage="1" prompt="10 月の月間カレンダー" sqref="A1"/>
    <dataValidation allowBlank="1" showInputMessage="1" showErrorMessage="1" prompt="右側のセルにメモを入力します" sqref="D13:D14"/>
    <dataValidation allowBlank="1" showInputMessage="1" showErrorMessage="1" prompt="このセルにメモを入力します" sqref="E13:H14"/>
    <dataValidation allowBlank="1" showInputMessage="1" showErrorMessage="1" prompt="この行と行 6、8、10、12、14 は、上のセルのカレンダー日に関連する毎日のメモを入力するためのセルです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2" tint="-0.89999084444715716"/>
    <pageSetUpPr fitToPage="1"/>
  </sheetPr>
  <dimension ref="B1:H14"/>
  <sheetViews>
    <sheetView showGridLines="0" workbookViewId="0"/>
  </sheetViews>
  <sheetFormatPr defaultColWidth="8.88671875" defaultRowHeight="15.75" x14ac:dyDescent="0.25"/>
  <cols>
    <col min="1" max="1" width="2.77734375" style="1" customWidth="1"/>
    <col min="2" max="2" width="18.44140625" style="1" customWidth="1"/>
    <col min="3" max="8" width="17.77734375" style="1" customWidth="1"/>
    <col min="9" max="9" width="2.77734375" style="1" customWidth="1"/>
    <col min="10" max="16384" width="8.88671875" style="1"/>
  </cols>
  <sheetData>
    <row r="1" spans="2:8" ht="59.25" customHeight="1" x14ac:dyDescent="0.25">
      <c r="B1" s="3" t="str">
        <f ca="1">"11 月 "&amp;CalendarYear</f>
        <v>11 月 2018</v>
      </c>
      <c r="C1" s="3"/>
      <c r="D1" s="3"/>
      <c r="E1" s="5"/>
      <c r="F1" s="5"/>
      <c r="G1" s="5"/>
      <c r="H1" s="19"/>
    </row>
    <row r="2" spans="2:8" ht="21.75" customHeight="1" thickBot="1" x14ac:dyDescent="0.3">
      <c r="B2" s="9" t="str">
        <f>IF(WeekStart="日曜日",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2:8" ht="19.5" customHeight="1" x14ac:dyDescent="0.25">
      <c r="B3" s="13">
        <f t="array" aca="1" ref="B3:H3" ca="1">DaysAndWeeks+DATE(CalendarYear,11,1)-WEEKDAY(DATE(CalendarYear,11,1),(WeekStart="月曜日")+1)+1</f>
        <v>43401</v>
      </c>
      <c r="C3" s="13">
        <f ca="1"/>
        <v>43402</v>
      </c>
      <c r="D3" s="13">
        <f ca="1"/>
        <v>43403</v>
      </c>
      <c r="E3" s="13">
        <f ca="1"/>
        <v>43404</v>
      </c>
      <c r="F3" s="13">
        <f ca="1"/>
        <v>43405</v>
      </c>
      <c r="G3" s="13">
        <f ca="1"/>
        <v>43406</v>
      </c>
      <c r="H3" s="13">
        <f ca="1"/>
        <v>43407</v>
      </c>
    </row>
    <row r="4" spans="2:8" ht="57.95" customHeight="1" x14ac:dyDescent="0.25"/>
    <row r="5" spans="2:8" ht="19.5" customHeight="1" x14ac:dyDescent="0.25">
      <c r="B5" s="20">
        <f t="array" aca="1" ref="B5:H5" ca="1">DaysAndWeeks+DATE(CalendarYear,11,1)-WEEKDAY(DATE(CalendarYear,11,1),(WeekStart="月曜日")+1)+8</f>
        <v>43408</v>
      </c>
      <c r="C5" s="20">
        <f ca="1"/>
        <v>43409</v>
      </c>
      <c r="D5" s="20">
        <f ca="1"/>
        <v>43410</v>
      </c>
      <c r="E5" s="20">
        <f ca="1"/>
        <v>43411</v>
      </c>
      <c r="F5" s="20">
        <f ca="1"/>
        <v>43412</v>
      </c>
      <c r="G5" s="20">
        <f ca="1"/>
        <v>43413</v>
      </c>
      <c r="H5" s="20">
        <f ca="1"/>
        <v>43414</v>
      </c>
    </row>
    <row r="6" spans="2:8" ht="57.95" customHeight="1" x14ac:dyDescent="0.25">
      <c r="B6" s="17"/>
      <c r="C6" s="17"/>
      <c r="D6" s="17"/>
      <c r="E6" s="17"/>
      <c r="F6" s="17"/>
      <c r="G6" s="17"/>
      <c r="H6" s="17"/>
    </row>
    <row r="7" spans="2:8" ht="19.5" customHeight="1" x14ac:dyDescent="0.25">
      <c r="B7" s="13">
        <f t="array" aca="1" ref="B7:H7" ca="1">DaysAndWeeks+DATE(CalendarYear,11,1)-WEEKDAY(DATE(CalendarYear,11,1),(WeekStart="月曜日")+1)+15</f>
        <v>43415</v>
      </c>
      <c r="C7" s="13">
        <f ca="1"/>
        <v>43416</v>
      </c>
      <c r="D7" s="13">
        <f ca="1"/>
        <v>43417</v>
      </c>
      <c r="E7" s="13">
        <f ca="1"/>
        <v>43418</v>
      </c>
      <c r="F7" s="13">
        <f ca="1"/>
        <v>43419</v>
      </c>
      <c r="G7" s="13">
        <f ca="1"/>
        <v>43420</v>
      </c>
      <c r="H7" s="13">
        <f ca="1"/>
        <v>43421</v>
      </c>
    </row>
    <row r="8" spans="2:8" ht="57.95" customHeight="1" x14ac:dyDescent="0.25"/>
    <row r="9" spans="2:8" ht="19.5" customHeight="1" x14ac:dyDescent="0.25">
      <c r="B9" s="20">
        <f t="array" aca="1" ref="B9:H9" ca="1">DaysAndWeeks+DATE(CalendarYear,11,1)-WEEKDAY(DATE(CalendarYear,11,1),(WeekStart="月曜日")+1)+22</f>
        <v>43422</v>
      </c>
      <c r="C9" s="20">
        <f ca="1"/>
        <v>43423</v>
      </c>
      <c r="D9" s="20">
        <f ca="1"/>
        <v>43424</v>
      </c>
      <c r="E9" s="20">
        <f ca="1"/>
        <v>43425</v>
      </c>
      <c r="F9" s="20">
        <f ca="1"/>
        <v>43426</v>
      </c>
      <c r="G9" s="20">
        <f ca="1"/>
        <v>43427</v>
      </c>
      <c r="H9" s="20">
        <f ca="1"/>
        <v>43428</v>
      </c>
    </row>
    <row r="10" spans="2:8" ht="57.95" customHeight="1" x14ac:dyDescent="0.25">
      <c r="B10" s="17"/>
      <c r="C10" s="17"/>
      <c r="D10" s="17"/>
      <c r="E10" s="17"/>
      <c r="F10" s="17"/>
      <c r="G10" s="17"/>
      <c r="H10" s="17"/>
    </row>
    <row r="11" spans="2:8" ht="19.5" customHeight="1" x14ac:dyDescent="0.25">
      <c r="B11" s="13">
        <f t="array" aca="1" ref="B11:H11" ca="1">DaysAndWeeks+DATE(CalendarYear,11,1)-WEEKDAY(DATE(CalendarYear,11,1),(WeekStart="月曜日")+1)+29</f>
        <v>43429</v>
      </c>
      <c r="C11" s="13">
        <f ca="1"/>
        <v>43430</v>
      </c>
      <c r="D11" s="13">
        <f ca="1"/>
        <v>43431</v>
      </c>
      <c r="E11" s="13">
        <f ca="1"/>
        <v>43432</v>
      </c>
      <c r="F11" s="13">
        <f ca="1"/>
        <v>43433</v>
      </c>
      <c r="G11" s="13">
        <f ca="1"/>
        <v>43434</v>
      </c>
      <c r="H11" s="13">
        <f ca="1"/>
        <v>43435</v>
      </c>
    </row>
    <row r="12" spans="2:8" ht="57.95" customHeight="1" x14ac:dyDescent="0.25"/>
    <row r="13" spans="2:8" ht="19.5" customHeight="1" x14ac:dyDescent="0.25">
      <c r="B13" s="20">
        <f t="array" aca="1" ref="B13:C13" ca="1">DaysAndWeeks+DATE(CalendarYear,11,1)-WEEKDAY(DATE(CalendarYear,11,1),(WeekStart="月曜日")+1)+36</f>
        <v>43436</v>
      </c>
      <c r="C13" s="20">
        <f ca="1"/>
        <v>43437</v>
      </c>
      <c r="D13" s="21" t="s">
        <v>0</v>
      </c>
      <c r="E13" s="22"/>
      <c r="F13" s="22"/>
      <c r="G13" s="22"/>
      <c r="H13" s="22"/>
    </row>
    <row r="14" spans="2:8" ht="57.95" customHeight="1" x14ac:dyDescent="0.25">
      <c r="B14" s="17"/>
      <c r="C14" s="17"/>
      <c r="D14" s="21"/>
      <c r="E14" s="22"/>
      <c r="F14" s="22"/>
      <c r="G14" s="22"/>
      <c r="H14" s="22"/>
    </row>
  </sheetData>
  <mergeCells count="2">
    <mergeCell ref="D13:D14"/>
    <mergeCell ref="E13:H14"/>
  </mergeCells>
  <phoneticPr fontId="6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9">
    <dataValidation allowBlank="1" showInputMessage="1" showErrorMessage="1" prompt="曜日は自動的に決定されます" sqref="C2:H2"/>
    <dataValidation allowBlank="1" showInputMessage="1" showErrorMessage="1" prompt="このセルの年は、1 月のワークシートに入力された年に基づいて自動的に更新されます。下のカレンダーには、細字フォントの網掛けの前の月と次の月の日付が含まれます" sqref="B1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に新しい曜日を入力します" sqref="B2"/>
    <dataValidation allowBlank="1" showInputMessage="1" showErrorMessage="1" prompt="このセルの年は、自動的に更新されます年を変更するには、セル K2 で別の年を選択します" sqref="C1:D1"/>
    <dataValidation allowBlank="1" showInputMessage="1" showErrorMessage="1" prompt="11 月の月間カレンダー" sqref="A1"/>
    <dataValidation allowBlank="1" showInputMessage="1" showErrorMessage="1" prompt="右側のセルにメモを入力します" sqref="D13:D14"/>
    <dataValidation allowBlank="1" showInputMessage="1" showErrorMessage="1" prompt="このセルにメモを入力します" sqref="E13:H14"/>
    <dataValidation allowBlank="1" showInputMessage="1" showErrorMessage="1" prompt="この行と行 6、8、10、12、14 は、上のセルのカレンダー日に関連する毎日のメモを入力するためのセルです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1" tint="4.9989318521683403E-2"/>
    <pageSetUpPr fitToPage="1"/>
  </sheetPr>
  <dimension ref="B1:H14"/>
  <sheetViews>
    <sheetView showGridLines="0" workbookViewId="0"/>
  </sheetViews>
  <sheetFormatPr defaultColWidth="8.88671875" defaultRowHeight="15.75" x14ac:dyDescent="0.25"/>
  <cols>
    <col min="1" max="1" width="2.77734375" style="1" customWidth="1"/>
    <col min="2" max="2" width="18.44140625" style="1" customWidth="1"/>
    <col min="3" max="8" width="17.77734375" style="1" customWidth="1"/>
    <col min="9" max="9" width="2.77734375" style="1" customWidth="1"/>
    <col min="10" max="16384" width="8.88671875" style="1"/>
  </cols>
  <sheetData>
    <row r="1" spans="2:8" ht="59.25" customHeight="1" x14ac:dyDescent="0.25">
      <c r="B1" s="3" t="str">
        <f ca="1">"12 月 "&amp;CalendarYear</f>
        <v>12 月 2018</v>
      </c>
      <c r="C1" s="3"/>
      <c r="D1" s="3"/>
      <c r="E1" s="5"/>
      <c r="F1" s="5"/>
      <c r="G1" s="5"/>
      <c r="H1" s="19"/>
    </row>
    <row r="2" spans="2:8" ht="21.75" customHeight="1" thickBot="1" x14ac:dyDescent="0.3">
      <c r="B2" s="9" t="str">
        <f>IF(WeekStart="日曜日",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2:8" ht="19.5" customHeight="1" x14ac:dyDescent="0.25">
      <c r="B3" s="13">
        <f t="array" aca="1" ref="B3:H3" ca="1">DaysAndWeeks+DATE(CalendarYear,12,1)-WEEKDAY(DATE(CalendarYear,12,1),(WeekStart="月曜日")+1)+1</f>
        <v>43429</v>
      </c>
      <c r="C3" s="13">
        <f ca="1"/>
        <v>43430</v>
      </c>
      <c r="D3" s="13">
        <f ca="1"/>
        <v>43431</v>
      </c>
      <c r="E3" s="13">
        <f ca="1"/>
        <v>43432</v>
      </c>
      <c r="F3" s="13">
        <f ca="1"/>
        <v>43433</v>
      </c>
      <c r="G3" s="13">
        <f ca="1"/>
        <v>43434</v>
      </c>
      <c r="H3" s="13">
        <f ca="1"/>
        <v>43435</v>
      </c>
    </row>
    <row r="4" spans="2:8" ht="57.95" customHeight="1" x14ac:dyDescent="0.25"/>
    <row r="5" spans="2:8" ht="19.5" customHeight="1" x14ac:dyDescent="0.25">
      <c r="B5" s="20">
        <f t="array" aca="1" ref="B5:H5" ca="1">DaysAndWeeks+DATE(CalendarYear,12,1)-WEEKDAY(DATE(CalendarYear,12,1),(WeekStart="月曜日")+1)+8</f>
        <v>43436</v>
      </c>
      <c r="C5" s="20">
        <f ca="1"/>
        <v>43437</v>
      </c>
      <c r="D5" s="20">
        <f ca="1"/>
        <v>43438</v>
      </c>
      <c r="E5" s="20">
        <f ca="1"/>
        <v>43439</v>
      </c>
      <c r="F5" s="20">
        <f ca="1"/>
        <v>43440</v>
      </c>
      <c r="G5" s="20">
        <f ca="1"/>
        <v>43441</v>
      </c>
      <c r="H5" s="20">
        <f ca="1"/>
        <v>43442</v>
      </c>
    </row>
    <row r="6" spans="2:8" ht="57.95" customHeight="1" x14ac:dyDescent="0.25">
      <c r="B6" s="17"/>
      <c r="C6" s="17"/>
      <c r="D6" s="17"/>
      <c r="E6" s="17"/>
      <c r="F6" s="17"/>
      <c r="G6" s="17"/>
      <c r="H6" s="17"/>
    </row>
    <row r="7" spans="2:8" ht="19.5" customHeight="1" x14ac:dyDescent="0.25">
      <c r="B7" s="13">
        <f t="array" aca="1" ref="B7:H7" ca="1">DaysAndWeeks+DATE(CalendarYear,12,1)-WEEKDAY(DATE(CalendarYear,12,1),(WeekStart="月曜日")+1)+15</f>
        <v>43443</v>
      </c>
      <c r="C7" s="13">
        <f ca="1"/>
        <v>43444</v>
      </c>
      <c r="D7" s="13">
        <f ca="1"/>
        <v>43445</v>
      </c>
      <c r="E7" s="13">
        <f ca="1"/>
        <v>43446</v>
      </c>
      <c r="F7" s="13">
        <f ca="1"/>
        <v>43447</v>
      </c>
      <c r="G7" s="13">
        <f ca="1"/>
        <v>43448</v>
      </c>
      <c r="H7" s="13">
        <f ca="1"/>
        <v>43449</v>
      </c>
    </row>
    <row r="8" spans="2:8" ht="57.95" customHeight="1" x14ac:dyDescent="0.25"/>
    <row r="9" spans="2:8" ht="19.5" customHeight="1" x14ac:dyDescent="0.25">
      <c r="B9" s="20">
        <f t="array" aca="1" ref="B9:H9" ca="1">DaysAndWeeks+DATE(CalendarYear,12,1)-WEEKDAY(DATE(CalendarYear,12,1),(WeekStart="月曜日")+1)+22</f>
        <v>43450</v>
      </c>
      <c r="C9" s="20">
        <f ca="1"/>
        <v>43451</v>
      </c>
      <c r="D9" s="20">
        <f ca="1"/>
        <v>43452</v>
      </c>
      <c r="E9" s="20">
        <f ca="1"/>
        <v>43453</v>
      </c>
      <c r="F9" s="20">
        <f ca="1"/>
        <v>43454</v>
      </c>
      <c r="G9" s="20">
        <f ca="1"/>
        <v>43455</v>
      </c>
      <c r="H9" s="20">
        <f ca="1"/>
        <v>43456</v>
      </c>
    </row>
    <row r="10" spans="2:8" ht="57.95" customHeight="1" x14ac:dyDescent="0.25">
      <c r="B10" s="17"/>
      <c r="C10" s="17"/>
      <c r="D10" s="17"/>
      <c r="E10" s="17"/>
      <c r="F10" s="17"/>
      <c r="G10" s="17"/>
      <c r="H10" s="17"/>
    </row>
    <row r="11" spans="2:8" ht="19.5" customHeight="1" x14ac:dyDescent="0.25">
      <c r="B11" s="13">
        <f t="array" aca="1" ref="B11:H11" ca="1">DaysAndWeeks+DATE(CalendarYear,12,1)-WEEKDAY(DATE(CalendarYear,12,1),(WeekStart="月曜日")+1)+29</f>
        <v>43457</v>
      </c>
      <c r="C11" s="13">
        <f ca="1"/>
        <v>43458</v>
      </c>
      <c r="D11" s="13">
        <f ca="1"/>
        <v>43459</v>
      </c>
      <c r="E11" s="13">
        <f ca="1"/>
        <v>43460</v>
      </c>
      <c r="F11" s="13">
        <f ca="1"/>
        <v>43461</v>
      </c>
      <c r="G11" s="13">
        <f ca="1"/>
        <v>43462</v>
      </c>
      <c r="H11" s="13">
        <f ca="1"/>
        <v>43463</v>
      </c>
    </row>
    <row r="12" spans="2:8" ht="57.95" customHeight="1" x14ac:dyDescent="0.25"/>
    <row r="13" spans="2:8" ht="19.5" customHeight="1" x14ac:dyDescent="0.25">
      <c r="B13" s="20">
        <f t="array" aca="1" ref="B13:C13" ca="1">DaysAndWeeks+DATE(CalendarYear,12,1)-WEEKDAY(DATE(CalendarYear,12,1),(WeekStart="月曜日")+1)+36</f>
        <v>43464</v>
      </c>
      <c r="C13" s="20">
        <f ca="1"/>
        <v>43465</v>
      </c>
      <c r="D13" s="21" t="s">
        <v>0</v>
      </c>
      <c r="E13" s="22"/>
      <c r="F13" s="22"/>
      <c r="G13" s="22"/>
      <c r="H13" s="22"/>
    </row>
    <row r="14" spans="2:8" ht="57.95" customHeight="1" x14ac:dyDescent="0.25">
      <c r="B14" s="17"/>
      <c r="C14" s="17"/>
      <c r="D14" s="21"/>
      <c r="E14" s="22"/>
      <c r="F14" s="22"/>
      <c r="G14" s="22"/>
      <c r="H14" s="22"/>
    </row>
  </sheetData>
  <mergeCells count="2">
    <mergeCell ref="D13:D14"/>
    <mergeCell ref="E13:H14"/>
  </mergeCells>
  <phoneticPr fontId="6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9">
    <dataValidation allowBlank="1" showInputMessage="1" showErrorMessage="1" prompt="曜日は自動的に決定されます" sqref="C2:H2"/>
    <dataValidation allowBlank="1" showInputMessage="1" showErrorMessage="1" prompt="このセルの年は、1 月のワークシートに入力された年に基づいて自動的に更新されます。下のカレンダーには、細字フォントの網掛けの前の月と次の月の日付が含まれます" sqref="B1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に新しい曜日を入力します" sqref="B2"/>
    <dataValidation allowBlank="1" showInputMessage="1" showErrorMessage="1" prompt="このセルの年は、自動的に更新されます年を変更するには、セル K2 で別の年を選択します" sqref="C1:D1"/>
    <dataValidation allowBlank="1" showInputMessage="1" showErrorMessage="1" prompt="12 月の月間カレンダー" sqref="A1"/>
    <dataValidation allowBlank="1" showInputMessage="1" showErrorMessage="1" prompt="右側のセルにメモを入力します" sqref="D13:D14"/>
    <dataValidation allowBlank="1" showInputMessage="1" showErrorMessage="1" prompt="このセルにメモを入力します" sqref="E13:H14"/>
    <dataValidation allowBlank="1" showInputMessage="1" showErrorMessage="1" prompt="この行と行 6、8、10、12、14 は、上のセルのカレンダー日に関連する毎日のメモを入力するためのセルです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27</vt:i4>
      </vt:variant>
    </vt:vector>
  </HeadingPairs>
  <TitlesOfParts>
    <vt:vector size="39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icm7216</dc:creator>
  <cp:lastModifiedBy>icm7216</cp:lastModifiedBy>
  <dcterms:created xsi:type="dcterms:W3CDTF">2016-12-02T06:02:37Z</dcterms:created>
  <dcterms:modified xsi:type="dcterms:W3CDTF">2018-07-26T12:09:14Z</dcterms:modified>
</cp:coreProperties>
</file>