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combs/Desktop/3DAnalysis/Thesis/Publication/"/>
    </mc:Choice>
  </mc:AlternateContent>
  <xr:revisionPtr revIDLastSave="0" documentId="13_ncr:1_{7D40788A-214B-FF47-8342-C6F8E210AE60}" xr6:coauthVersionLast="45" xr6:coauthVersionMax="45" xr10:uidLastSave="{00000000-0000-0000-0000-000000000000}"/>
  <bookViews>
    <workbookView xWindow="0" yWindow="1060" windowWidth="33600" windowHeight="19260" activeTab="6" xr2:uid="{955A6041-912B-9A46-9DD3-482E54DADD3F}"/>
  </bookViews>
  <sheets>
    <sheet name="8.24.18" sheetId="1" r:id="rId1"/>
    <sheet name="9.11.18" sheetId="2" r:id="rId2"/>
    <sheet name="11.8.18" sheetId="3" r:id="rId3"/>
    <sheet name="12.17.18" sheetId="7" r:id="rId4"/>
    <sheet name="Total Disease Healthy" sheetId="4" r:id="rId5"/>
    <sheet name="Proportion" sheetId="5" r:id="rId6"/>
    <sheet name="Rates of Change" sheetId="6" r:id="rId7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6" l="1"/>
  <c r="P13" i="6"/>
  <c r="AJ13" i="6"/>
  <c r="AP13" i="6"/>
  <c r="AL4" i="6"/>
  <c r="AK3" i="6"/>
  <c r="AJ2" i="6"/>
  <c r="AP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D96" i="4"/>
  <c r="L3" i="5"/>
  <c r="L3" i="6"/>
  <c r="D65" i="4"/>
  <c r="I3" i="5"/>
  <c r="I3" i="6"/>
  <c r="T3" i="6"/>
  <c r="AL3" i="6"/>
  <c r="AR3" i="6"/>
  <c r="D97" i="4"/>
  <c r="L4" i="5"/>
  <c r="L4" i="6"/>
  <c r="D66" i="4"/>
  <c r="I4" i="5"/>
  <c r="I4" i="6"/>
  <c r="T4" i="6"/>
  <c r="AR4" i="6"/>
  <c r="D98" i="4"/>
  <c r="L5" i="5"/>
  <c r="L5" i="6"/>
  <c r="D67" i="4"/>
  <c r="I5" i="5"/>
  <c r="I5" i="6"/>
  <c r="T5" i="6"/>
  <c r="AL5" i="6"/>
  <c r="AR5" i="6"/>
  <c r="D99" i="4"/>
  <c r="L6" i="5"/>
  <c r="L6" i="6"/>
  <c r="D68" i="4"/>
  <c r="I6" i="5"/>
  <c r="I6" i="6"/>
  <c r="T6" i="6"/>
  <c r="AL6" i="6"/>
  <c r="AR6" i="6"/>
  <c r="D100" i="4"/>
  <c r="L7" i="5"/>
  <c r="L7" i="6"/>
  <c r="D69" i="4"/>
  <c r="I7" i="5"/>
  <c r="I7" i="6"/>
  <c r="T7" i="6"/>
  <c r="AL7" i="6"/>
  <c r="AR7" i="6"/>
  <c r="D101" i="4"/>
  <c r="L8" i="5"/>
  <c r="L8" i="6"/>
  <c r="D70" i="4"/>
  <c r="I8" i="5"/>
  <c r="I8" i="6"/>
  <c r="T8" i="6"/>
  <c r="AL8" i="6"/>
  <c r="AR8" i="6"/>
  <c r="D102" i="4"/>
  <c r="L9" i="5"/>
  <c r="L9" i="6"/>
  <c r="D71" i="4"/>
  <c r="I9" i="5"/>
  <c r="I9" i="6"/>
  <c r="T9" i="6"/>
  <c r="AL9" i="6"/>
  <c r="AR9" i="6"/>
  <c r="D103" i="4"/>
  <c r="L10" i="5"/>
  <c r="L10" i="6"/>
  <c r="D72" i="4"/>
  <c r="I10" i="5"/>
  <c r="I10" i="6"/>
  <c r="T10" i="6"/>
  <c r="AL10" i="6"/>
  <c r="AR10" i="6"/>
  <c r="D104" i="4"/>
  <c r="L11" i="5"/>
  <c r="L11" i="6"/>
  <c r="D73" i="4"/>
  <c r="I11" i="5"/>
  <c r="I11" i="6"/>
  <c r="T11" i="6"/>
  <c r="AL11" i="6"/>
  <c r="AR11" i="6"/>
  <c r="D105" i="4"/>
  <c r="L12" i="5"/>
  <c r="L12" i="6"/>
  <c r="D74" i="4"/>
  <c r="I12" i="5"/>
  <c r="I12" i="6"/>
  <c r="T12" i="6"/>
  <c r="AL12" i="6"/>
  <c r="AR12" i="6"/>
  <c r="D106" i="4"/>
  <c r="L13" i="5"/>
  <c r="L13" i="6"/>
  <c r="D75" i="4"/>
  <c r="I13" i="5"/>
  <c r="I13" i="6"/>
  <c r="T13" i="6"/>
  <c r="AL13" i="6"/>
  <c r="AR13" i="6"/>
  <c r="D107" i="4"/>
  <c r="L14" i="5"/>
  <c r="L14" i="6"/>
  <c r="D76" i="4"/>
  <c r="I14" i="5"/>
  <c r="I14" i="6"/>
  <c r="T14" i="6"/>
  <c r="AL14" i="6"/>
  <c r="AR14" i="6"/>
  <c r="D108" i="4"/>
  <c r="L15" i="5"/>
  <c r="L15" i="6"/>
  <c r="D77" i="4"/>
  <c r="I15" i="5"/>
  <c r="I15" i="6"/>
  <c r="T15" i="6"/>
  <c r="AL15" i="6"/>
  <c r="AR15" i="6"/>
  <c r="D109" i="4"/>
  <c r="L16" i="5"/>
  <c r="L16" i="6"/>
  <c r="D78" i="4"/>
  <c r="I16" i="5"/>
  <c r="I16" i="6"/>
  <c r="T16" i="6"/>
  <c r="AL16" i="6"/>
  <c r="AR16" i="6"/>
  <c r="D110" i="4"/>
  <c r="L17" i="5"/>
  <c r="L17" i="6"/>
  <c r="D79" i="4"/>
  <c r="I17" i="5"/>
  <c r="I17" i="6"/>
  <c r="T17" i="6"/>
  <c r="AL17" i="6"/>
  <c r="AR17" i="6"/>
  <c r="D111" i="4"/>
  <c r="L18" i="5"/>
  <c r="L18" i="6"/>
  <c r="D80" i="4"/>
  <c r="I18" i="5"/>
  <c r="I18" i="6"/>
  <c r="T18" i="6"/>
  <c r="AL18" i="6"/>
  <c r="AR18" i="6"/>
  <c r="D112" i="4"/>
  <c r="L19" i="5"/>
  <c r="L19" i="6"/>
  <c r="D81" i="4"/>
  <c r="I19" i="5"/>
  <c r="I19" i="6"/>
  <c r="T19" i="6"/>
  <c r="AL19" i="6"/>
  <c r="AR19" i="6"/>
  <c r="D113" i="4"/>
  <c r="L20" i="5"/>
  <c r="L20" i="6"/>
  <c r="D82" i="4"/>
  <c r="I20" i="5"/>
  <c r="I20" i="6"/>
  <c r="T20" i="6"/>
  <c r="AL20" i="6"/>
  <c r="AR20" i="6"/>
  <c r="D114" i="4"/>
  <c r="L21" i="5"/>
  <c r="L21" i="6"/>
  <c r="D83" i="4"/>
  <c r="I21" i="5"/>
  <c r="I21" i="6"/>
  <c r="T21" i="6"/>
  <c r="AL21" i="6"/>
  <c r="AR21" i="6"/>
  <c r="D115" i="4"/>
  <c r="L22" i="5"/>
  <c r="L22" i="6"/>
  <c r="D84" i="4"/>
  <c r="I22" i="5"/>
  <c r="I22" i="6"/>
  <c r="T22" i="6"/>
  <c r="AL22" i="6"/>
  <c r="AR22" i="6"/>
  <c r="D116" i="4"/>
  <c r="L23" i="5"/>
  <c r="L23" i="6"/>
  <c r="D85" i="4"/>
  <c r="I23" i="5"/>
  <c r="I23" i="6"/>
  <c r="T23" i="6"/>
  <c r="AL23" i="6"/>
  <c r="AR23" i="6"/>
  <c r="D117" i="4"/>
  <c r="L24" i="5"/>
  <c r="L24" i="6"/>
  <c r="D86" i="4"/>
  <c r="I24" i="5"/>
  <c r="I24" i="6"/>
  <c r="T24" i="6"/>
  <c r="AL24" i="6"/>
  <c r="AR24" i="6"/>
  <c r="D118" i="4"/>
  <c r="L25" i="5"/>
  <c r="L25" i="6"/>
  <c r="D87" i="4"/>
  <c r="I25" i="5"/>
  <c r="I25" i="6"/>
  <c r="T25" i="6"/>
  <c r="AL25" i="6"/>
  <c r="AR25" i="6"/>
  <c r="D119" i="4"/>
  <c r="L26" i="5"/>
  <c r="L26" i="6"/>
  <c r="D88" i="4"/>
  <c r="I26" i="5"/>
  <c r="I26" i="6"/>
  <c r="T26" i="6"/>
  <c r="AL26" i="6"/>
  <c r="AR26" i="6"/>
  <c r="D120" i="4"/>
  <c r="L27" i="5"/>
  <c r="L27" i="6"/>
  <c r="D89" i="4"/>
  <c r="I27" i="5"/>
  <c r="I27" i="6"/>
  <c r="T27" i="6"/>
  <c r="AL27" i="6"/>
  <c r="AR27" i="6"/>
  <c r="D121" i="4"/>
  <c r="L28" i="5"/>
  <c r="L28" i="6"/>
  <c r="D90" i="4"/>
  <c r="I28" i="5"/>
  <c r="I28" i="6"/>
  <c r="T28" i="6"/>
  <c r="AL28" i="6"/>
  <c r="AR28" i="6"/>
  <c r="D122" i="4"/>
  <c r="L29" i="5"/>
  <c r="L29" i="6"/>
  <c r="D91" i="4"/>
  <c r="I29" i="5"/>
  <c r="I29" i="6"/>
  <c r="T29" i="6"/>
  <c r="AL29" i="6"/>
  <c r="AR29" i="6"/>
  <c r="D123" i="4"/>
  <c r="L30" i="5"/>
  <c r="L30" i="6"/>
  <c r="D92" i="4"/>
  <c r="I30" i="5"/>
  <c r="I30" i="6"/>
  <c r="T30" i="6"/>
  <c r="AL30" i="6"/>
  <c r="AR30" i="6"/>
  <c r="D124" i="4"/>
  <c r="L31" i="5"/>
  <c r="L31" i="6"/>
  <c r="D93" i="4"/>
  <c r="I31" i="5"/>
  <c r="I31" i="6"/>
  <c r="T31" i="6"/>
  <c r="AL31" i="6"/>
  <c r="AR31" i="6"/>
  <c r="D125" i="4"/>
  <c r="L32" i="5"/>
  <c r="L32" i="6"/>
  <c r="D94" i="4"/>
  <c r="I32" i="5"/>
  <c r="I32" i="6"/>
  <c r="T32" i="6"/>
  <c r="AL32" i="6"/>
  <c r="AR32" i="6"/>
  <c r="D95" i="4"/>
  <c r="L2" i="5"/>
  <c r="L2" i="6"/>
  <c r="D64" i="4"/>
  <c r="I2" i="5"/>
  <c r="I2" i="6"/>
  <c r="T2" i="6"/>
  <c r="AL2" i="6"/>
  <c r="AR2" i="6"/>
  <c r="D34" i="4"/>
  <c r="F3" i="5"/>
  <c r="F3" i="6"/>
  <c r="P3" i="6"/>
  <c r="AQ3" i="6"/>
  <c r="D35" i="4"/>
  <c r="F4" i="5"/>
  <c r="F4" i="6"/>
  <c r="P4" i="6"/>
  <c r="AK4" i="6"/>
  <c r="AQ4" i="6"/>
  <c r="D36" i="4"/>
  <c r="F5" i="5"/>
  <c r="F5" i="6"/>
  <c r="P5" i="6"/>
  <c r="AK5" i="6"/>
  <c r="AQ5" i="6"/>
  <c r="D37" i="4"/>
  <c r="F6" i="5"/>
  <c r="F6" i="6"/>
  <c r="P6" i="6"/>
  <c r="AK6" i="6"/>
  <c r="AQ6" i="6"/>
  <c r="D38" i="4"/>
  <c r="F7" i="5"/>
  <c r="F7" i="6"/>
  <c r="P7" i="6"/>
  <c r="AK7" i="6"/>
  <c r="AQ7" i="6"/>
  <c r="D39" i="4"/>
  <c r="F8" i="5"/>
  <c r="F8" i="6"/>
  <c r="P8" i="6"/>
  <c r="AK8" i="6"/>
  <c r="AQ8" i="6"/>
  <c r="D40" i="4"/>
  <c r="F9" i="5"/>
  <c r="F9" i="6"/>
  <c r="P9" i="6"/>
  <c r="AK9" i="6"/>
  <c r="AQ9" i="6"/>
  <c r="D41" i="4"/>
  <c r="F10" i="5"/>
  <c r="F10" i="6"/>
  <c r="P10" i="6"/>
  <c r="AK10" i="6"/>
  <c r="AQ10" i="6"/>
  <c r="D42" i="4"/>
  <c r="F11" i="5"/>
  <c r="F11" i="6"/>
  <c r="P11" i="6"/>
  <c r="AK11" i="6"/>
  <c r="AQ11" i="6"/>
  <c r="D43" i="4"/>
  <c r="F12" i="5"/>
  <c r="F12" i="6"/>
  <c r="P12" i="6"/>
  <c r="AK12" i="6"/>
  <c r="AQ12" i="6"/>
  <c r="D44" i="4"/>
  <c r="F13" i="5"/>
  <c r="F13" i="6"/>
  <c r="AK13" i="6"/>
  <c r="AQ13" i="6"/>
  <c r="D45" i="4"/>
  <c r="F14" i="5"/>
  <c r="F14" i="6"/>
  <c r="P14" i="6"/>
  <c r="AK14" i="6"/>
  <c r="AQ14" i="6"/>
  <c r="D46" i="4"/>
  <c r="F15" i="5"/>
  <c r="F15" i="6"/>
  <c r="P15" i="6"/>
  <c r="AK15" i="6"/>
  <c r="AQ15" i="6"/>
  <c r="D47" i="4"/>
  <c r="F16" i="5"/>
  <c r="F16" i="6"/>
  <c r="P16" i="6"/>
  <c r="AK16" i="6"/>
  <c r="AQ16" i="6"/>
  <c r="D48" i="4"/>
  <c r="F17" i="5"/>
  <c r="F17" i="6"/>
  <c r="P17" i="6"/>
  <c r="AK17" i="6"/>
  <c r="AQ17" i="6"/>
  <c r="D49" i="4"/>
  <c r="F18" i="5"/>
  <c r="F18" i="6"/>
  <c r="P18" i="6"/>
  <c r="AK18" i="6"/>
  <c r="AQ18" i="6"/>
  <c r="D50" i="4"/>
  <c r="F19" i="5"/>
  <c r="F19" i="6"/>
  <c r="P19" i="6"/>
  <c r="AK19" i="6"/>
  <c r="AQ19" i="6"/>
  <c r="D51" i="4"/>
  <c r="F20" i="5"/>
  <c r="F20" i="6"/>
  <c r="P20" i="6"/>
  <c r="AK20" i="6"/>
  <c r="AQ20" i="6"/>
  <c r="D52" i="4"/>
  <c r="F21" i="5"/>
  <c r="F21" i="6"/>
  <c r="P21" i="6"/>
  <c r="AK21" i="6"/>
  <c r="AQ21" i="6"/>
  <c r="D53" i="4"/>
  <c r="F22" i="5"/>
  <c r="F22" i="6"/>
  <c r="P22" i="6"/>
  <c r="AK22" i="6"/>
  <c r="AQ22" i="6"/>
  <c r="D54" i="4"/>
  <c r="F23" i="5"/>
  <c r="F23" i="6"/>
  <c r="P23" i="6"/>
  <c r="AK23" i="6"/>
  <c r="AQ23" i="6"/>
  <c r="D55" i="4"/>
  <c r="F24" i="5"/>
  <c r="F24" i="6"/>
  <c r="P24" i="6"/>
  <c r="AK24" i="6"/>
  <c r="AQ24" i="6"/>
  <c r="D56" i="4"/>
  <c r="F25" i="5"/>
  <c r="F25" i="6"/>
  <c r="P25" i="6"/>
  <c r="AK25" i="6"/>
  <c r="AQ25" i="6"/>
  <c r="D57" i="4"/>
  <c r="F26" i="5"/>
  <c r="F26" i="6"/>
  <c r="P26" i="6"/>
  <c r="AK26" i="6"/>
  <c r="AQ26" i="6"/>
  <c r="D58" i="4"/>
  <c r="F27" i="5"/>
  <c r="F27" i="6"/>
  <c r="P27" i="6"/>
  <c r="AK27" i="6"/>
  <c r="AQ27" i="6"/>
  <c r="D59" i="4"/>
  <c r="F28" i="5"/>
  <c r="F28" i="6"/>
  <c r="P28" i="6"/>
  <c r="AK28" i="6"/>
  <c r="AQ28" i="6"/>
  <c r="D60" i="4"/>
  <c r="F29" i="5"/>
  <c r="F29" i="6"/>
  <c r="P29" i="6"/>
  <c r="AK29" i="6"/>
  <c r="AQ29" i="6"/>
  <c r="D61" i="4"/>
  <c r="F30" i="5"/>
  <c r="F30" i="6"/>
  <c r="P30" i="6"/>
  <c r="AK30" i="6"/>
  <c r="AQ30" i="6"/>
  <c r="D62" i="4"/>
  <c r="F31" i="5"/>
  <c r="F31" i="6"/>
  <c r="P31" i="6"/>
  <c r="AK31" i="6"/>
  <c r="AQ31" i="6"/>
  <c r="D63" i="4"/>
  <c r="F32" i="5"/>
  <c r="F32" i="6"/>
  <c r="P32" i="6"/>
  <c r="AK32" i="6"/>
  <c r="AQ32" i="6"/>
  <c r="D33" i="4"/>
  <c r="F2" i="5"/>
  <c r="F2" i="6"/>
  <c r="P2" i="6"/>
  <c r="AK2" i="6"/>
  <c r="AQ2" i="6"/>
  <c r="D3" i="4"/>
  <c r="C3" i="5"/>
  <c r="C3" i="6"/>
  <c r="O3" i="6"/>
  <c r="AJ3" i="6"/>
  <c r="AP3" i="6"/>
  <c r="D4" i="4"/>
  <c r="C4" i="5"/>
  <c r="C4" i="6"/>
  <c r="O4" i="6"/>
  <c r="AJ4" i="6"/>
  <c r="AP4" i="6"/>
  <c r="D5" i="4"/>
  <c r="C5" i="5"/>
  <c r="C5" i="6"/>
  <c r="O5" i="6"/>
  <c r="AJ5" i="6"/>
  <c r="AP5" i="6"/>
  <c r="D6" i="4"/>
  <c r="C6" i="5"/>
  <c r="C6" i="6"/>
  <c r="O6" i="6"/>
  <c r="AJ6" i="6"/>
  <c r="AP6" i="6"/>
  <c r="D7" i="4"/>
  <c r="C7" i="5"/>
  <c r="C7" i="6"/>
  <c r="O7" i="6"/>
  <c r="AJ7" i="6"/>
  <c r="AP7" i="6"/>
  <c r="D8" i="4"/>
  <c r="C8" i="5"/>
  <c r="C8" i="6"/>
  <c r="O8" i="6"/>
  <c r="AJ8" i="6"/>
  <c r="AP8" i="6"/>
  <c r="D9" i="4"/>
  <c r="C9" i="5"/>
  <c r="C9" i="6"/>
  <c r="O9" i="6"/>
  <c r="AJ9" i="6"/>
  <c r="AP9" i="6"/>
  <c r="D10" i="4"/>
  <c r="C10" i="5"/>
  <c r="C10" i="6"/>
  <c r="O10" i="6"/>
  <c r="AJ10" i="6"/>
  <c r="AP10" i="6"/>
  <c r="D11" i="4"/>
  <c r="C11" i="5"/>
  <c r="C11" i="6"/>
  <c r="O11" i="6"/>
  <c r="AJ11" i="6"/>
  <c r="AP11" i="6"/>
  <c r="D12" i="4"/>
  <c r="C12" i="5"/>
  <c r="C12" i="6"/>
  <c r="O12" i="6"/>
  <c r="AJ12" i="6"/>
  <c r="AP12" i="6"/>
  <c r="D13" i="4"/>
  <c r="C13" i="5"/>
  <c r="C13" i="6"/>
  <c r="D14" i="4"/>
  <c r="C14" i="5"/>
  <c r="C14" i="6"/>
  <c r="O14" i="6"/>
  <c r="AJ14" i="6"/>
  <c r="AP14" i="6"/>
  <c r="D15" i="4"/>
  <c r="C15" i="5"/>
  <c r="C15" i="6"/>
  <c r="O15" i="6"/>
  <c r="AJ15" i="6"/>
  <c r="AP15" i="6"/>
  <c r="D16" i="4"/>
  <c r="C16" i="5"/>
  <c r="C16" i="6"/>
  <c r="O16" i="6"/>
  <c r="AJ16" i="6"/>
  <c r="AP16" i="6"/>
  <c r="D17" i="4"/>
  <c r="C17" i="5"/>
  <c r="C17" i="6"/>
  <c r="O17" i="6"/>
  <c r="AJ17" i="6"/>
  <c r="AP17" i="6"/>
  <c r="D18" i="4"/>
  <c r="C18" i="5"/>
  <c r="C18" i="6"/>
  <c r="O18" i="6"/>
  <c r="AJ18" i="6"/>
  <c r="AP18" i="6"/>
  <c r="D19" i="4"/>
  <c r="C19" i="5"/>
  <c r="C19" i="6"/>
  <c r="O19" i="6"/>
  <c r="AJ19" i="6"/>
  <c r="AP19" i="6"/>
  <c r="D20" i="4"/>
  <c r="C20" i="5"/>
  <c r="C20" i="6"/>
  <c r="O20" i="6"/>
  <c r="AJ20" i="6"/>
  <c r="AP20" i="6"/>
  <c r="D21" i="4"/>
  <c r="C21" i="5"/>
  <c r="C21" i="6"/>
  <c r="O21" i="6"/>
  <c r="AJ21" i="6"/>
  <c r="AP21" i="6"/>
  <c r="D22" i="4"/>
  <c r="C22" i="5"/>
  <c r="C22" i="6"/>
  <c r="O22" i="6"/>
  <c r="AJ22" i="6"/>
  <c r="AP22" i="6"/>
  <c r="D23" i="4"/>
  <c r="C23" i="5"/>
  <c r="C23" i="6"/>
  <c r="O23" i="6"/>
  <c r="AJ23" i="6"/>
  <c r="AP23" i="6"/>
  <c r="D24" i="4"/>
  <c r="C24" i="5"/>
  <c r="C24" i="6"/>
  <c r="O24" i="6"/>
  <c r="AJ24" i="6"/>
  <c r="AP24" i="6"/>
  <c r="D25" i="4"/>
  <c r="C25" i="5"/>
  <c r="C25" i="6"/>
  <c r="O25" i="6"/>
  <c r="AJ25" i="6"/>
  <c r="AP25" i="6"/>
  <c r="D26" i="4"/>
  <c r="C26" i="5"/>
  <c r="C26" i="6"/>
  <c r="O26" i="6"/>
  <c r="AJ26" i="6"/>
  <c r="AP26" i="6"/>
  <c r="D27" i="4"/>
  <c r="C27" i="5"/>
  <c r="C27" i="6"/>
  <c r="O27" i="6"/>
  <c r="AJ27" i="6"/>
  <c r="AP27" i="6"/>
  <c r="D28" i="4"/>
  <c r="C28" i="5"/>
  <c r="C28" i="6"/>
  <c r="O28" i="6"/>
  <c r="AJ28" i="6"/>
  <c r="AP28" i="6"/>
  <c r="D29" i="4"/>
  <c r="C29" i="5"/>
  <c r="C29" i="6"/>
  <c r="O29" i="6"/>
  <c r="AJ29" i="6"/>
  <c r="AP29" i="6"/>
  <c r="D30" i="4"/>
  <c r="C30" i="5"/>
  <c r="C30" i="6"/>
  <c r="O30" i="6"/>
  <c r="AJ30" i="6"/>
  <c r="AP30" i="6"/>
  <c r="D31" i="4"/>
  <c r="C31" i="5"/>
  <c r="C31" i="6"/>
  <c r="O31" i="6"/>
  <c r="AJ31" i="6"/>
  <c r="AP31" i="6"/>
  <c r="D32" i="4"/>
  <c r="C32" i="5"/>
  <c r="C32" i="6"/>
  <c r="O32" i="6"/>
  <c r="AJ32" i="6"/>
  <c r="AP32" i="6"/>
  <c r="D2" i="4"/>
  <c r="C2" i="5"/>
  <c r="C2" i="6"/>
  <c r="O2" i="6"/>
  <c r="E96" i="4"/>
  <c r="N3" i="5"/>
  <c r="N3" i="6"/>
  <c r="E65" i="4"/>
  <c r="K3" i="5"/>
  <c r="K3" i="6"/>
  <c r="AF3" i="6"/>
  <c r="AI3" i="6"/>
  <c r="AO3" i="6"/>
  <c r="E97" i="4"/>
  <c r="N4" i="5"/>
  <c r="N4" i="6"/>
  <c r="E66" i="4"/>
  <c r="K4" i="5"/>
  <c r="K4" i="6"/>
  <c r="AF4" i="6"/>
  <c r="AI4" i="6"/>
  <c r="AO4" i="6"/>
  <c r="E98" i="4"/>
  <c r="N5" i="5"/>
  <c r="N5" i="6"/>
  <c r="E67" i="4"/>
  <c r="K5" i="5"/>
  <c r="K5" i="6"/>
  <c r="AF5" i="6"/>
  <c r="AI5" i="6"/>
  <c r="AO5" i="6"/>
  <c r="E99" i="4"/>
  <c r="N6" i="5"/>
  <c r="N6" i="6"/>
  <c r="E68" i="4"/>
  <c r="K6" i="5"/>
  <c r="K6" i="6"/>
  <c r="AF6" i="6"/>
  <c r="AI6" i="6"/>
  <c r="AO6" i="6"/>
  <c r="E100" i="4"/>
  <c r="N7" i="5"/>
  <c r="N7" i="6"/>
  <c r="E69" i="4"/>
  <c r="K7" i="5"/>
  <c r="K7" i="6"/>
  <c r="AF7" i="6"/>
  <c r="AI7" i="6"/>
  <c r="AO7" i="6"/>
  <c r="E101" i="4"/>
  <c r="N8" i="5"/>
  <c r="N8" i="6"/>
  <c r="E70" i="4"/>
  <c r="K8" i="5"/>
  <c r="K8" i="6"/>
  <c r="AF8" i="6"/>
  <c r="AI8" i="6"/>
  <c r="AO8" i="6"/>
  <c r="E102" i="4"/>
  <c r="N9" i="5"/>
  <c r="N9" i="6"/>
  <c r="E71" i="4"/>
  <c r="K9" i="5"/>
  <c r="K9" i="6"/>
  <c r="AF9" i="6"/>
  <c r="AI9" i="6"/>
  <c r="AO9" i="6"/>
  <c r="E103" i="4"/>
  <c r="N10" i="5"/>
  <c r="N10" i="6"/>
  <c r="E72" i="4"/>
  <c r="K10" i="5"/>
  <c r="K10" i="6"/>
  <c r="AF10" i="6"/>
  <c r="AI10" i="6"/>
  <c r="AO10" i="6"/>
  <c r="E104" i="4"/>
  <c r="N11" i="5"/>
  <c r="N11" i="6"/>
  <c r="E73" i="4"/>
  <c r="K11" i="5"/>
  <c r="K11" i="6"/>
  <c r="AF11" i="6"/>
  <c r="AI11" i="6"/>
  <c r="AO11" i="6"/>
  <c r="E105" i="4"/>
  <c r="N12" i="5"/>
  <c r="N12" i="6"/>
  <c r="E74" i="4"/>
  <c r="K12" i="5"/>
  <c r="K12" i="6"/>
  <c r="AF12" i="6"/>
  <c r="AI12" i="6"/>
  <c r="AO12" i="6"/>
  <c r="E106" i="4"/>
  <c r="N13" i="5"/>
  <c r="N13" i="6"/>
  <c r="E75" i="4"/>
  <c r="K13" i="5"/>
  <c r="K13" i="6"/>
  <c r="AF13" i="6"/>
  <c r="AI13" i="6"/>
  <c r="AO13" i="6"/>
  <c r="E107" i="4"/>
  <c r="N14" i="5"/>
  <c r="N14" i="6"/>
  <c r="E76" i="4"/>
  <c r="K14" i="5"/>
  <c r="K14" i="6"/>
  <c r="AF14" i="6"/>
  <c r="AI14" i="6"/>
  <c r="AO14" i="6"/>
  <c r="E108" i="4"/>
  <c r="N15" i="5"/>
  <c r="N15" i="6"/>
  <c r="E77" i="4"/>
  <c r="K15" i="5"/>
  <c r="K15" i="6"/>
  <c r="AF15" i="6"/>
  <c r="AI15" i="6"/>
  <c r="AO15" i="6"/>
  <c r="E109" i="4"/>
  <c r="N16" i="5"/>
  <c r="N16" i="6"/>
  <c r="E78" i="4"/>
  <c r="K16" i="5"/>
  <c r="K16" i="6"/>
  <c r="AF16" i="6"/>
  <c r="AI16" i="6"/>
  <c r="AO16" i="6"/>
  <c r="E110" i="4"/>
  <c r="N17" i="5"/>
  <c r="N17" i="6"/>
  <c r="E79" i="4"/>
  <c r="K17" i="5"/>
  <c r="K17" i="6"/>
  <c r="AF17" i="6"/>
  <c r="AI17" i="6"/>
  <c r="AO17" i="6"/>
  <c r="E111" i="4"/>
  <c r="N18" i="5"/>
  <c r="N18" i="6"/>
  <c r="E80" i="4"/>
  <c r="K18" i="5"/>
  <c r="K18" i="6"/>
  <c r="AF18" i="6"/>
  <c r="AI18" i="6"/>
  <c r="AO18" i="6"/>
  <c r="E112" i="4"/>
  <c r="N19" i="5"/>
  <c r="N19" i="6"/>
  <c r="E81" i="4"/>
  <c r="K19" i="5"/>
  <c r="K19" i="6"/>
  <c r="AF19" i="6"/>
  <c r="AI19" i="6"/>
  <c r="AO19" i="6"/>
  <c r="E113" i="4"/>
  <c r="N20" i="5"/>
  <c r="N20" i="6"/>
  <c r="E82" i="4"/>
  <c r="K20" i="5"/>
  <c r="K20" i="6"/>
  <c r="AF20" i="6"/>
  <c r="AI20" i="6"/>
  <c r="AO20" i="6"/>
  <c r="E114" i="4"/>
  <c r="N21" i="5"/>
  <c r="N21" i="6"/>
  <c r="E83" i="4"/>
  <c r="K21" i="5"/>
  <c r="K21" i="6"/>
  <c r="AF21" i="6"/>
  <c r="AI21" i="6"/>
  <c r="AO21" i="6"/>
  <c r="E115" i="4"/>
  <c r="N22" i="5"/>
  <c r="N22" i="6"/>
  <c r="E84" i="4"/>
  <c r="K22" i="5"/>
  <c r="K22" i="6"/>
  <c r="AF22" i="6"/>
  <c r="AI22" i="6"/>
  <c r="AO22" i="6"/>
  <c r="E116" i="4"/>
  <c r="N23" i="5"/>
  <c r="N23" i="6"/>
  <c r="E85" i="4"/>
  <c r="K23" i="5"/>
  <c r="K23" i="6"/>
  <c r="AF23" i="6"/>
  <c r="AI23" i="6"/>
  <c r="AO23" i="6"/>
  <c r="E117" i="4"/>
  <c r="N24" i="5"/>
  <c r="N24" i="6"/>
  <c r="E86" i="4"/>
  <c r="K24" i="5"/>
  <c r="K24" i="6"/>
  <c r="AF24" i="6"/>
  <c r="AI24" i="6"/>
  <c r="AO24" i="6"/>
  <c r="E118" i="4"/>
  <c r="N25" i="5"/>
  <c r="N25" i="6"/>
  <c r="E87" i="4"/>
  <c r="K25" i="5"/>
  <c r="K25" i="6"/>
  <c r="AF25" i="6"/>
  <c r="AI25" i="6"/>
  <c r="AO25" i="6"/>
  <c r="E119" i="4"/>
  <c r="N26" i="5"/>
  <c r="N26" i="6"/>
  <c r="E88" i="4"/>
  <c r="K26" i="5"/>
  <c r="K26" i="6"/>
  <c r="AF26" i="6"/>
  <c r="AI26" i="6"/>
  <c r="AO26" i="6"/>
  <c r="E120" i="4"/>
  <c r="N27" i="5"/>
  <c r="N27" i="6"/>
  <c r="E89" i="4"/>
  <c r="K27" i="5"/>
  <c r="K27" i="6"/>
  <c r="AF27" i="6"/>
  <c r="AI27" i="6"/>
  <c r="AO27" i="6"/>
  <c r="E121" i="4"/>
  <c r="N28" i="5"/>
  <c r="N28" i="6"/>
  <c r="E90" i="4"/>
  <c r="K28" i="5"/>
  <c r="K28" i="6"/>
  <c r="AF28" i="6"/>
  <c r="AI28" i="6"/>
  <c r="AO28" i="6"/>
  <c r="E122" i="4"/>
  <c r="N29" i="5"/>
  <c r="N29" i="6"/>
  <c r="E91" i="4"/>
  <c r="K29" i="5"/>
  <c r="K29" i="6"/>
  <c r="AF29" i="6"/>
  <c r="AI29" i="6"/>
  <c r="AO29" i="6"/>
  <c r="E123" i="4"/>
  <c r="N30" i="5"/>
  <c r="N30" i="6"/>
  <c r="E92" i="4"/>
  <c r="K30" i="5"/>
  <c r="K30" i="6"/>
  <c r="AF30" i="6"/>
  <c r="AI30" i="6"/>
  <c r="AO30" i="6"/>
  <c r="E124" i="4"/>
  <c r="N31" i="5"/>
  <c r="N31" i="6"/>
  <c r="E93" i="4"/>
  <c r="K31" i="5"/>
  <c r="K31" i="6"/>
  <c r="AF31" i="6"/>
  <c r="AI31" i="6"/>
  <c r="AO31" i="6"/>
  <c r="E125" i="4"/>
  <c r="N32" i="5"/>
  <c r="N32" i="6"/>
  <c r="E94" i="4"/>
  <c r="K32" i="5"/>
  <c r="K32" i="6"/>
  <c r="AF32" i="6"/>
  <c r="AI32" i="6"/>
  <c r="AO32" i="6"/>
  <c r="E95" i="4"/>
  <c r="N2" i="5"/>
  <c r="N2" i="6"/>
  <c r="E64" i="4"/>
  <c r="K2" i="5"/>
  <c r="K2" i="6"/>
  <c r="AF2" i="6"/>
  <c r="AI2" i="6"/>
  <c r="AO2" i="6"/>
  <c r="E34" i="4"/>
  <c r="H3" i="5"/>
  <c r="H3" i="6"/>
  <c r="AB3" i="6"/>
  <c r="AH3" i="6"/>
  <c r="AN3" i="6"/>
  <c r="E35" i="4"/>
  <c r="H4" i="5"/>
  <c r="H4" i="6"/>
  <c r="AB4" i="6"/>
  <c r="AH4" i="6"/>
  <c r="AN4" i="6"/>
  <c r="E36" i="4"/>
  <c r="H5" i="5"/>
  <c r="H5" i="6"/>
  <c r="AB5" i="6"/>
  <c r="AH5" i="6"/>
  <c r="AN5" i="6"/>
  <c r="E37" i="4"/>
  <c r="H6" i="5"/>
  <c r="H6" i="6"/>
  <c r="AB6" i="6"/>
  <c r="AH6" i="6"/>
  <c r="AN6" i="6"/>
  <c r="E38" i="4"/>
  <c r="H7" i="5"/>
  <c r="H7" i="6"/>
  <c r="AB7" i="6"/>
  <c r="AH7" i="6"/>
  <c r="AN7" i="6"/>
  <c r="E39" i="4"/>
  <c r="H8" i="5"/>
  <c r="H8" i="6"/>
  <c r="AB8" i="6"/>
  <c r="AH8" i="6"/>
  <c r="AN8" i="6"/>
  <c r="E40" i="4"/>
  <c r="H9" i="5"/>
  <c r="H9" i="6"/>
  <c r="AB9" i="6"/>
  <c r="AH9" i="6"/>
  <c r="AN9" i="6"/>
  <c r="E41" i="4"/>
  <c r="H10" i="5"/>
  <c r="H10" i="6"/>
  <c r="AB10" i="6"/>
  <c r="AH10" i="6"/>
  <c r="AN10" i="6"/>
  <c r="E42" i="4"/>
  <c r="H11" i="5"/>
  <c r="H11" i="6"/>
  <c r="AB11" i="6"/>
  <c r="AH11" i="6"/>
  <c r="AN11" i="6"/>
  <c r="E43" i="4"/>
  <c r="H12" i="5"/>
  <c r="H12" i="6"/>
  <c r="AB12" i="6"/>
  <c r="AH12" i="6"/>
  <c r="AN12" i="6"/>
  <c r="E44" i="4"/>
  <c r="H13" i="5"/>
  <c r="H13" i="6"/>
  <c r="AB13" i="6"/>
  <c r="AH13" i="6"/>
  <c r="AN13" i="6"/>
  <c r="E45" i="4"/>
  <c r="H14" i="5"/>
  <c r="H14" i="6"/>
  <c r="AB14" i="6"/>
  <c r="AH14" i="6"/>
  <c r="AN14" i="6"/>
  <c r="E46" i="4"/>
  <c r="H15" i="5"/>
  <c r="H15" i="6"/>
  <c r="AB15" i="6"/>
  <c r="AH15" i="6"/>
  <c r="AN15" i="6"/>
  <c r="E47" i="4"/>
  <c r="H16" i="5"/>
  <c r="H16" i="6"/>
  <c r="AB16" i="6"/>
  <c r="AH16" i="6"/>
  <c r="AN16" i="6"/>
  <c r="E48" i="4"/>
  <c r="H17" i="5"/>
  <c r="H17" i="6"/>
  <c r="AB17" i="6"/>
  <c r="AH17" i="6"/>
  <c r="AN17" i="6"/>
  <c r="E49" i="4"/>
  <c r="H18" i="5"/>
  <c r="H18" i="6"/>
  <c r="AB18" i="6"/>
  <c r="AH18" i="6"/>
  <c r="AN18" i="6"/>
  <c r="E50" i="4"/>
  <c r="H19" i="5"/>
  <c r="H19" i="6"/>
  <c r="AB19" i="6"/>
  <c r="AH19" i="6"/>
  <c r="AN19" i="6"/>
  <c r="E51" i="4"/>
  <c r="H20" i="5"/>
  <c r="H20" i="6"/>
  <c r="AB20" i="6"/>
  <c r="AH20" i="6"/>
  <c r="AN20" i="6"/>
  <c r="E52" i="4"/>
  <c r="H21" i="5"/>
  <c r="H21" i="6"/>
  <c r="AB21" i="6"/>
  <c r="AH21" i="6"/>
  <c r="AN21" i="6"/>
  <c r="E53" i="4"/>
  <c r="H22" i="5"/>
  <c r="H22" i="6"/>
  <c r="AB22" i="6"/>
  <c r="AH22" i="6"/>
  <c r="AN22" i="6"/>
  <c r="E54" i="4"/>
  <c r="H23" i="5"/>
  <c r="H23" i="6"/>
  <c r="AB23" i="6"/>
  <c r="AH23" i="6"/>
  <c r="AN23" i="6"/>
  <c r="E55" i="4"/>
  <c r="H24" i="5"/>
  <c r="H24" i="6"/>
  <c r="AB24" i="6"/>
  <c r="AH24" i="6"/>
  <c r="AN24" i="6"/>
  <c r="E56" i="4"/>
  <c r="H25" i="5"/>
  <c r="H25" i="6"/>
  <c r="AB25" i="6"/>
  <c r="AH25" i="6"/>
  <c r="AN25" i="6"/>
  <c r="E57" i="4"/>
  <c r="H26" i="5"/>
  <c r="H26" i="6"/>
  <c r="AB26" i="6"/>
  <c r="AH26" i="6"/>
  <c r="AN26" i="6"/>
  <c r="E58" i="4"/>
  <c r="H27" i="5"/>
  <c r="H27" i="6"/>
  <c r="AB27" i="6"/>
  <c r="AH27" i="6"/>
  <c r="AN27" i="6"/>
  <c r="E59" i="4"/>
  <c r="H28" i="5"/>
  <c r="H28" i="6"/>
  <c r="AB28" i="6"/>
  <c r="AH28" i="6"/>
  <c r="AN28" i="6"/>
  <c r="E60" i="4"/>
  <c r="H29" i="5"/>
  <c r="H29" i="6"/>
  <c r="AB29" i="6"/>
  <c r="AH29" i="6"/>
  <c r="AN29" i="6"/>
  <c r="E61" i="4"/>
  <c r="H30" i="5"/>
  <c r="H30" i="6"/>
  <c r="AB30" i="6"/>
  <c r="AH30" i="6"/>
  <c r="AN30" i="6"/>
  <c r="E62" i="4"/>
  <c r="H31" i="5"/>
  <c r="H31" i="6"/>
  <c r="AB31" i="6"/>
  <c r="AH31" i="6"/>
  <c r="AN31" i="6"/>
  <c r="E63" i="4"/>
  <c r="H32" i="5"/>
  <c r="H32" i="6"/>
  <c r="AB32" i="6"/>
  <c r="AH32" i="6"/>
  <c r="AN32" i="6"/>
  <c r="E33" i="4"/>
  <c r="H2" i="5"/>
  <c r="H2" i="6"/>
  <c r="AB2" i="6"/>
  <c r="AH2" i="6"/>
  <c r="AN2" i="6"/>
  <c r="E3" i="4"/>
  <c r="E3" i="5"/>
  <c r="E3" i="6"/>
  <c r="AA3" i="6"/>
  <c r="AG3" i="6"/>
  <c r="AM3" i="6"/>
  <c r="E4" i="4"/>
  <c r="E4" i="5"/>
  <c r="E4" i="6"/>
  <c r="AA4" i="6"/>
  <c r="AG4" i="6"/>
  <c r="AM4" i="6"/>
  <c r="E5" i="4"/>
  <c r="E5" i="5"/>
  <c r="E5" i="6"/>
  <c r="AA5" i="6"/>
  <c r="AG5" i="6"/>
  <c r="AM5" i="6"/>
  <c r="E6" i="4"/>
  <c r="E6" i="5"/>
  <c r="E6" i="6"/>
  <c r="AA6" i="6"/>
  <c r="AG6" i="6"/>
  <c r="AM6" i="6"/>
  <c r="E7" i="4"/>
  <c r="E7" i="5"/>
  <c r="E7" i="6"/>
  <c r="AA7" i="6"/>
  <c r="AG7" i="6"/>
  <c r="AM7" i="6"/>
  <c r="E8" i="4"/>
  <c r="E8" i="5"/>
  <c r="E8" i="6"/>
  <c r="AA8" i="6"/>
  <c r="AG8" i="6"/>
  <c r="AM8" i="6"/>
  <c r="E9" i="4"/>
  <c r="E9" i="5"/>
  <c r="E9" i="6"/>
  <c r="AA9" i="6"/>
  <c r="AG9" i="6"/>
  <c r="AM9" i="6"/>
  <c r="E10" i="4"/>
  <c r="E10" i="5"/>
  <c r="E10" i="6"/>
  <c r="AA10" i="6"/>
  <c r="AG10" i="6"/>
  <c r="AM10" i="6"/>
  <c r="E11" i="4"/>
  <c r="E11" i="5"/>
  <c r="E11" i="6"/>
  <c r="AA11" i="6"/>
  <c r="AG11" i="6"/>
  <c r="AM11" i="6"/>
  <c r="E12" i="4"/>
  <c r="E12" i="5"/>
  <c r="E12" i="6"/>
  <c r="AA12" i="6"/>
  <c r="AG12" i="6"/>
  <c r="AM12" i="6"/>
  <c r="E13" i="4"/>
  <c r="E13" i="5"/>
  <c r="E13" i="6"/>
  <c r="AA13" i="6"/>
  <c r="AG13" i="6"/>
  <c r="AM13" i="6"/>
  <c r="E14" i="4"/>
  <c r="E14" i="5"/>
  <c r="E14" i="6"/>
  <c r="AA14" i="6"/>
  <c r="AG14" i="6"/>
  <c r="AM14" i="6"/>
  <c r="E15" i="4"/>
  <c r="E15" i="5"/>
  <c r="E15" i="6"/>
  <c r="AA15" i="6"/>
  <c r="AG15" i="6"/>
  <c r="AM15" i="6"/>
  <c r="E16" i="4"/>
  <c r="E16" i="5"/>
  <c r="E16" i="6"/>
  <c r="AA16" i="6"/>
  <c r="AG16" i="6"/>
  <c r="AM16" i="6"/>
  <c r="E17" i="4"/>
  <c r="E17" i="5"/>
  <c r="E17" i="6"/>
  <c r="AA17" i="6"/>
  <c r="AG17" i="6"/>
  <c r="AM17" i="6"/>
  <c r="E18" i="4"/>
  <c r="E18" i="5"/>
  <c r="E18" i="6"/>
  <c r="AA18" i="6"/>
  <c r="AG18" i="6"/>
  <c r="AM18" i="6"/>
  <c r="E19" i="4"/>
  <c r="E19" i="5"/>
  <c r="E19" i="6"/>
  <c r="AA19" i="6"/>
  <c r="AG19" i="6"/>
  <c r="AM19" i="6"/>
  <c r="E20" i="4"/>
  <c r="E20" i="5"/>
  <c r="E20" i="6"/>
  <c r="AA20" i="6"/>
  <c r="AG20" i="6"/>
  <c r="AM20" i="6"/>
  <c r="E21" i="4"/>
  <c r="E21" i="5"/>
  <c r="E21" i="6"/>
  <c r="AA21" i="6"/>
  <c r="AG21" i="6"/>
  <c r="AM21" i="6"/>
  <c r="E22" i="4"/>
  <c r="E22" i="5"/>
  <c r="E22" i="6"/>
  <c r="AA22" i="6"/>
  <c r="AG22" i="6"/>
  <c r="AM22" i="6"/>
  <c r="E23" i="4"/>
  <c r="E23" i="5"/>
  <c r="E23" i="6"/>
  <c r="AA23" i="6"/>
  <c r="AG23" i="6"/>
  <c r="AM23" i="6"/>
  <c r="E24" i="4"/>
  <c r="E24" i="5"/>
  <c r="E24" i="6"/>
  <c r="AA24" i="6"/>
  <c r="AG24" i="6"/>
  <c r="AM24" i="6"/>
  <c r="E25" i="4"/>
  <c r="E25" i="5"/>
  <c r="E25" i="6"/>
  <c r="AA25" i="6"/>
  <c r="AG25" i="6"/>
  <c r="AM25" i="6"/>
  <c r="E26" i="4"/>
  <c r="E26" i="5"/>
  <c r="E26" i="6"/>
  <c r="AA26" i="6"/>
  <c r="AG26" i="6"/>
  <c r="AM26" i="6"/>
  <c r="E27" i="4"/>
  <c r="E27" i="5"/>
  <c r="E27" i="6"/>
  <c r="AA27" i="6"/>
  <c r="AG27" i="6"/>
  <c r="AM27" i="6"/>
  <c r="E28" i="4"/>
  <c r="E28" i="5"/>
  <c r="E28" i="6"/>
  <c r="AA28" i="6"/>
  <c r="AG28" i="6"/>
  <c r="AM28" i="6"/>
  <c r="E29" i="4"/>
  <c r="E29" i="5"/>
  <c r="E29" i="6"/>
  <c r="AA29" i="6"/>
  <c r="AG29" i="6"/>
  <c r="AM29" i="6"/>
  <c r="E30" i="4"/>
  <c r="E30" i="5"/>
  <c r="E30" i="6"/>
  <c r="AA30" i="6"/>
  <c r="AG30" i="6"/>
  <c r="AM30" i="6"/>
  <c r="E31" i="4"/>
  <c r="E31" i="5"/>
  <c r="E31" i="6"/>
  <c r="AA31" i="6"/>
  <c r="AG31" i="6"/>
  <c r="AM31" i="6"/>
  <c r="E32" i="4"/>
  <c r="E32" i="5"/>
  <c r="E32" i="6"/>
  <c r="AA32" i="6"/>
  <c r="AG32" i="6"/>
  <c r="AM32" i="6"/>
  <c r="E2" i="4"/>
  <c r="E2" i="5"/>
  <c r="E2" i="6"/>
  <c r="AA2" i="6"/>
  <c r="AG2" i="6"/>
  <c r="AM2" i="6"/>
  <c r="F33" i="4"/>
  <c r="F2" i="4"/>
  <c r="X3" i="7"/>
  <c r="Z3" i="3"/>
  <c r="X4" i="7"/>
  <c r="Z4" i="3"/>
  <c r="X5" i="7"/>
  <c r="Z5" i="3"/>
  <c r="X6" i="7"/>
  <c r="Z6" i="3"/>
  <c r="X7" i="7"/>
  <c r="Z7" i="3"/>
  <c r="X8" i="7"/>
  <c r="Z8" i="3"/>
  <c r="X9" i="7"/>
  <c r="Z9" i="3"/>
  <c r="X10" i="7"/>
  <c r="Z10" i="3"/>
  <c r="X11" i="7"/>
  <c r="Z11" i="3"/>
  <c r="X12" i="7"/>
  <c r="Z12" i="3"/>
  <c r="X13" i="7"/>
  <c r="Z13" i="3"/>
  <c r="X14" i="7"/>
  <c r="Z14" i="3"/>
  <c r="X15" i="7"/>
  <c r="Z15" i="3"/>
  <c r="X16" i="7"/>
  <c r="Z16" i="3"/>
  <c r="X17" i="7"/>
  <c r="Z17" i="3"/>
  <c r="X18" i="7"/>
  <c r="Z18" i="3"/>
  <c r="X19" i="7"/>
  <c r="Z19" i="3"/>
  <c r="X21" i="7"/>
  <c r="Z21" i="3"/>
  <c r="X22" i="7"/>
  <c r="Z22" i="3"/>
  <c r="X23" i="7"/>
  <c r="Z23" i="3"/>
  <c r="X24" i="7"/>
  <c r="Z24" i="3"/>
  <c r="X25" i="7"/>
  <c r="Z25" i="3"/>
  <c r="X26" i="7"/>
  <c r="Z26" i="3"/>
  <c r="X27" i="7"/>
  <c r="Z27" i="3"/>
  <c r="X28" i="7"/>
  <c r="Z28" i="3"/>
  <c r="X29" i="7"/>
  <c r="Z29" i="3"/>
  <c r="X30" i="7"/>
  <c r="Z30" i="3"/>
  <c r="X31" i="7"/>
  <c r="Z31" i="3"/>
  <c r="X32" i="7"/>
  <c r="Z32" i="3"/>
  <c r="X33" i="7"/>
  <c r="Z33" i="3"/>
  <c r="Z3" i="2"/>
  <c r="F34" i="4"/>
  <c r="AE3" i="6"/>
  <c r="Z4" i="2"/>
  <c r="F35" i="4"/>
  <c r="AE4" i="6"/>
  <c r="Z5" i="2"/>
  <c r="F36" i="4"/>
  <c r="AE5" i="6"/>
  <c r="Z6" i="2"/>
  <c r="F37" i="4"/>
  <c r="AE6" i="6"/>
  <c r="Z7" i="2"/>
  <c r="F38" i="4"/>
  <c r="AE7" i="6"/>
  <c r="Z8" i="2"/>
  <c r="F39" i="4"/>
  <c r="AE8" i="6"/>
  <c r="Z9" i="2"/>
  <c r="F40" i="4"/>
  <c r="AE9" i="6"/>
  <c r="Z10" i="2"/>
  <c r="F41" i="4"/>
  <c r="AE10" i="6"/>
  <c r="Z11" i="2"/>
  <c r="F42" i="4"/>
  <c r="AE11" i="6"/>
  <c r="Z12" i="2"/>
  <c r="F43" i="4"/>
  <c r="AE12" i="6"/>
  <c r="Z13" i="2"/>
  <c r="F44" i="4"/>
  <c r="AE13" i="6"/>
  <c r="Z14" i="2"/>
  <c r="F45" i="4"/>
  <c r="AE14" i="6"/>
  <c r="Z15" i="2"/>
  <c r="F46" i="4"/>
  <c r="AE15" i="6"/>
  <c r="Z16" i="2"/>
  <c r="F47" i="4"/>
  <c r="AE16" i="6"/>
  <c r="Z17" i="2"/>
  <c r="F48" i="4"/>
  <c r="AE17" i="6"/>
  <c r="Z18" i="2"/>
  <c r="F49" i="4"/>
  <c r="AE18" i="6"/>
  <c r="Z19" i="2"/>
  <c r="F50" i="4"/>
  <c r="AE19" i="6"/>
  <c r="Z21" i="2"/>
  <c r="F51" i="4"/>
  <c r="AE20" i="6"/>
  <c r="Z22" i="2"/>
  <c r="F52" i="4"/>
  <c r="AE21" i="6"/>
  <c r="Z23" i="2"/>
  <c r="F53" i="4"/>
  <c r="AE22" i="6"/>
  <c r="Z24" i="2"/>
  <c r="F54" i="4"/>
  <c r="AE23" i="6"/>
  <c r="Z25" i="2"/>
  <c r="F55" i="4"/>
  <c r="AE24" i="6"/>
  <c r="Z26" i="2"/>
  <c r="F56" i="4"/>
  <c r="AE25" i="6"/>
  <c r="Z27" i="2"/>
  <c r="F57" i="4"/>
  <c r="AE26" i="6"/>
  <c r="Z28" i="2"/>
  <c r="F58" i="4"/>
  <c r="AE27" i="6"/>
  <c r="Z29" i="2"/>
  <c r="F59" i="4"/>
  <c r="AE28" i="6"/>
  <c r="Z30" i="2"/>
  <c r="F60" i="4"/>
  <c r="AE29" i="6"/>
  <c r="Z31" i="2"/>
  <c r="F61" i="4"/>
  <c r="AE30" i="6"/>
  <c r="Z32" i="2"/>
  <c r="F62" i="4"/>
  <c r="AE31" i="6"/>
  <c r="Z33" i="2"/>
  <c r="F63" i="4"/>
  <c r="AE3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X2" i="7"/>
  <c r="Z2" i="3"/>
  <c r="Z2" i="2"/>
  <c r="AE2" i="6"/>
  <c r="AD2" i="6"/>
  <c r="F96" i="4"/>
  <c r="M3" i="5"/>
  <c r="M3" i="6"/>
  <c r="F65" i="4"/>
  <c r="J3" i="5"/>
  <c r="J3" i="6"/>
  <c r="Z3" i="6"/>
  <c r="F97" i="4"/>
  <c r="M4" i="5"/>
  <c r="M4" i="6"/>
  <c r="F66" i="4"/>
  <c r="J4" i="5"/>
  <c r="J4" i="6"/>
  <c r="Z4" i="6"/>
  <c r="F98" i="4"/>
  <c r="M5" i="5"/>
  <c r="M5" i="6"/>
  <c r="F67" i="4"/>
  <c r="J5" i="5"/>
  <c r="J5" i="6"/>
  <c r="Z5" i="6"/>
  <c r="F99" i="4"/>
  <c r="M6" i="5"/>
  <c r="M6" i="6"/>
  <c r="F68" i="4"/>
  <c r="J6" i="5"/>
  <c r="J6" i="6"/>
  <c r="Z6" i="6"/>
  <c r="F100" i="4"/>
  <c r="M7" i="5"/>
  <c r="M7" i="6"/>
  <c r="F69" i="4"/>
  <c r="J7" i="5"/>
  <c r="J7" i="6"/>
  <c r="Z7" i="6"/>
  <c r="F101" i="4"/>
  <c r="M8" i="5"/>
  <c r="M8" i="6"/>
  <c r="F70" i="4"/>
  <c r="J8" i="5"/>
  <c r="J8" i="6"/>
  <c r="Z8" i="6"/>
  <c r="F102" i="4"/>
  <c r="M9" i="5"/>
  <c r="M9" i="6"/>
  <c r="F71" i="4"/>
  <c r="J9" i="5"/>
  <c r="J9" i="6"/>
  <c r="Z9" i="6"/>
  <c r="F103" i="4"/>
  <c r="M10" i="5"/>
  <c r="M10" i="6"/>
  <c r="F72" i="4"/>
  <c r="J10" i="5"/>
  <c r="J10" i="6"/>
  <c r="Z10" i="6"/>
  <c r="F104" i="4"/>
  <c r="M11" i="5"/>
  <c r="M11" i="6"/>
  <c r="F73" i="4"/>
  <c r="J11" i="5"/>
  <c r="J11" i="6"/>
  <c r="Z11" i="6"/>
  <c r="F105" i="4"/>
  <c r="M12" i="5"/>
  <c r="M12" i="6"/>
  <c r="F74" i="4"/>
  <c r="J12" i="5"/>
  <c r="J12" i="6"/>
  <c r="Z12" i="6"/>
  <c r="F106" i="4"/>
  <c r="M13" i="5"/>
  <c r="M13" i="6"/>
  <c r="F75" i="4"/>
  <c r="J13" i="5"/>
  <c r="J13" i="6"/>
  <c r="Z13" i="6"/>
  <c r="F107" i="4"/>
  <c r="M14" i="5"/>
  <c r="M14" i="6"/>
  <c r="F76" i="4"/>
  <c r="J14" i="5"/>
  <c r="J14" i="6"/>
  <c r="Z14" i="6"/>
  <c r="F108" i="4"/>
  <c r="M15" i="5"/>
  <c r="M15" i="6"/>
  <c r="F77" i="4"/>
  <c r="J15" i="5"/>
  <c r="J15" i="6"/>
  <c r="Z15" i="6"/>
  <c r="F109" i="4"/>
  <c r="M16" i="5"/>
  <c r="M16" i="6"/>
  <c r="F78" i="4"/>
  <c r="J16" i="5"/>
  <c r="J16" i="6"/>
  <c r="Z16" i="6"/>
  <c r="F110" i="4"/>
  <c r="M17" i="5"/>
  <c r="M17" i="6"/>
  <c r="F79" i="4"/>
  <c r="J17" i="5"/>
  <c r="J17" i="6"/>
  <c r="Z17" i="6"/>
  <c r="F111" i="4"/>
  <c r="M18" i="5"/>
  <c r="M18" i="6"/>
  <c r="F80" i="4"/>
  <c r="J18" i="5"/>
  <c r="J18" i="6"/>
  <c r="Z18" i="6"/>
  <c r="F112" i="4"/>
  <c r="M19" i="5"/>
  <c r="M19" i="6"/>
  <c r="F81" i="4"/>
  <c r="J19" i="5"/>
  <c r="J19" i="6"/>
  <c r="Z19" i="6"/>
  <c r="F113" i="4"/>
  <c r="M20" i="5"/>
  <c r="M20" i="6"/>
  <c r="F82" i="4"/>
  <c r="J20" i="5"/>
  <c r="J20" i="6"/>
  <c r="Z20" i="6"/>
  <c r="F114" i="4"/>
  <c r="M21" i="5"/>
  <c r="M21" i="6"/>
  <c r="F83" i="4"/>
  <c r="J21" i="5"/>
  <c r="J21" i="6"/>
  <c r="Z21" i="6"/>
  <c r="F115" i="4"/>
  <c r="M22" i="5"/>
  <c r="M22" i="6"/>
  <c r="F84" i="4"/>
  <c r="J22" i="5"/>
  <c r="J22" i="6"/>
  <c r="Z22" i="6"/>
  <c r="F116" i="4"/>
  <c r="M23" i="5"/>
  <c r="M23" i="6"/>
  <c r="F85" i="4"/>
  <c r="J23" i="5"/>
  <c r="J23" i="6"/>
  <c r="Z23" i="6"/>
  <c r="F117" i="4"/>
  <c r="M24" i="5"/>
  <c r="M24" i="6"/>
  <c r="F86" i="4"/>
  <c r="J24" i="5"/>
  <c r="J24" i="6"/>
  <c r="Z24" i="6"/>
  <c r="F118" i="4"/>
  <c r="M25" i="5"/>
  <c r="M25" i="6"/>
  <c r="F87" i="4"/>
  <c r="J25" i="5"/>
  <c r="J25" i="6"/>
  <c r="Z25" i="6"/>
  <c r="F119" i="4"/>
  <c r="M26" i="5"/>
  <c r="M26" i="6"/>
  <c r="F88" i="4"/>
  <c r="J26" i="5"/>
  <c r="J26" i="6"/>
  <c r="Z26" i="6"/>
  <c r="F120" i="4"/>
  <c r="M27" i="5"/>
  <c r="M27" i="6"/>
  <c r="F89" i="4"/>
  <c r="J27" i="5"/>
  <c r="J27" i="6"/>
  <c r="Z27" i="6"/>
  <c r="F121" i="4"/>
  <c r="M28" i="5"/>
  <c r="M28" i="6"/>
  <c r="F90" i="4"/>
  <c r="J28" i="5"/>
  <c r="J28" i="6"/>
  <c r="Z28" i="6"/>
  <c r="F122" i="4"/>
  <c r="M29" i="5"/>
  <c r="M29" i="6"/>
  <c r="F91" i="4"/>
  <c r="J29" i="5"/>
  <c r="J29" i="6"/>
  <c r="Z29" i="6"/>
  <c r="F123" i="4"/>
  <c r="M30" i="5"/>
  <c r="M30" i="6"/>
  <c r="F92" i="4"/>
  <c r="J30" i="5"/>
  <c r="J30" i="6"/>
  <c r="Z30" i="6"/>
  <c r="F124" i="4"/>
  <c r="M31" i="5"/>
  <c r="M31" i="6"/>
  <c r="F93" i="4"/>
  <c r="J31" i="5"/>
  <c r="J31" i="6"/>
  <c r="Z31" i="6"/>
  <c r="F125" i="4"/>
  <c r="M32" i="5"/>
  <c r="M32" i="6"/>
  <c r="F94" i="4"/>
  <c r="J32" i="5"/>
  <c r="J32" i="6"/>
  <c r="Z32" i="6"/>
  <c r="G3" i="5"/>
  <c r="G3" i="6"/>
  <c r="Y3" i="6"/>
  <c r="G4" i="5"/>
  <c r="G4" i="6"/>
  <c r="Y4" i="6"/>
  <c r="G5" i="5"/>
  <c r="G5" i="6"/>
  <c r="Y5" i="6"/>
  <c r="G6" i="5"/>
  <c r="G6" i="6"/>
  <c r="Y6" i="6"/>
  <c r="G7" i="5"/>
  <c r="G7" i="6"/>
  <c r="Y7" i="6"/>
  <c r="G8" i="5"/>
  <c r="G8" i="6"/>
  <c r="Y8" i="6"/>
  <c r="G9" i="5"/>
  <c r="G9" i="6"/>
  <c r="Y9" i="6"/>
  <c r="G10" i="5"/>
  <c r="G10" i="6"/>
  <c r="Y10" i="6"/>
  <c r="G11" i="5"/>
  <c r="G11" i="6"/>
  <c r="Y11" i="6"/>
  <c r="G12" i="5"/>
  <c r="G12" i="6"/>
  <c r="Y12" i="6"/>
  <c r="G13" i="5"/>
  <c r="G13" i="6"/>
  <c r="Y13" i="6"/>
  <c r="G14" i="5"/>
  <c r="G14" i="6"/>
  <c r="Y14" i="6"/>
  <c r="G15" i="5"/>
  <c r="G15" i="6"/>
  <c r="Y15" i="6"/>
  <c r="G16" i="5"/>
  <c r="G16" i="6"/>
  <c r="Y16" i="6"/>
  <c r="G17" i="5"/>
  <c r="G17" i="6"/>
  <c r="Y17" i="6"/>
  <c r="G18" i="5"/>
  <c r="G18" i="6"/>
  <c r="Y18" i="6"/>
  <c r="G19" i="5"/>
  <c r="G19" i="6"/>
  <c r="Y19" i="6"/>
  <c r="G20" i="5"/>
  <c r="G20" i="6"/>
  <c r="Y20" i="6"/>
  <c r="G21" i="5"/>
  <c r="G21" i="6"/>
  <c r="Y21" i="6"/>
  <c r="G22" i="5"/>
  <c r="G22" i="6"/>
  <c r="Y22" i="6"/>
  <c r="G23" i="5"/>
  <c r="G23" i="6"/>
  <c r="Y23" i="6"/>
  <c r="G24" i="5"/>
  <c r="G24" i="6"/>
  <c r="Y24" i="6"/>
  <c r="G25" i="5"/>
  <c r="G25" i="6"/>
  <c r="Y25" i="6"/>
  <c r="G26" i="5"/>
  <c r="G26" i="6"/>
  <c r="Y26" i="6"/>
  <c r="G27" i="5"/>
  <c r="G27" i="6"/>
  <c r="Y27" i="6"/>
  <c r="G28" i="5"/>
  <c r="G28" i="6"/>
  <c r="Y28" i="6"/>
  <c r="G29" i="5"/>
  <c r="G29" i="6"/>
  <c r="Y29" i="6"/>
  <c r="G30" i="5"/>
  <c r="G30" i="6"/>
  <c r="Y30" i="6"/>
  <c r="G31" i="5"/>
  <c r="G31" i="6"/>
  <c r="Y31" i="6"/>
  <c r="G32" i="5"/>
  <c r="G32" i="6"/>
  <c r="Y32" i="6"/>
  <c r="S3" i="1"/>
  <c r="F3" i="4"/>
  <c r="D3" i="5"/>
  <c r="D3" i="6"/>
  <c r="X3" i="6"/>
  <c r="S4" i="1"/>
  <c r="F4" i="4"/>
  <c r="D4" i="5"/>
  <c r="D4" i="6"/>
  <c r="X4" i="6"/>
  <c r="S5" i="1"/>
  <c r="F5" i="4"/>
  <c r="D5" i="5"/>
  <c r="D5" i="6"/>
  <c r="X5" i="6"/>
  <c r="S6" i="1"/>
  <c r="F6" i="4"/>
  <c r="D6" i="5"/>
  <c r="D6" i="6"/>
  <c r="X6" i="6"/>
  <c r="S7" i="1"/>
  <c r="F7" i="4"/>
  <c r="D7" i="5"/>
  <c r="D7" i="6"/>
  <c r="X7" i="6"/>
  <c r="S8" i="1"/>
  <c r="F8" i="4"/>
  <c r="D8" i="5"/>
  <c r="D8" i="6"/>
  <c r="X8" i="6"/>
  <c r="S9" i="1"/>
  <c r="F9" i="4"/>
  <c r="D9" i="5"/>
  <c r="D9" i="6"/>
  <c r="X9" i="6"/>
  <c r="S10" i="1"/>
  <c r="F10" i="4"/>
  <c r="D10" i="5"/>
  <c r="D10" i="6"/>
  <c r="X10" i="6"/>
  <c r="S11" i="1"/>
  <c r="F11" i="4"/>
  <c r="D11" i="5"/>
  <c r="D11" i="6"/>
  <c r="X11" i="6"/>
  <c r="S12" i="1"/>
  <c r="F12" i="4"/>
  <c r="D12" i="5"/>
  <c r="D12" i="6"/>
  <c r="X12" i="6"/>
  <c r="S13" i="1"/>
  <c r="F13" i="4"/>
  <c r="D13" i="5"/>
  <c r="D13" i="6"/>
  <c r="X13" i="6"/>
  <c r="S14" i="1"/>
  <c r="F14" i="4"/>
  <c r="D14" i="5"/>
  <c r="D14" i="6"/>
  <c r="X14" i="6"/>
  <c r="S15" i="1"/>
  <c r="F15" i="4"/>
  <c r="D15" i="5"/>
  <c r="D15" i="6"/>
  <c r="X15" i="6"/>
  <c r="S16" i="1"/>
  <c r="F16" i="4"/>
  <c r="D16" i="5"/>
  <c r="D16" i="6"/>
  <c r="X16" i="6"/>
  <c r="S17" i="1"/>
  <c r="F17" i="4"/>
  <c r="D17" i="5"/>
  <c r="D17" i="6"/>
  <c r="X17" i="6"/>
  <c r="S18" i="1"/>
  <c r="F18" i="4"/>
  <c r="D18" i="5"/>
  <c r="D18" i="6"/>
  <c r="X18" i="6"/>
  <c r="S19" i="1"/>
  <c r="F19" i="4"/>
  <c r="D19" i="5"/>
  <c r="D19" i="6"/>
  <c r="X19" i="6"/>
  <c r="S20" i="1"/>
  <c r="F20" i="4"/>
  <c r="D20" i="5"/>
  <c r="D20" i="6"/>
  <c r="X20" i="6"/>
  <c r="S21" i="1"/>
  <c r="F21" i="4"/>
  <c r="D21" i="5"/>
  <c r="D21" i="6"/>
  <c r="X21" i="6"/>
  <c r="S22" i="1"/>
  <c r="F22" i="4"/>
  <c r="D22" i="5"/>
  <c r="D22" i="6"/>
  <c r="X22" i="6"/>
  <c r="S23" i="1"/>
  <c r="F23" i="4"/>
  <c r="D23" i="5"/>
  <c r="D23" i="6"/>
  <c r="X23" i="6"/>
  <c r="S24" i="1"/>
  <c r="F24" i="4"/>
  <c r="D24" i="5"/>
  <c r="D24" i="6"/>
  <c r="X24" i="6"/>
  <c r="S25" i="1"/>
  <c r="F25" i="4"/>
  <c r="D25" i="5"/>
  <c r="D25" i="6"/>
  <c r="X25" i="6"/>
  <c r="S26" i="1"/>
  <c r="F26" i="4"/>
  <c r="D26" i="5"/>
  <c r="D26" i="6"/>
  <c r="X26" i="6"/>
  <c r="S27" i="1"/>
  <c r="F27" i="4"/>
  <c r="D27" i="5"/>
  <c r="D27" i="6"/>
  <c r="X27" i="6"/>
  <c r="S28" i="1"/>
  <c r="F28" i="4"/>
  <c r="D28" i="5"/>
  <c r="D28" i="6"/>
  <c r="X28" i="6"/>
  <c r="S29" i="1"/>
  <c r="F29" i="4"/>
  <c r="D29" i="5"/>
  <c r="D29" i="6"/>
  <c r="X29" i="6"/>
  <c r="S30" i="1"/>
  <c r="F30" i="4"/>
  <c r="D30" i="5"/>
  <c r="D30" i="6"/>
  <c r="X30" i="6"/>
  <c r="S31" i="1"/>
  <c r="F31" i="4"/>
  <c r="D31" i="5"/>
  <c r="D31" i="6"/>
  <c r="X31" i="6"/>
  <c r="S32" i="1"/>
  <c r="F32" i="4"/>
  <c r="D32" i="5"/>
  <c r="D32" i="6"/>
  <c r="X32" i="6"/>
  <c r="F95" i="4"/>
  <c r="M2" i="5"/>
  <c r="M2" i="6"/>
  <c r="F64" i="4"/>
  <c r="J2" i="5"/>
  <c r="J2" i="6"/>
  <c r="Z2" i="6"/>
  <c r="G2" i="5"/>
  <c r="G2" i="6"/>
  <c r="Y2" i="6"/>
  <c r="S2" i="1"/>
  <c r="D2" i="5"/>
  <c r="D2" i="6"/>
  <c r="X2" i="6"/>
  <c r="U2" i="6"/>
  <c r="S2" i="6"/>
  <c r="R2" i="6"/>
  <c r="Q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L1" i="6"/>
  <c r="M1" i="6"/>
  <c r="N1" i="6"/>
  <c r="R3" i="5"/>
  <c r="V3" i="5"/>
  <c r="Z3" i="5"/>
  <c r="R4" i="5"/>
  <c r="V4" i="5"/>
  <c r="Z4" i="5"/>
  <c r="R5" i="5"/>
  <c r="V5" i="5"/>
  <c r="Z5" i="5"/>
  <c r="R6" i="5"/>
  <c r="V6" i="5"/>
  <c r="Z6" i="5"/>
  <c r="R7" i="5"/>
  <c r="V7" i="5"/>
  <c r="Z7" i="5"/>
  <c r="R8" i="5"/>
  <c r="V8" i="5"/>
  <c r="Z8" i="5"/>
  <c r="R9" i="5"/>
  <c r="V9" i="5"/>
  <c r="Z9" i="5"/>
  <c r="R10" i="5"/>
  <c r="V10" i="5"/>
  <c r="Z10" i="5"/>
  <c r="R11" i="5"/>
  <c r="V11" i="5"/>
  <c r="Z11" i="5"/>
  <c r="R12" i="5"/>
  <c r="V12" i="5"/>
  <c r="Z12" i="5"/>
  <c r="R13" i="5"/>
  <c r="V13" i="5"/>
  <c r="Z13" i="5"/>
  <c r="R14" i="5"/>
  <c r="V14" i="5"/>
  <c r="Z14" i="5"/>
  <c r="R15" i="5"/>
  <c r="V15" i="5"/>
  <c r="Z15" i="5"/>
  <c r="R16" i="5"/>
  <c r="V16" i="5"/>
  <c r="Z16" i="5"/>
  <c r="R17" i="5"/>
  <c r="V17" i="5"/>
  <c r="Z17" i="5"/>
  <c r="R18" i="5"/>
  <c r="V18" i="5"/>
  <c r="Z18" i="5"/>
  <c r="R19" i="5"/>
  <c r="V19" i="5"/>
  <c r="Z19" i="5"/>
  <c r="R20" i="5"/>
  <c r="V20" i="5"/>
  <c r="Z20" i="5"/>
  <c r="R21" i="5"/>
  <c r="V21" i="5"/>
  <c r="Z21" i="5"/>
  <c r="R22" i="5"/>
  <c r="V22" i="5"/>
  <c r="Z22" i="5"/>
  <c r="R23" i="5"/>
  <c r="V23" i="5"/>
  <c r="Z23" i="5"/>
  <c r="R24" i="5"/>
  <c r="V24" i="5"/>
  <c r="Z24" i="5"/>
  <c r="R25" i="5"/>
  <c r="V25" i="5"/>
  <c r="Z25" i="5"/>
  <c r="R26" i="5"/>
  <c r="V26" i="5"/>
  <c r="Z26" i="5"/>
  <c r="R27" i="5"/>
  <c r="V27" i="5"/>
  <c r="Z27" i="5"/>
  <c r="R28" i="5"/>
  <c r="V28" i="5"/>
  <c r="Z28" i="5"/>
  <c r="R29" i="5"/>
  <c r="V29" i="5"/>
  <c r="Z29" i="5"/>
  <c r="R30" i="5"/>
  <c r="V30" i="5"/>
  <c r="Z30" i="5"/>
  <c r="R31" i="5"/>
  <c r="V31" i="5"/>
  <c r="Z31" i="5"/>
  <c r="R32" i="5"/>
  <c r="V32" i="5"/>
  <c r="Z32" i="5"/>
  <c r="R2" i="5"/>
  <c r="V2" i="5"/>
  <c r="Z2" i="5"/>
  <c r="Q2" i="5"/>
  <c r="U2" i="5"/>
  <c r="Y2" i="5"/>
  <c r="P2" i="5"/>
  <c r="O2" i="5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X20" i="7"/>
  <c r="C1" i="6"/>
  <c r="D1" i="6"/>
  <c r="E1" i="6"/>
  <c r="F1" i="6"/>
  <c r="G1" i="6"/>
  <c r="H1" i="6"/>
  <c r="I1" i="6"/>
  <c r="J1" i="6"/>
  <c r="K1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Q23" i="6"/>
  <c r="Q10" i="6"/>
  <c r="Q9" i="6"/>
  <c r="Q19" i="6"/>
  <c r="Q17" i="6"/>
  <c r="Q5" i="6"/>
  <c r="Q11" i="6"/>
  <c r="Q25" i="6"/>
  <c r="Q22" i="6"/>
  <c r="Q8" i="6"/>
  <c r="Q16" i="6"/>
  <c r="Q29" i="6"/>
  <c r="Q14" i="6"/>
  <c r="Q13" i="6"/>
  <c r="Q24" i="6"/>
  <c r="Q12" i="6"/>
  <c r="Q27" i="6"/>
  <c r="Q15" i="6"/>
  <c r="Q3" i="6"/>
  <c r="Q26" i="6"/>
  <c r="Q18" i="6"/>
  <c r="Q28" i="6"/>
  <c r="Q21" i="6"/>
  <c r="Q4" i="6"/>
  <c r="Q7" i="6"/>
  <c r="Q31" i="6"/>
  <c r="Q20" i="6"/>
  <c r="Q32" i="6"/>
  <c r="Q30" i="6"/>
  <c r="Q6" i="6"/>
  <c r="Z20" i="3"/>
  <c r="Z20" i="2"/>
  <c r="Q10" i="5"/>
  <c r="U10" i="5"/>
  <c r="T21" i="5"/>
  <c r="Q23" i="5"/>
  <c r="U23" i="5"/>
  <c r="Y23" i="5"/>
  <c r="U29" i="5"/>
  <c r="T15" i="5"/>
  <c r="O21" i="5"/>
  <c r="S21" i="5"/>
  <c r="W21" i="5"/>
  <c r="Q7" i="5"/>
  <c r="U7" i="5"/>
  <c r="Y7" i="5"/>
  <c r="O20" i="5"/>
  <c r="S20" i="5"/>
  <c r="W20" i="5"/>
  <c r="Q8" i="5"/>
  <c r="U8" i="5"/>
  <c r="Y8" i="5"/>
  <c r="Q31" i="5"/>
  <c r="U31" i="5"/>
  <c r="Y31" i="5"/>
  <c r="Q28" i="5"/>
  <c r="O8" i="5"/>
  <c r="T22" i="5"/>
  <c r="T16" i="5"/>
  <c r="T29" i="5"/>
  <c r="U28" i="5"/>
  <c r="Q22" i="5"/>
  <c r="T13" i="5"/>
  <c r="U4" i="5"/>
  <c r="O6" i="5"/>
  <c r="O32" i="5"/>
  <c r="S32" i="5"/>
  <c r="W32" i="5"/>
  <c r="O22" i="5"/>
  <c r="O15" i="5"/>
  <c r="O9" i="5"/>
  <c r="S9" i="5"/>
  <c r="W9" i="5"/>
  <c r="Q3" i="5"/>
  <c r="U3" i="5"/>
  <c r="Y3" i="5"/>
  <c r="O25" i="5"/>
  <c r="U5" i="5"/>
  <c r="Q5" i="5"/>
  <c r="Y5" i="5"/>
  <c r="S28" i="5"/>
  <c r="T26" i="5"/>
  <c r="Q30" i="5"/>
  <c r="O3" i="5"/>
  <c r="S3" i="5"/>
  <c r="W3" i="5"/>
  <c r="S4" i="5"/>
  <c r="T25" i="5"/>
  <c r="S18" i="5"/>
  <c r="O23" i="5"/>
  <c r="S19" i="5"/>
  <c r="U30" i="5"/>
  <c r="S6" i="5"/>
  <c r="T9" i="5"/>
  <c r="S22" i="5"/>
  <c r="S15" i="5"/>
  <c r="S25" i="5"/>
  <c r="Q4" i="5"/>
  <c r="T19" i="5"/>
  <c r="U22" i="5"/>
  <c r="O16" i="5"/>
  <c r="U12" i="5"/>
  <c r="S2" i="5"/>
  <c r="W2" i="5"/>
  <c r="O31" i="5"/>
  <c r="Q6" i="5"/>
  <c r="U13" i="5"/>
  <c r="U14" i="5"/>
  <c r="Q27" i="5"/>
  <c r="Q15" i="5"/>
  <c r="O13" i="5"/>
  <c r="Q19" i="5"/>
  <c r="S8" i="5"/>
  <c r="T14" i="5"/>
  <c r="O18" i="5"/>
  <c r="W18" i="5"/>
  <c r="O5" i="5"/>
  <c r="S5" i="5"/>
  <c r="W5" i="5"/>
  <c r="O12" i="5"/>
  <c r="O27" i="5"/>
  <c r="U9" i="5"/>
  <c r="S16" i="5"/>
  <c r="Q12" i="5"/>
  <c r="S12" i="5"/>
  <c r="S27" i="5"/>
  <c r="S31" i="5"/>
  <c r="U6" i="5"/>
  <c r="T30" i="5"/>
  <c r="Q13" i="5"/>
  <c r="Y13" i="5"/>
  <c r="T8" i="5"/>
  <c r="Q14" i="5"/>
  <c r="Y14" i="5"/>
  <c r="U27" i="5"/>
  <c r="U15" i="5"/>
  <c r="S13" i="5"/>
  <c r="O28" i="5"/>
  <c r="T18" i="5"/>
  <c r="Q16" i="5"/>
  <c r="O4" i="5"/>
  <c r="Q20" i="5"/>
  <c r="T27" i="5"/>
  <c r="T3" i="5"/>
  <c r="O26" i="5"/>
  <c r="S26" i="5"/>
  <c r="W26" i="5"/>
  <c r="Q24" i="5"/>
  <c r="U17" i="5"/>
  <c r="Q25" i="5"/>
  <c r="U25" i="5"/>
  <c r="Y25" i="5"/>
  <c r="Q26" i="5"/>
  <c r="U26" i="5"/>
  <c r="Y26" i="5"/>
  <c r="O14" i="5"/>
  <c r="S14" i="5"/>
  <c r="U19" i="5"/>
  <c r="U16" i="5"/>
  <c r="T24" i="5"/>
  <c r="O19" i="5"/>
  <c r="W19" i="5"/>
  <c r="O29" i="5"/>
  <c r="O10" i="5"/>
  <c r="S10" i="5"/>
  <c r="W10" i="5"/>
  <c r="S29" i="5"/>
  <c r="T23" i="5"/>
  <c r="T31" i="5"/>
  <c r="Q18" i="5"/>
  <c r="U18" i="5"/>
  <c r="Y18" i="5"/>
  <c r="T4" i="5"/>
  <c r="T17" i="5"/>
  <c r="Q29" i="5"/>
  <c r="S23" i="5"/>
  <c r="Q9" i="5"/>
  <c r="O17" i="5"/>
  <c r="S17" i="5"/>
  <c r="W17" i="5"/>
  <c r="T2" i="5"/>
  <c r="U20" i="5"/>
  <c r="U24" i="5"/>
  <c r="Q17" i="5"/>
  <c r="Y17" i="5"/>
  <c r="T20" i="5"/>
  <c r="Q32" i="5"/>
  <c r="U32" i="5"/>
  <c r="Y32" i="5"/>
  <c r="Q21" i="5"/>
  <c r="U21" i="5"/>
  <c r="Y21" i="5"/>
  <c r="O30" i="5"/>
  <c r="S30" i="5"/>
  <c r="W30" i="5"/>
  <c r="O24" i="5"/>
  <c r="S24" i="5"/>
  <c r="W24" i="5"/>
  <c r="S11" i="5"/>
  <c r="U11" i="5"/>
  <c r="O7" i="5"/>
  <c r="S7" i="5"/>
  <c r="W7" i="5"/>
  <c r="T28" i="5"/>
  <c r="O11" i="5"/>
  <c r="W11" i="5"/>
  <c r="Q11" i="5"/>
  <c r="T11" i="5"/>
  <c r="T32" i="5"/>
  <c r="T5" i="5"/>
  <c r="T6" i="5"/>
  <c r="T10" i="5"/>
  <c r="T7" i="5"/>
  <c r="T12" i="5"/>
  <c r="U27" i="6"/>
  <c r="P27" i="5"/>
  <c r="X27" i="5"/>
  <c r="V3" i="6"/>
  <c r="W3" i="6"/>
  <c r="AC4" i="6"/>
  <c r="AC8" i="6"/>
  <c r="W8" i="6"/>
  <c r="V8" i="6"/>
  <c r="AC29" i="6"/>
  <c r="U26" i="6"/>
  <c r="P26" i="5"/>
  <c r="X26" i="5"/>
  <c r="AC19" i="6"/>
  <c r="AC2" i="6"/>
  <c r="V23" i="6"/>
  <c r="W23" i="6"/>
  <c r="AC20" i="6"/>
  <c r="V27" i="6"/>
  <c r="W27" i="6"/>
  <c r="U8" i="6"/>
  <c r="P8" i="5"/>
  <c r="X8" i="5"/>
  <c r="U10" i="6"/>
  <c r="P10" i="5"/>
  <c r="X10" i="5"/>
  <c r="V14" i="6"/>
  <c r="W14" i="6"/>
  <c r="U22" i="6"/>
  <c r="P22" i="5"/>
  <c r="X22" i="5"/>
  <c r="AC12" i="6"/>
  <c r="AC30" i="6"/>
  <c r="W5" i="6"/>
  <c r="V5" i="6"/>
  <c r="W22" i="6"/>
  <c r="AC7" i="6"/>
  <c r="W7" i="6"/>
  <c r="W16" i="6"/>
  <c r="W21" i="6"/>
  <c r="V21" i="6"/>
  <c r="AC14" i="6"/>
  <c r="U3" i="6"/>
  <c r="P3" i="5"/>
  <c r="X3" i="5"/>
  <c r="Y9" i="5"/>
  <c r="U4" i="6"/>
  <c r="P4" i="5"/>
  <c r="X4" i="5"/>
  <c r="W29" i="5"/>
  <c r="U19" i="6"/>
  <c r="P19" i="5"/>
  <c r="X19" i="5"/>
  <c r="U13" i="6"/>
  <c r="P13" i="5"/>
  <c r="X13" i="5"/>
  <c r="W12" i="5"/>
  <c r="Y19" i="5"/>
  <c r="W16" i="5"/>
  <c r="Y4" i="5"/>
  <c r="U9" i="6"/>
  <c r="P9" i="5"/>
  <c r="X9" i="5"/>
  <c r="U21" i="6"/>
  <c r="P21" i="5"/>
  <c r="X21" i="5"/>
  <c r="W22" i="5"/>
  <c r="Y28" i="5"/>
  <c r="U16" i="6"/>
  <c r="P16" i="5"/>
  <c r="X16" i="5"/>
  <c r="U11" i="6"/>
  <c r="P11" i="5"/>
  <c r="X11" i="5"/>
  <c r="Y27" i="5"/>
  <c r="AC27" i="6"/>
  <c r="U20" i="6"/>
  <c r="P20" i="5"/>
  <c r="X20" i="5"/>
  <c r="W15" i="5"/>
  <c r="V18" i="6"/>
  <c r="W18" i="6"/>
  <c r="V25" i="6"/>
  <c r="W25" i="6"/>
  <c r="Y11" i="5"/>
  <c r="W11" i="6"/>
  <c r="AC32" i="6"/>
  <c r="AC26" i="6"/>
  <c r="W9" i="6"/>
  <c r="V9" i="6"/>
  <c r="AC17" i="6"/>
  <c r="V13" i="6"/>
  <c r="W13" i="6"/>
  <c r="W19" i="6"/>
  <c r="AC13" i="6"/>
  <c r="V4" i="6"/>
  <c r="W4" i="6"/>
  <c r="AC28" i="6"/>
  <c r="W28" i="6"/>
  <c r="AC10" i="6"/>
  <c r="W31" i="5"/>
  <c r="AC16" i="6"/>
  <c r="W28" i="5"/>
  <c r="W8" i="5"/>
  <c r="AC21" i="6"/>
  <c r="W13" i="5"/>
  <c r="U18" i="6"/>
  <c r="P18" i="5"/>
  <c r="X18" i="5"/>
  <c r="W17" i="6"/>
  <c r="U6" i="6"/>
  <c r="P6" i="5"/>
  <c r="X6" i="5"/>
  <c r="AC22" i="6"/>
  <c r="U23" i="6"/>
  <c r="P23" i="5"/>
  <c r="X23" i="5"/>
  <c r="AC11" i="6"/>
  <c r="U12" i="6"/>
  <c r="P12" i="5"/>
  <c r="X12" i="5"/>
  <c r="U25" i="6"/>
  <c r="P25" i="5"/>
  <c r="X25" i="5"/>
  <c r="W23" i="5"/>
  <c r="W24" i="6"/>
  <c r="V24" i="6"/>
  <c r="W20" i="6"/>
  <c r="V20" i="6"/>
  <c r="W12" i="6"/>
  <c r="V12" i="6"/>
  <c r="W2" i="6"/>
  <c r="W30" i="6"/>
  <c r="V30" i="6"/>
  <c r="AC5" i="6"/>
  <c r="AC31" i="6"/>
  <c r="W31" i="6"/>
  <c r="Y16" i="5"/>
  <c r="V26" i="6"/>
  <c r="W26" i="6"/>
  <c r="AC3" i="6"/>
  <c r="AC9" i="6"/>
  <c r="W27" i="5"/>
  <c r="W32" i="6"/>
  <c r="Y20" i="5"/>
  <c r="Y12" i="5"/>
  <c r="U30" i="6"/>
  <c r="P30" i="5"/>
  <c r="X30" i="5"/>
  <c r="Y30" i="5"/>
  <c r="Y29" i="5"/>
  <c r="W14" i="5"/>
  <c r="W4" i="5"/>
  <c r="Y15" i="5"/>
  <c r="Y6" i="5"/>
  <c r="U14" i="6"/>
  <c r="P14" i="5"/>
  <c r="X14" i="5"/>
  <c r="W25" i="5"/>
  <c r="W6" i="5"/>
  <c r="U15" i="6"/>
  <c r="P15" i="5"/>
  <c r="X15" i="5"/>
  <c r="U29" i="6"/>
  <c r="P29" i="5"/>
  <c r="X29" i="5"/>
  <c r="Y10" i="5"/>
  <c r="U24" i="6"/>
  <c r="P24" i="5"/>
  <c r="X24" i="5"/>
  <c r="AC24" i="6"/>
  <c r="U17" i="6"/>
  <c r="P17" i="5"/>
  <c r="X17" i="5"/>
  <c r="Y22" i="5"/>
  <c r="U5" i="6"/>
  <c r="P5" i="5"/>
  <c r="X5" i="5"/>
  <c r="X2" i="5"/>
  <c r="Y24" i="5"/>
  <c r="AC18" i="6"/>
  <c r="U32" i="6"/>
  <c r="P32" i="5"/>
  <c r="X32" i="5"/>
  <c r="U28" i="6"/>
  <c r="P28" i="5"/>
  <c r="X28" i="5"/>
  <c r="U7" i="6"/>
  <c r="P7" i="5"/>
  <c r="X7" i="5"/>
  <c r="U31" i="6"/>
  <c r="P31" i="5"/>
  <c r="X31" i="5"/>
  <c r="AC25" i="6"/>
  <c r="W29" i="6"/>
  <c r="AC15" i="6"/>
  <c r="AC6" i="6"/>
  <c r="V15" i="6"/>
  <c r="W15" i="6"/>
  <c r="W6" i="6"/>
  <c r="AC23" i="6"/>
  <c r="W10" i="6"/>
  <c r="V10" i="6"/>
  <c r="V17" i="6"/>
  <c r="V16" i="6"/>
  <c r="V2" i="6"/>
  <c r="V7" i="6"/>
  <c r="V32" i="6"/>
  <c r="V28" i="6"/>
  <c r="V19" i="6"/>
  <c r="V22" i="6"/>
  <c r="V11" i="6"/>
  <c r="V6" i="6"/>
  <c r="V29" i="6"/>
  <c r="V31" i="6"/>
</calcChain>
</file>

<file path=xl/sharedStrings.xml><?xml version="1.0" encoding="utf-8"?>
<sst xmlns="http://schemas.openxmlformats.org/spreadsheetml/2006/main" count="644" uniqueCount="129">
  <si>
    <t>Area of live tissue</t>
  </si>
  <si>
    <t>area of lesion</t>
  </si>
  <si>
    <t>Coral ID</t>
  </si>
  <si>
    <t>MCAV51</t>
  </si>
  <si>
    <t>MCAV55</t>
  </si>
  <si>
    <t>MCAV56</t>
  </si>
  <si>
    <t>MCAV58</t>
  </si>
  <si>
    <t>MCAV59</t>
  </si>
  <si>
    <t>MCAV63</t>
  </si>
  <si>
    <t>MCAV64</t>
  </si>
  <si>
    <t>MCAV65</t>
  </si>
  <si>
    <t>MCAV67</t>
  </si>
  <si>
    <t>MCAV70</t>
  </si>
  <si>
    <t>MCAV75</t>
  </si>
  <si>
    <t>MCAV161</t>
  </si>
  <si>
    <t>MCAV164</t>
  </si>
  <si>
    <t>MCAV165</t>
  </si>
  <si>
    <t>MCAV166</t>
  </si>
  <si>
    <t>MCAV167</t>
  </si>
  <si>
    <t>MCAV168</t>
  </si>
  <si>
    <t>MCAV170</t>
  </si>
  <si>
    <t>MCAV172</t>
  </si>
  <si>
    <t>MCAV173</t>
  </si>
  <si>
    <t>MCAV174</t>
  </si>
  <si>
    <t>MCAV175</t>
  </si>
  <si>
    <t>MCAV181</t>
  </si>
  <si>
    <t>MCAV182</t>
  </si>
  <si>
    <t>MCAV183</t>
  </si>
  <si>
    <t>MCAV184</t>
  </si>
  <si>
    <t>MCAV186</t>
  </si>
  <si>
    <t>MCAV195</t>
  </si>
  <si>
    <t>MCAV196</t>
  </si>
  <si>
    <t>MCAV199</t>
  </si>
  <si>
    <t>Total Area</t>
  </si>
  <si>
    <t>Number of Isolates</t>
  </si>
  <si>
    <t>MCAV185</t>
  </si>
  <si>
    <t>Tissue Isolates</t>
  </si>
  <si>
    <t>8.61200362e</t>
  </si>
  <si>
    <t>9.21716822e</t>
  </si>
  <si>
    <t>MCAV171</t>
  </si>
  <si>
    <t>4.75703359e</t>
  </si>
  <si>
    <t>colony.id</t>
  </si>
  <si>
    <t>date</t>
  </si>
  <si>
    <t>site</t>
  </si>
  <si>
    <t>total.area</t>
  </si>
  <si>
    <t>disease.area</t>
  </si>
  <si>
    <t>healthy.area</t>
  </si>
  <si>
    <t>8.24.18</t>
  </si>
  <si>
    <t>BC1</t>
  </si>
  <si>
    <t>T328</t>
  </si>
  <si>
    <t>FTL4</t>
  </si>
  <si>
    <t>9.11.18</t>
  </si>
  <si>
    <t>11.8.18</t>
  </si>
  <si>
    <t>colon.id</t>
  </si>
  <si>
    <t>t1</t>
  </si>
  <si>
    <t>h1</t>
  </si>
  <si>
    <t>d1</t>
  </si>
  <si>
    <t>t2</t>
  </si>
  <si>
    <t>h2</t>
  </si>
  <si>
    <t>d2</t>
  </si>
  <si>
    <t>t3</t>
  </si>
  <si>
    <t>h3</t>
  </si>
  <si>
    <t>d3</t>
  </si>
  <si>
    <t>prop.h.1</t>
  </si>
  <si>
    <t>prop.h.2</t>
  </si>
  <si>
    <t>prop.h.3</t>
  </si>
  <si>
    <t>prop.d.1</t>
  </si>
  <si>
    <t>prop.d.2</t>
  </si>
  <si>
    <t>prop.d.3</t>
  </si>
  <si>
    <t>loss.1</t>
  </si>
  <si>
    <t>loss.2</t>
  </si>
  <si>
    <t>loss.3</t>
  </si>
  <si>
    <t>prop.h.1 = area of healthy at time 1 / total area at time 1</t>
  </si>
  <si>
    <t>prop.h.2 = area of healthy at time 2 / total area at time 1</t>
  </si>
  <si>
    <t>prop.h.3 = area of healthy at time 3 / total area at time 1</t>
  </si>
  <si>
    <t>prop.d.1 = area of disease at time 1 / total area at time 1</t>
  </si>
  <si>
    <t>prop.d.2 = area of disease at time 2 / total area at time 1</t>
  </si>
  <si>
    <t>prop.d.3. = area of disease at time 3 / total area at time 1</t>
  </si>
  <si>
    <t>loss.1 = 1 - (prop.h.1+prop.d.1)</t>
  </si>
  <si>
    <t>loss.2 = 1 - (prop.h.2+prop.d.2)</t>
  </si>
  <si>
    <t>loss.3 = 1 - (prop.h.3 + prop.d.3)</t>
  </si>
  <si>
    <t>See delta.xlsx for raw data and formulas</t>
  </si>
  <si>
    <t>1 = 8.24.18</t>
  </si>
  <si>
    <t>3 = 11.8.18</t>
  </si>
  <si>
    <t>2 = 9.11.18</t>
  </si>
  <si>
    <t>t2-t1</t>
  </si>
  <si>
    <t>t3-t2</t>
  </si>
  <si>
    <t>t3-t1</t>
  </si>
  <si>
    <t>h2-h1</t>
  </si>
  <si>
    <t>h3-h2</t>
  </si>
  <si>
    <t>h3-h1</t>
  </si>
  <si>
    <t>d2-d1</t>
  </si>
  <si>
    <t>d3-d2</t>
  </si>
  <si>
    <t>d3-d1</t>
  </si>
  <si>
    <t>12.17.18</t>
  </si>
  <si>
    <t>t4</t>
  </si>
  <si>
    <t>h4</t>
  </si>
  <si>
    <t>d4</t>
  </si>
  <si>
    <t>prop.d.4</t>
  </si>
  <si>
    <t>loss.4</t>
  </si>
  <si>
    <t>prop.h.4</t>
  </si>
  <si>
    <t>4=12.17.18</t>
  </si>
  <si>
    <t>t4-t1</t>
  </si>
  <si>
    <t>t4-t2</t>
  </si>
  <si>
    <t>t4-t3</t>
  </si>
  <si>
    <t>h4-h1</t>
  </si>
  <si>
    <t>h4-h2</t>
  </si>
  <si>
    <t>h4-h3</t>
  </si>
  <si>
    <t>d4-d1</t>
  </si>
  <si>
    <t>d4-d2</t>
  </si>
  <si>
    <t>d4-d3</t>
  </si>
  <si>
    <t>total.model.area</t>
  </si>
  <si>
    <t>cowtag.area</t>
  </si>
  <si>
    <t>Total Disease Lesion Area</t>
  </si>
  <si>
    <t>Cowtag Area</t>
  </si>
  <si>
    <t>Total Model Area</t>
  </si>
  <si>
    <t>n.d.r.1</t>
  </si>
  <si>
    <t>n.d.r.2</t>
  </si>
  <si>
    <t>n.d.r.3</t>
  </si>
  <si>
    <t>loss.1.normal</t>
  </si>
  <si>
    <t>loss.2.normal</t>
  </si>
  <si>
    <t>loss.3.normal</t>
  </si>
  <si>
    <t>n.d.r.1.con</t>
  </si>
  <si>
    <t>n.d.r.2.con</t>
  </si>
  <si>
    <t>n.d.r.3.con</t>
  </si>
  <si>
    <t>loss.con.1</t>
  </si>
  <si>
    <t>loss.2.con</t>
  </si>
  <si>
    <t>loss.3.con</t>
  </si>
  <si>
    <t>cowtag.area.cm2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</si>
</sst>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0000000000"/>
    <numFmt numFmtId="166" formatCode="0.000000000000"/>
    <numFmt numFmtId="167" formatCode="0.0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 applyFill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0" fillId="0" borderId="0" xfId="0" applyFont="1"/>
    <xf numFmtId="164" fontId="0" fillId="0" borderId="0" xfId="0" applyNumberFormat="1" applyFill="1"/>
    <xf numFmtId="164" fontId="0" fillId="0" borderId="0" xfId="0" quotePrefix="1" applyNumberFormat="1"/>
    <xf numFmtId="167" fontId="0" fillId="0" borderId="0" xfId="0" applyNumberFormat="1"/>
    <xf numFmtId="0" fontId="1" fillId="0" borderId="0" xfId="0" applyFont="1"/>
    <xf numFmtId="167" fontId="0" fillId="0" borderId="0" xfId="0" applyNumberFormat="1" applyFont="1"/>
    <xf numFmtId="0" fontId="2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F2E5-D6B1-4546-9458-72DB78A9AD32}">
  <dimension ref="A1:X32"/>
  <sheetViews>
    <sheetView topLeftCell="F1" zoomScale="81" zoomScaleNormal="100" workbookViewId="0">
      <selection activeCell="T2" sqref="T2:U32"/>
    </sheetView>
  </sheetViews>
  <sheetFormatPr baseColWidth="10" defaultRowHeight="16" x14ac:dyDescent="0.2"/>
  <cols>
    <col min="1" max="1" width="9.1640625" bestFit="1" customWidth="1"/>
    <col min="2" max="2" width="87.6640625" customWidth="1"/>
    <col min="3" max="3" width="16.6640625" customWidth="1"/>
    <col min="4" max="4" width="43.33203125" bestFit="1" customWidth="1"/>
    <col min="5" max="5" width="39.6640625" bestFit="1" customWidth="1"/>
    <col min="6" max="7" width="43.33203125" bestFit="1" customWidth="1"/>
    <col min="8" max="9" width="25" bestFit="1" customWidth="1"/>
    <col min="10" max="10" width="26" bestFit="1" customWidth="1"/>
    <col min="11" max="11" width="24.1640625" bestFit="1" customWidth="1"/>
    <col min="12" max="12" width="23.6640625" bestFit="1" customWidth="1"/>
    <col min="13" max="13" width="26.5" bestFit="1" customWidth="1"/>
    <col min="14" max="14" width="11.6640625" bestFit="1" customWidth="1"/>
    <col min="15" max="17" width="12.6640625" bestFit="1" customWidth="1"/>
    <col min="19" max="19" width="20.6640625" style="7" bestFit="1" customWidth="1"/>
    <col min="21" max="21" width="13.33203125" bestFit="1" customWidth="1"/>
  </cols>
  <sheetData>
    <row r="1" spans="1:24" x14ac:dyDescent="0.2">
      <c r="A1" t="s">
        <v>2</v>
      </c>
      <c r="B1" t="s">
        <v>33</v>
      </c>
      <c r="C1" t="s">
        <v>34</v>
      </c>
      <c r="D1" t="s">
        <v>1</v>
      </c>
      <c r="E1" t="s">
        <v>1</v>
      </c>
      <c r="F1" t="s">
        <v>1</v>
      </c>
      <c r="G1" t="s">
        <v>1</v>
      </c>
      <c r="S1" s="7" t="s">
        <v>113</v>
      </c>
      <c r="T1" t="s">
        <v>115</v>
      </c>
      <c r="U1" t="s">
        <v>114</v>
      </c>
    </row>
    <row r="2" spans="1:24" x14ac:dyDescent="0.2">
      <c r="A2" t="s">
        <v>3</v>
      </c>
      <c r="B2">
        <v>0.186094331</v>
      </c>
      <c r="D2" s="10">
        <v>3.5989131800000002E-4</v>
      </c>
      <c r="E2">
        <v>6.1852060999999996E-4</v>
      </c>
      <c r="F2">
        <v>5.1930470099999996E-4</v>
      </c>
      <c r="G2">
        <v>5.1363597200000004E-4</v>
      </c>
      <c r="H2">
        <v>4.7745762E-4</v>
      </c>
      <c r="I2">
        <v>5.1889041000000003E-4</v>
      </c>
      <c r="S2" s="7">
        <f>SUM(D2:R2)</f>
        <v>3.007700631E-3</v>
      </c>
      <c r="T2">
        <v>3.8314523299999999</v>
      </c>
      <c r="U2" s="3">
        <v>3.3080277699999998E-3</v>
      </c>
    </row>
    <row r="3" spans="1:24" s="1" customFormat="1" x14ac:dyDescent="0.2">
      <c r="A3" s="1" t="s">
        <v>4</v>
      </c>
      <c r="B3" s="1">
        <v>6.8146738600000006E-2</v>
      </c>
      <c r="C3" s="1">
        <v>4</v>
      </c>
      <c r="D3" s="1">
        <v>1.43985714E-3</v>
      </c>
      <c r="E3" s="1">
        <v>1.13465235E-3</v>
      </c>
      <c r="F3" s="1">
        <v>1.59616638E-3</v>
      </c>
      <c r="G3" s="1">
        <v>2.1034899700000001E-4</v>
      </c>
      <c r="H3" s="6">
        <v>3.5654664399999997E-5</v>
      </c>
      <c r="S3" s="7">
        <f t="shared" ref="S3:S32" si="0">SUM(D3:R3)</f>
        <v>4.4166795313999993E-3</v>
      </c>
      <c r="T3">
        <v>4.0255097299999996</v>
      </c>
      <c r="U3" s="11">
        <v>3.2290341900000001E-3</v>
      </c>
      <c r="W3"/>
      <c r="X3"/>
    </row>
    <row r="4" spans="1:24" s="1" customFormat="1" x14ac:dyDescent="0.2">
      <c r="A4" s="1" t="s">
        <v>5</v>
      </c>
      <c r="B4" s="1">
        <v>9.7731588600000002E-2</v>
      </c>
      <c r="D4" s="1">
        <v>1.6797283E-4</v>
      </c>
      <c r="E4" s="1">
        <v>3.13971995E-4</v>
      </c>
      <c r="S4" s="7">
        <f t="shared" si="0"/>
        <v>4.81944825E-4</v>
      </c>
      <c r="T4">
        <v>4.0529441799999999</v>
      </c>
      <c r="U4" s="11">
        <v>3.0721864500000001E-3</v>
      </c>
      <c r="W4"/>
      <c r="X4"/>
    </row>
    <row r="5" spans="1:24" x14ac:dyDescent="0.2">
      <c r="A5" t="s">
        <v>6</v>
      </c>
      <c r="B5">
        <v>0.23556574499999999</v>
      </c>
      <c r="C5">
        <v>6</v>
      </c>
      <c r="D5">
        <v>2.28477374E-3</v>
      </c>
      <c r="E5">
        <v>1.5510132000000001E-4</v>
      </c>
      <c r="F5">
        <v>5.8583078700000001E-3</v>
      </c>
      <c r="G5">
        <v>5.6502748699999996E-4</v>
      </c>
      <c r="H5">
        <v>3.1866423300000001E-4</v>
      </c>
      <c r="S5" s="7">
        <f t="shared" si="0"/>
        <v>9.1818746499999996E-3</v>
      </c>
      <c r="T5">
        <v>6.1803862599999997</v>
      </c>
      <c r="U5" s="3">
        <v>3.5793772700000001E-3</v>
      </c>
    </row>
    <row r="6" spans="1:24" x14ac:dyDescent="0.2">
      <c r="A6" t="s">
        <v>7</v>
      </c>
      <c r="B6">
        <v>0.28098233099999997</v>
      </c>
      <c r="D6">
        <v>4.8615010900000004E-3</v>
      </c>
      <c r="E6">
        <v>1.7289663399999999E-3</v>
      </c>
      <c r="F6">
        <v>6.4625970400000005E-4</v>
      </c>
      <c r="G6">
        <v>3.6786069200000002E-4</v>
      </c>
      <c r="H6">
        <v>3.0817025900000002E-4</v>
      </c>
      <c r="S6" s="7">
        <f t="shared" si="0"/>
        <v>7.9127580850000007E-3</v>
      </c>
      <c r="T6">
        <v>2.8484660499999999</v>
      </c>
      <c r="U6" s="3">
        <v>3.35460796E-3</v>
      </c>
    </row>
    <row r="7" spans="1:24" s="1" customFormat="1" x14ac:dyDescent="0.2">
      <c r="A7" s="1" t="s">
        <v>8</v>
      </c>
      <c r="B7" s="1">
        <v>6.4838368499999993E-2</v>
      </c>
      <c r="C7" s="1">
        <v>3</v>
      </c>
      <c r="D7" s="1">
        <v>5.6026020899999996E-4</v>
      </c>
      <c r="E7" s="1">
        <v>2.3344776800000001E-4</v>
      </c>
      <c r="F7" s="1">
        <v>8.6200246900000003E-4</v>
      </c>
      <c r="G7" s="1">
        <v>3.9823386500000002E-4</v>
      </c>
      <c r="H7" s="6">
        <v>7.77030041E-5</v>
      </c>
      <c r="I7" s="6">
        <v>5.6006434899999997E-5</v>
      </c>
      <c r="J7" s="6">
        <v>3.6617891099999998E-4</v>
      </c>
      <c r="K7" s="1">
        <v>1.9537284999999999E-4</v>
      </c>
      <c r="L7" s="1">
        <v>1.0010520499999999E-3</v>
      </c>
      <c r="M7" s="1">
        <v>1.5146108100000001E-4</v>
      </c>
      <c r="N7" s="6">
        <v>3.6250952299999999E-5</v>
      </c>
      <c r="O7" s="6">
        <v>6.2014808800000003E-5</v>
      </c>
      <c r="P7" s="6">
        <v>2.8308614999999998E-3</v>
      </c>
      <c r="S7" s="7">
        <f t="shared" si="0"/>
        <v>6.8308459030999996E-3</v>
      </c>
      <c r="T7">
        <v>3.1407718500000001</v>
      </c>
      <c r="U7" s="11">
        <v>3.28248488E-3</v>
      </c>
      <c r="W7"/>
      <c r="X7"/>
    </row>
    <row r="8" spans="1:24" x14ac:dyDescent="0.2">
      <c r="A8" s="1" t="s">
        <v>9</v>
      </c>
      <c r="B8">
        <v>0.200569356</v>
      </c>
      <c r="C8">
        <v>2</v>
      </c>
      <c r="D8">
        <v>6.9559945600000004E-3</v>
      </c>
      <c r="E8" s="2">
        <v>2.27456295E-4</v>
      </c>
      <c r="F8">
        <v>3.1205523199999999E-4</v>
      </c>
      <c r="G8">
        <v>1.75729654E-3</v>
      </c>
      <c r="H8" s="2">
        <v>3.9090959899999999E-4</v>
      </c>
      <c r="I8">
        <v>1.1393995999999999E-3</v>
      </c>
      <c r="J8">
        <v>2.9711442899999999E-3</v>
      </c>
      <c r="K8" s="2">
        <v>5.5450849300000003E-5</v>
      </c>
      <c r="L8" s="2">
        <v>4.0925031299999998E-5</v>
      </c>
      <c r="S8" s="7">
        <f t="shared" si="0"/>
        <v>1.3850631996600003E-2</v>
      </c>
      <c r="T8">
        <v>4.9762342200000003</v>
      </c>
      <c r="U8" s="3">
        <v>5.6219740000000001E-3</v>
      </c>
      <c r="V8" s="1"/>
    </row>
    <row r="9" spans="1:24" s="1" customFormat="1" x14ac:dyDescent="0.2">
      <c r="A9" s="1" t="s">
        <v>10</v>
      </c>
      <c r="B9" s="1">
        <v>5.01922614E-2</v>
      </c>
      <c r="D9" s="1">
        <v>1.42080469E-3</v>
      </c>
      <c r="S9" s="7">
        <f t="shared" si="0"/>
        <v>1.42080469E-3</v>
      </c>
      <c r="T9"/>
      <c r="U9" s="11">
        <v>3.2594371900000001E-3</v>
      </c>
      <c r="W9"/>
      <c r="X9"/>
    </row>
    <row r="10" spans="1:24" s="1" customFormat="1" x14ac:dyDescent="0.2">
      <c r="A10" s="1" t="s">
        <v>11</v>
      </c>
      <c r="B10">
        <v>0.26831421300000002</v>
      </c>
      <c r="D10" s="1">
        <v>1.60690627E-3</v>
      </c>
      <c r="E10" s="1">
        <v>2.6329670699999998E-2</v>
      </c>
      <c r="F10" s="1">
        <v>2.0877905599999999E-4</v>
      </c>
      <c r="G10" s="1">
        <v>2.2295903100000001E-3</v>
      </c>
      <c r="H10" s="1">
        <v>8.7410249399999997E-3</v>
      </c>
      <c r="S10" s="7">
        <f t="shared" si="0"/>
        <v>3.9115971276E-2</v>
      </c>
      <c r="T10">
        <v>3.46463207</v>
      </c>
      <c r="U10" s="11">
        <v>3.3110923399999998E-3</v>
      </c>
      <c r="W10"/>
      <c r="X10"/>
    </row>
    <row r="11" spans="1:24" x14ac:dyDescent="0.2">
      <c r="A11" t="s">
        <v>12</v>
      </c>
      <c r="B11">
        <v>3.8855290299999998E-2</v>
      </c>
      <c r="C11">
        <v>4</v>
      </c>
      <c r="D11">
        <v>3.7041232699999999E-3</v>
      </c>
      <c r="E11">
        <v>1.5225039300000001E-3</v>
      </c>
      <c r="F11">
        <v>3.0528754000000002E-4</v>
      </c>
      <c r="G11">
        <v>1.9916746799999999E-2</v>
      </c>
      <c r="H11">
        <v>6.2999561599999998E-4</v>
      </c>
      <c r="S11" s="7">
        <f t="shared" si="0"/>
        <v>2.6078657155999999E-2</v>
      </c>
      <c r="T11">
        <v>3.46463207</v>
      </c>
      <c r="U11" s="3">
        <v>4.6742823600000004E-3</v>
      </c>
    </row>
    <row r="12" spans="1:24" x14ac:dyDescent="0.2">
      <c r="A12" s="1" t="s">
        <v>13</v>
      </c>
      <c r="B12">
        <v>0.198647147</v>
      </c>
      <c r="D12">
        <v>4.4437253900000002E-4</v>
      </c>
      <c r="E12">
        <v>1.2473092600000001E-3</v>
      </c>
      <c r="S12" s="7">
        <f t="shared" si="0"/>
        <v>1.6916817990000001E-3</v>
      </c>
      <c r="T12">
        <v>8.4927255400000004</v>
      </c>
      <c r="U12" s="3">
        <v>3.3660075800000001E-3</v>
      </c>
      <c r="V12" s="1"/>
    </row>
    <row r="13" spans="1:24" s="1" customFormat="1" x14ac:dyDescent="0.2">
      <c r="A13" s="1" t="s">
        <v>14</v>
      </c>
      <c r="B13" s="1">
        <v>1.7798073400000001</v>
      </c>
      <c r="C13" s="1">
        <v>5</v>
      </c>
      <c r="D13" s="1">
        <v>4.3272280499999996E-3</v>
      </c>
      <c r="E13" s="1">
        <v>1.0162866200000001E-3</v>
      </c>
      <c r="F13" s="1">
        <v>2.3456313399999999E-3</v>
      </c>
      <c r="G13" s="1">
        <v>1.5883842700000001E-2</v>
      </c>
      <c r="H13" s="1">
        <v>2.4322038400000001E-3</v>
      </c>
      <c r="I13" s="1">
        <v>5.1943907299999998E-3</v>
      </c>
      <c r="J13" s="1">
        <v>4.0491399000000001E-3</v>
      </c>
      <c r="K13" s="1">
        <v>2.76826712E-3</v>
      </c>
      <c r="S13" s="7">
        <f t="shared" si="0"/>
        <v>3.8016990299999998E-2</v>
      </c>
      <c r="T13">
        <v>18.480956800000001</v>
      </c>
      <c r="U13" s="11">
        <v>3.3288063799999999E-3</v>
      </c>
      <c r="W13"/>
      <c r="X13"/>
    </row>
    <row r="14" spans="1:24" x14ac:dyDescent="0.2">
      <c r="A14" t="s">
        <v>15</v>
      </c>
      <c r="B14">
        <v>0.54136600400000001</v>
      </c>
      <c r="C14">
        <v>2</v>
      </c>
      <c r="D14">
        <v>5.3090488600000003E-3</v>
      </c>
      <c r="E14">
        <v>5.5998112000000004E-4</v>
      </c>
      <c r="F14">
        <v>1.2063782900000001E-3</v>
      </c>
      <c r="G14">
        <v>4.44535089E-4</v>
      </c>
      <c r="H14">
        <v>2.1038267800000001E-4</v>
      </c>
      <c r="I14">
        <v>1.0569804299999999E-3</v>
      </c>
      <c r="J14">
        <v>1.2376929099999999E-3</v>
      </c>
      <c r="S14" s="7">
        <f t="shared" si="0"/>
        <v>1.0024999376999999E-2</v>
      </c>
      <c r="U14" s="3">
        <v>3.47565257E-3</v>
      </c>
    </row>
    <row r="15" spans="1:24" x14ac:dyDescent="0.2">
      <c r="A15" t="s">
        <v>16</v>
      </c>
      <c r="B15">
        <v>0.22114593699999999</v>
      </c>
      <c r="D15">
        <v>2.91296534E-4</v>
      </c>
      <c r="S15" s="7">
        <f t="shared" si="0"/>
        <v>2.91296534E-4</v>
      </c>
      <c r="T15">
        <v>5.0019211200000004</v>
      </c>
      <c r="U15" s="3">
        <v>3.3644091000000001E-3</v>
      </c>
    </row>
    <row r="16" spans="1:24" x14ac:dyDescent="0.2">
      <c r="A16" t="s">
        <v>17</v>
      </c>
      <c r="B16">
        <v>0.12196415100000001</v>
      </c>
      <c r="D16">
        <v>9.0054321099999998E-4</v>
      </c>
      <c r="E16">
        <v>2.2016825400000001E-4</v>
      </c>
      <c r="F16">
        <v>1.07372991E-4</v>
      </c>
      <c r="S16" s="7">
        <f t="shared" si="0"/>
        <v>1.2280844560000001E-3</v>
      </c>
      <c r="T16">
        <v>2.2856239399999998</v>
      </c>
      <c r="U16" s="3">
        <v>3.1354793200000001E-3</v>
      </c>
    </row>
    <row r="17" spans="1:21" x14ac:dyDescent="0.2">
      <c r="A17" t="s">
        <v>18</v>
      </c>
      <c r="B17">
        <v>0.69994983799999999</v>
      </c>
      <c r="D17">
        <v>4.7288834599999996E-3</v>
      </c>
      <c r="E17" s="2">
        <v>3.3136216E-5</v>
      </c>
      <c r="F17" s="2">
        <v>6.7625882999999999E-5</v>
      </c>
      <c r="G17">
        <v>1.5126788200000001E-4</v>
      </c>
      <c r="S17" s="7">
        <f t="shared" si="0"/>
        <v>4.9809134409999995E-3</v>
      </c>
      <c r="U17" s="3">
        <v>3.0993404900000001E-3</v>
      </c>
    </row>
    <row r="18" spans="1:21" x14ac:dyDescent="0.2">
      <c r="A18" t="s">
        <v>19</v>
      </c>
      <c r="B18">
        <v>0.10587049599999999</v>
      </c>
      <c r="D18">
        <v>8.0238753099999994E-3</v>
      </c>
      <c r="E18">
        <v>1.0198745699999999E-2</v>
      </c>
      <c r="S18" s="7">
        <f t="shared" si="0"/>
        <v>1.8222621009999999E-2</v>
      </c>
      <c r="T18">
        <v>5.17033947</v>
      </c>
      <c r="U18" s="3">
        <v>3.3425866199999999E-3</v>
      </c>
    </row>
    <row r="19" spans="1:21" x14ac:dyDescent="0.2">
      <c r="A19" t="s">
        <v>20</v>
      </c>
      <c r="B19">
        <v>3.54583791E-2</v>
      </c>
      <c r="D19">
        <v>1.3876612E-3</v>
      </c>
      <c r="E19">
        <v>1.8872851500000001E-3</v>
      </c>
      <c r="F19">
        <v>4.39806487E-4</v>
      </c>
      <c r="S19" s="7">
        <f t="shared" si="0"/>
        <v>3.7147528370000001E-3</v>
      </c>
      <c r="T19">
        <v>3.4467673900000002</v>
      </c>
      <c r="U19" s="3">
        <v>3.06581672E-3</v>
      </c>
    </row>
    <row r="20" spans="1:21" x14ac:dyDescent="0.2">
      <c r="A20" t="s">
        <v>21</v>
      </c>
      <c r="B20">
        <v>0.33921997399999998</v>
      </c>
      <c r="D20">
        <v>7.2302340900000004E-4</v>
      </c>
      <c r="E20">
        <v>2.14666888E-3</v>
      </c>
      <c r="F20">
        <v>2.41285548E-3</v>
      </c>
      <c r="G20">
        <v>7.8285597399999993E-3</v>
      </c>
      <c r="H20">
        <v>3.0820492999999999E-4</v>
      </c>
      <c r="I20">
        <v>4.7789309600000001E-4</v>
      </c>
      <c r="J20">
        <v>1.8673463600000001E-4</v>
      </c>
      <c r="K20">
        <v>7.2976579800000001E-4</v>
      </c>
      <c r="L20" s="10">
        <v>3.51859841E-3</v>
      </c>
      <c r="M20">
        <v>7.8246578999999997E-4</v>
      </c>
      <c r="S20" s="7">
        <f t="shared" si="0"/>
        <v>1.9114770168999998E-2</v>
      </c>
      <c r="T20">
        <v>9.2249980699999998</v>
      </c>
      <c r="U20" s="3">
        <v>3.29427254E-3</v>
      </c>
    </row>
    <row r="21" spans="1:21" x14ac:dyDescent="0.2">
      <c r="A21" t="s">
        <v>22</v>
      </c>
      <c r="B21">
        <v>9.1598636999999997E-2</v>
      </c>
      <c r="C21">
        <v>1</v>
      </c>
      <c r="D21">
        <v>2.2430452199999999E-3</v>
      </c>
      <c r="E21">
        <v>3.6309550999999999E-4</v>
      </c>
      <c r="F21">
        <v>2.55804838E-4</v>
      </c>
      <c r="G21">
        <v>3.34493299E-4</v>
      </c>
      <c r="H21">
        <v>6.5479398700000004E-4</v>
      </c>
      <c r="I21">
        <v>3.9852858E-4</v>
      </c>
      <c r="J21">
        <v>2.9098073800000001E-4</v>
      </c>
      <c r="K21" s="2">
        <v>9.8056089899999999E-5</v>
      </c>
      <c r="L21">
        <v>2.8684042100000001E-4</v>
      </c>
      <c r="M21">
        <v>2.54168484E-4</v>
      </c>
      <c r="N21">
        <v>9.2514010499999998E-4</v>
      </c>
      <c r="O21">
        <v>3.2289326600000001E-4</v>
      </c>
      <c r="S21" s="7">
        <f t="shared" si="0"/>
        <v>6.4278405378999986E-3</v>
      </c>
      <c r="T21">
        <v>4.9209108300000004</v>
      </c>
      <c r="U21" s="3">
        <v>3.7530946700000001E-3</v>
      </c>
    </row>
    <row r="22" spans="1:21" x14ac:dyDescent="0.2">
      <c r="A22" t="s">
        <v>23</v>
      </c>
      <c r="B22">
        <v>0.26004050299999998</v>
      </c>
      <c r="D22">
        <v>7.1430003900000002E-4</v>
      </c>
      <c r="E22">
        <v>1.4921571000000001E-3</v>
      </c>
      <c r="F22">
        <v>4.3925971400000002E-4</v>
      </c>
      <c r="G22">
        <v>9.8303073600000007E-4</v>
      </c>
      <c r="H22">
        <v>2.2857083000000001E-4</v>
      </c>
      <c r="I22">
        <v>7.6760524E-4</v>
      </c>
      <c r="J22">
        <v>1.7710019900000001E-3</v>
      </c>
      <c r="S22" s="7">
        <f t="shared" si="0"/>
        <v>6.3959256490000007E-3</v>
      </c>
      <c r="T22">
        <v>6.7925512499999998</v>
      </c>
      <c r="U22" s="3">
        <v>3.0481838100000001E-3</v>
      </c>
    </row>
    <row r="23" spans="1:21" x14ac:dyDescent="0.2">
      <c r="A23" t="s">
        <v>24</v>
      </c>
      <c r="B23">
        <v>0.62366166000000001</v>
      </c>
      <c r="D23">
        <v>7.0408210000000001E-4</v>
      </c>
      <c r="E23">
        <v>2.7581076500000001E-4</v>
      </c>
      <c r="S23" s="7">
        <f t="shared" si="0"/>
        <v>9.7989286500000002E-4</v>
      </c>
      <c r="T23">
        <v>7.3888264899999996</v>
      </c>
      <c r="U23" s="3">
        <v>3.38797383E-3</v>
      </c>
    </row>
    <row r="24" spans="1:21" x14ac:dyDescent="0.2">
      <c r="A24" t="s">
        <v>25</v>
      </c>
      <c r="B24">
        <v>0.65889609400000004</v>
      </c>
      <c r="C24">
        <v>2</v>
      </c>
      <c r="D24">
        <v>1.6351824599999999E-2</v>
      </c>
      <c r="E24">
        <v>3.9905059999999996E-3</v>
      </c>
      <c r="F24">
        <v>5.8093208999999996E-3</v>
      </c>
      <c r="G24">
        <v>1.05294877E-2</v>
      </c>
      <c r="H24">
        <v>6.2011227100000003E-4</v>
      </c>
      <c r="I24">
        <v>4.4169702100000001E-3</v>
      </c>
      <c r="S24" s="7">
        <f>SUM(H24:I24,G24,F24,E24,D24)</f>
        <v>4.1718221680999992E-2</v>
      </c>
      <c r="T24">
        <v>7.9774208599999996</v>
      </c>
      <c r="U24" s="3">
        <v>3.28589892E-3</v>
      </c>
    </row>
    <row r="25" spans="1:21" x14ac:dyDescent="0.2">
      <c r="A25" t="s">
        <v>26</v>
      </c>
      <c r="B25">
        <v>0.63432947900000003</v>
      </c>
      <c r="D25">
        <v>1.51622212E-3</v>
      </c>
      <c r="S25" s="7">
        <f t="shared" si="0"/>
        <v>1.51622212E-3</v>
      </c>
      <c r="T25">
        <v>5.0431600699999999</v>
      </c>
      <c r="U25" s="3">
        <v>3.3924032800000002E-3</v>
      </c>
    </row>
    <row r="26" spans="1:21" x14ac:dyDescent="0.2">
      <c r="A26" t="s">
        <v>27</v>
      </c>
      <c r="B26">
        <v>2.6800544200000002E-2</v>
      </c>
      <c r="D26">
        <v>1.2504491999999999E-3</v>
      </c>
      <c r="E26">
        <v>1.01225198E-3</v>
      </c>
      <c r="S26" s="7">
        <f t="shared" si="0"/>
        <v>2.2627011799999999E-3</v>
      </c>
      <c r="T26">
        <v>5.2203657699999999</v>
      </c>
      <c r="U26" s="3">
        <v>3.16762486E-3</v>
      </c>
    </row>
    <row r="27" spans="1:21" x14ac:dyDescent="0.2">
      <c r="A27" t="s">
        <v>28</v>
      </c>
      <c r="B27">
        <v>0.101871974</v>
      </c>
      <c r="D27">
        <v>8.6056362800000005E-3</v>
      </c>
      <c r="E27">
        <v>2.8443211800000001E-4</v>
      </c>
      <c r="F27">
        <v>1.60273714E-3</v>
      </c>
      <c r="G27" s="2">
        <v>6.3781949099999999E-5</v>
      </c>
      <c r="H27">
        <v>3.4866043900000002E-4</v>
      </c>
      <c r="I27">
        <v>6.6628169199999996E-4</v>
      </c>
      <c r="J27">
        <v>1.6843037300000001E-4</v>
      </c>
      <c r="K27" s="2">
        <v>2.1153195200000001E-4</v>
      </c>
      <c r="L27">
        <v>7.3614841300000001E-3</v>
      </c>
      <c r="M27">
        <v>1.564768E-3</v>
      </c>
      <c r="S27" s="7">
        <f t="shared" si="0"/>
        <v>2.0877744073100002E-2</v>
      </c>
      <c r="T27">
        <v>4.7842190000000002</v>
      </c>
      <c r="U27" s="3">
        <v>3.79125377E-3</v>
      </c>
    </row>
    <row r="28" spans="1:21" x14ac:dyDescent="0.2">
      <c r="A28" t="s">
        <v>35</v>
      </c>
      <c r="B28">
        <v>0.31939420899999998</v>
      </c>
      <c r="D28">
        <v>2.9556418900000001E-4</v>
      </c>
      <c r="E28">
        <v>2.3848206100000001E-4</v>
      </c>
      <c r="F28">
        <v>4.3488373999999997E-4</v>
      </c>
      <c r="G28">
        <v>8.5408497899999995E-4</v>
      </c>
      <c r="S28" s="7">
        <f t="shared" si="0"/>
        <v>1.823014969E-3</v>
      </c>
      <c r="T28">
        <v>4.8733541100000002</v>
      </c>
      <c r="U28" s="3">
        <v>3.7355130899999998E-3</v>
      </c>
    </row>
    <row r="29" spans="1:21" x14ac:dyDescent="0.2">
      <c r="A29" t="s">
        <v>29</v>
      </c>
      <c r="B29">
        <v>0.338541867</v>
      </c>
      <c r="D29">
        <v>1.0844472E-3</v>
      </c>
      <c r="S29" s="7">
        <f t="shared" si="0"/>
        <v>1.0844472E-3</v>
      </c>
      <c r="T29">
        <v>10.5470822</v>
      </c>
      <c r="U29" s="3">
        <v>3.6922170999999998E-3</v>
      </c>
    </row>
    <row r="30" spans="1:21" x14ac:dyDescent="0.2">
      <c r="A30" t="s">
        <v>30</v>
      </c>
      <c r="B30">
        <v>8.1498983499999997E-2</v>
      </c>
      <c r="D30">
        <v>2.6386414100000003E-4</v>
      </c>
      <c r="E30">
        <v>1.69521578E-4</v>
      </c>
      <c r="F30">
        <v>1.8786472800000001E-4</v>
      </c>
      <c r="G30">
        <v>3.2643686999999998E-4</v>
      </c>
      <c r="H30" s="2">
        <v>7.5317752199999998E-5</v>
      </c>
      <c r="I30">
        <v>5.49752904E-4</v>
      </c>
      <c r="J30">
        <v>2.0299321999999999E-4</v>
      </c>
      <c r="K30">
        <v>1.50655469E-4</v>
      </c>
      <c r="L30">
        <v>2.15895201E-4</v>
      </c>
      <c r="M30">
        <v>1.6205489000000001E-4</v>
      </c>
      <c r="N30">
        <v>1.20040878E-4</v>
      </c>
      <c r="S30" s="7">
        <f t="shared" si="0"/>
        <v>2.4243976312000003E-3</v>
      </c>
      <c r="T30">
        <v>5.9165361699999997</v>
      </c>
      <c r="U30" s="3">
        <v>3.5980866599999999E-3</v>
      </c>
    </row>
    <row r="31" spans="1:21" x14ac:dyDescent="0.2">
      <c r="A31" t="s">
        <v>31</v>
      </c>
      <c r="B31">
        <v>0.65016886799999996</v>
      </c>
      <c r="D31">
        <v>2.3152240999999999E-3</v>
      </c>
      <c r="E31">
        <v>2.79605758E-4</v>
      </c>
      <c r="F31">
        <v>3.0467809799999998E-3</v>
      </c>
      <c r="G31">
        <v>3.5848613499999999E-4</v>
      </c>
      <c r="H31">
        <v>4.5592689999999998E-4</v>
      </c>
      <c r="S31" s="7">
        <f t="shared" si="0"/>
        <v>6.4560238729999987E-3</v>
      </c>
      <c r="T31">
        <v>5.61697325</v>
      </c>
      <c r="U31" s="3">
        <v>3.25294776E-3</v>
      </c>
    </row>
    <row r="32" spans="1:21" x14ac:dyDescent="0.2">
      <c r="A32" t="s">
        <v>32</v>
      </c>
      <c r="B32">
        <v>0.47553002500000002</v>
      </c>
      <c r="D32">
        <v>7.7864398200000002E-3</v>
      </c>
      <c r="E32">
        <v>4.2018527699999998E-4</v>
      </c>
      <c r="F32">
        <v>5.3366182100000002E-4</v>
      </c>
      <c r="G32">
        <v>8.0855451699999995E-4</v>
      </c>
      <c r="H32">
        <v>7.0937850200000004E-4</v>
      </c>
      <c r="I32">
        <v>4.0409576099999998E-4</v>
      </c>
      <c r="J32">
        <v>2.0211605500000001E-4</v>
      </c>
      <c r="K32">
        <v>1.3989404999999999E-3</v>
      </c>
      <c r="L32">
        <v>1.2951118100000001E-3</v>
      </c>
      <c r="M32">
        <v>6.8181281599999995E-4</v>
      </c>
      <c r="N32">
        <v>4.5783834899999998E-4</v>
      </c>
      <c r="O32">
        <v>1.67529055E-3</v>
      </c>
      <c r="P32">
        <v>4.2845045400000001E-4</v>
      </c>
      <c r="Q32">
        <v>2.1304409200000002E-3</v>
      </c>
      <c r="R32">
        <v>2.4302482800000001E-3</v>
      </c>
      <c r="S32" s="7">
        <f t="shared" si="0"/>
        <v>2.1362565432000005E-2</v>
      </c>
      <c r="T32">
        <v>7.5269425700000001</v>
      </c>
      <c r="U32" s="3">
        <v>3.6104823199999999E-3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4803-0D0C-114E-A859-9A12269B7D2D}">
  <dimension ref="A1:AE33"/>
  <sheetViews>
    <sheetView zoomScale="85" workbookViewId="0">
      <pane xSplit="1" topLeftCell="Y1" activePane="topRight" state="frozen"/>
      <selection pane="topRight" activeCell="AA21" sqref="AA21:AB33"/>
    </sheetView>
  </sheetViews>
  <sheetFormatPr baseColWidth="10" defaultRowHeight="16" x14ac:dyDescent="0.2"/>
  <cols>
    <col min="1" max="1" width="9.1640625" style="8" bestFit="1" customWidth="1"/>
    <col min="2" max="2" width="24.33203125" style="8" customWidth="1"/>
    <col min="3" max="25" width="14.6640625" style="8" bestFit="1" customWidth="1"/>
    <col min="26" max="26" width="22.5" style="8" bestFit="1" customWidth="1"/>
    <col min="27" max="27" width="15.33203125" style="8" bestFit="1" customWidth="1"/>
    <col min="28" max="28" width="12.6640625" style="8" bestFit="1" customWidth="1"/>
    <col min="29" max="16384" width="10.83203125" style="8"/>
  </cols>
  <sheetData>
    <row r="1" spans="1:31" x14ac:dyDescent="0.2">
      <c r="A1" s="8" t="s">
        <v>2</v>
      </c>
      <c r="B1" s="8" t="s">
        <v>0</v>
      </c>
      <c r="C1" s="8" t="s">
        <v>36</v>
      </c>
      <c r="D1" s="8" t="s">
        <v>1</v>
      </c>
      <c r="Z1" s="8" t="s">
        <v>113</v>
      </c>
      <c r="AA1" s="8" t="s">
        <v>115</v>
      </c>
      <c r="AB1" s="8" t="s">
        <v>114</v>
      </c>
    </row>
    <row r="2" spans="1:31" x14ac:dyDescent="0.2">
      <c r="A2" s="8" t="s">
        <v>3</v>
      </c>
      <c r="B2" s="8">
        <v>0.182774303</v>
      </c>
      <c r="D2" s="8">
        <v>3.38651914E-3</v>
      </c>
      <c r="E2" s="8">
        <v>7.2416430700000003E-5</v>
      </c>
      <c r="Z2" s="8">
        <f>SUM(D2:Y2)</f>
        <v>3.4589355707000001E-3</v>
      </c>
      <c r="AA2">
        <v>6.4827006799999998</v>
      </c>
      <c r="AB2" s="3">
        <v>3.5545942500000002E-3</v>
      </c>
      <c r="AD2"/>
      <c r="AE2"/>
    </row>
    <row r="3" spans="1:31" x14ac:dyDescent="0.2">
      <c r="A3" s="8" t="s">
        <v>4</v>
      </c>
      <c r="B3" s="8">
        <v>6.2027332999999997E-2</v>
      </c>
      <c r="C3" s="8">
        <v>1</v>
      </c>
      <c r="D3" s="8">
        <v>1.32821184E-3</v>
      </c>
      <c r="E3" s="8">
        <v>4.4271247599999997E-3</v>
      </c>
      <c r="Z3" s="8">
        <f>SUM(D3:Y3)</f>
        <v>5.7553366E-3</v>
      </c>
      <c r="AA3">
        <v>9.8566699700000004</v>
      </c>
      <c r="AB3" s="3">
        <v>3.8647081100000001E-3</v>
      </c>
      <c r="AD3"/>
      <c r="AE3"/>
    </row>
    <row r="4" spans="1:31" x14ac:dyDescent="0.2">
      <c r="A4" s="9" t="s">
        <v>5</v>
      </c>
      <c r="B4" s="8">
        <v>9.7359665299999995E-2</v>
      </c>
      <c r="C4" s="8">
        <v>1</v>
      </c>
      <c r="D4" s="8">
        <v>2.5285984000000001E-3</v>
      </c>
      <c r="E4" s="8">
        <v>1.6204324099999999E-4</v>
      </c>
      <c r="Z4" s="8">
        <f>SUM(D4:Y4)</f>
        <v>2.6906416410000002E-3</v>
      </c>
      <c r="AA4">
        <v>5.6085132399999997</v>
      </c>
      <c r="AB4" s="3">
        <v>3.4469113800000002E-3</v>
      </c>
      <c r="AC4" s="9"/>
      <c r="AD4"/>
      <c r="AE4"/>
    </row>
    <row r="5" spans="1:31" x14ac:dyDescent="0.2">
      <c r="A5" s="8" t="s">
        <v>6</v>
      </c>
      <c r="B5" s="8">
        <v>0.221865427</v>
      </c>
      <c r="D5" s="8">
        <v>3.8527901000000001E-3</v>
      </c>
      <c r="E5" s="8">
        <v>3.8550908399999999E-3</v>
      </c>
      <c r="F5" s="8">
        <v>2.3899888800000001E-4</v>
      </c>
      <c r="G5" s="8">
        <v>9.7996611500000006E-4</v>
      </c>
      <c r="H5" s="8">
        <v>2.3616114100000001E-4</v>
      </c>
      <c r="I5" s="8">
        <v>1.2735252299999999E-3</v>
      </c>
      <c r="Z5" s="8">
        <f t="shared" ref="Z5:Z33" si="0">SUM(D5:Y5)</f>
        <v>1.0436532314E-2</v>
      </c>
      <c r="AA5">
        <v>9.7982079300000002</v>
      </c>
      <c r="AB5" s="3">
        <v>3.7129268500000001E-3</v>
      </c>
      <c r="AD5"/>
      <c r="AE5"/>
    </row>
    <row r="6" spans="1:31" x14ac:dyDescent="0.2">
      <c r="A6" s="8" t="s">
        <v>7</v>
      </c>
      <c r="B6" s="8">
        <v>0.28756807400000001</v>
      </c>
      <c r="C6" s="8">
        <v>1</v>
      </c>
      <c r="D6" s="8">
        <v>1.14105475E-2</v>
      </c>
      <c r="Z6" s="8">
        <f t="shared" si="0"/>
        <v>1.14105475E-2</v>
      </c>
      <c r="AA6">
        <v>5.45153541</v>
      </c>
      <c r="AB6" s="3">
        <v>3.2421107599999999E-3</v>
      </c>
      <c r="AD6"/>
      <c r="AE6"/>
    </row>
    <row r="7" spans="1:31" x14ac:dyDescent="0.2">
      <c r="A7" s="8" t="s">
        <v>8</v>
      </c>
      <c r="B7" s="8">
        <v>5.9780422E-2</v>
      </c>
      <c r="C7" s="8">
        <v>2</v>
      </c>
      <c r="D7" s="8">
        <v>5.01248064E-4</v>
      </c>
      <c r="E7" s="8">
        <v>9.9630045400000001E-4</v>
      </c>
      <c r="F7" s="8">
        <v>5.6660505299999998E-4</v>
      </c>
      <c r="G7" s="8">
        <v>1.5552064899999999E-3</v>
      </c>
      <c r="H7" s="8">
        <v>6.0966921499999997E-4</v>
      </c>
      <c r="I7" s="8">
        <v>8.6478927600000001E-4</v>
      </c>
      <c r="J7" s="8">
        <v>7.5325860699999999E-4</v>
      </c>
      <c r="K7" s="8">
        <v>1.4272306200000001E-4</v>
      </c>
      <c r="Z7" s="8">
        <f t="shared" si="0"/>
        <v>5.9898002209999995E-3</v>
      </c>
      <c r="AA7">
        <v>6.1059124599999999</v>
      </c>
      <c r="AB7" s="3">
        <v>3.47489956E-3</v>
      </c>
      <c r="AD7"/>
      <c r="AE7"/>
    </row>
    <row r="8" spans="1:31" x14ac:dyDescent="0.2">
      <c r="A8" s="8" t="s">
        <v>9</v>
      </c>
      <c r="B8" s="8">
        <v>0.17936821999999999</v>
      </c>
      <c r="D8" s="8">
        <v>3.7308932600000001E-3</v>
      </c>
      <c r="E8" s="8">
        <v>7.5255662300000004E-4</v>
      </c>
      <c r="F8" s="8">
        <v>2.32949668E-4</v>
      </c>
      <c r="G8" s="8">
        <v>3.24436691E-4</v>
      </c>
      <c r="H8" s="8">
        <v>1.3643465599999999E-3</v>
      </c>
      <c r="I8" s="8">
        <v>3.24436691E-4</v>
      </c>
      <c r="J8" s="8">
        <v>2.3750951999999999E-4</v>
      </c>
      <c r="K8" s="8">
        <v>9.2335187000000001E-5</v>
      </c>
      <c r="L8" s="8">
        <v>1.1258851499999999E-3</v>
      </c>
      <c r="Z8" s="8">
        <f t="shared" si="0"/>
        <v>8.185349350000001E-3</v>
      </c>
      <c r="AA8">
        <v>7.3919328100000001</v>
      </c>
      <c r="AB8" s="3">
        <v>3.1672206999999999E-3</v>
      </c>
      <c r="AD8"/>
      <c r="AE8"/>
    </row>
    <row r="9" spans="1:31" x14ac:dyDescent="0.2">
      <c r="A9" s="8" t="s">
        <v>10</v>
      </c>
      <c r="B9" s="8">
        <v>5.9791219899999998E-2</v>
      </c>
      <c r="C9" s="8">
        <v>1</v>
      </c>
      <c r="D9" s="8">
        <v>1.43850112E-3</v>
      </c>
      <c r="E9" s="8">
        <v>2.7092847900000002E-4</v>
      </c>
      <c r="Z9" s="8">
        <f t="shared" si="0"/>
        <v>1.7094295989999999E-3</v>
      </c>
      <c r="AA9"/>
      <c r="AB9" s="3">
        <v>3.3741810199999999E-3</v>
      </c>
      <c r="AD9"/>
      <c r="AE9"/>
    </row>
    <row r="10" spans="1:31" x14ac:dyDescent="0.2">
      <c r="A10" s="8" t="s">
        <v>11</v>
      </c>
      <c r="B10" s="8">
        <v>0.26742089800000002</v>
      </c>
      <c r="C10" s="8">
        <v>1</v>
      </c>
      <c r="D10" s="8">
        <v>2.2402117199999998E-2</v>
      </c>
      <c r="E10" s="8">
        <v>1.9258460700000001E-3</v>
      </c>
      <c r="F10" s="8">
        <v>1.30542457E-2</v>
      </c>
      <c r="G10" s="8">
        <v>9.8413785100000001E-3</v>
      </c>
      <c r="H10" s="8">
        <v>3.2842384199999999E-4</v>
      </c>
      <c r="Z10" s="8">
        <f t="shared" si="0"/>
        <v>4.7552011321999994E-2</v>
      </c>
      <c r="AA10">
        <v>6.8282040300000002</v>
      </c>
      <c r="AB10" s="3">
        <v>3.8146359699999998E-3</v>
      </c>
      <c r="AD10"/>
      <c r="AE10"/>
    </row>
    <row r="11" spans="1:31" x14ac:dyDescent="0.2">
      <c r="A11" s="8" t="s">
        <v>12</v>
      </c>
      <c r="B11" s="8">
        <v>7.0887906100000004E-3</v>
      </c>
      <c r="D11" s="8">
        <v>9.4828843800000002E-4</v>
      </c>
      <c r="E11" s="8">
        <v>2.7072949799999998E-3</v>
      </c>
      <c r="F11" s="8">
        <v>3.4332071999999998E-3</v>
      </c>
      <c r="Z11" s="8">
        <f t="shared" si="0"/>
        <v>7.0887906179999995E-3</v>
      </c>
      <c r="AA11">
        <v>10.1240775</v>
      </c>
      <c r="AB11" s="3">
        <v>2.82234987E-3</v>
      </c>
      <c r="AD11"/>
      <c r="AE11"/>
    </row>
    <row r="12" spans="1:31" x14ac:dyDescent="0.2">
      <c r="A12" s="8" t="s">
        <v>13</v>
      </c>
      <c r="B12" s="8">
        <v>0.29783226000000002</v>
      </c>
      <c r="C12" s="8">
        <v>1</v>
      </c>
      <c r="D12" s="8">
        <v>1.14467319E-3</v>
      </c>
      <c r="E12" s="8">
        <v>1.30940821E-3</v>
      </c>
      <c r="F12" s="8">
        <v>2.9435802099999999E-3</v>
      </c>
      <c r="Z12" s="8">
        <f t="shared" si="0"/>
        <v>5.3976616099999999E-3</v>
      </c>
      <c r="AA12">
        <v>4.97100031</v>
      </c>
      <c r="AB12" s="3">
        <v>3.5499110100000002E-3</v>
      </c>
      <c r="AD12"/>
      <c r="AE12"/>
    </row>
    <row r="13" spans="1:31" x14ac:dyDescent="0.2">
      <c r="A13" s="8" t="s">
        <v>14</v>
      </c>
      <c r="B13" s="8">
        <v>1.5456915899999999</v>
      </c>
      <c r="C13" s="8">
        <v>9</v>
      </c>
      <c r="D13" s="8">
        <v>1.1816591399999999E-3</v>
      </c>
      <c r="E13" s="8">
        <v>7.5682108900000005E-4</v>
      </c>
      <c r="F13" s="8">
        <v>5.9407779200000002E-4</v>
      </c>
      <c r="G13" s="8">
        <v>6.8975558399999996E-4</v>
      </c>
      <c r="H13" s="8">
        <v>2.9756762000000001E-3</v>
      </c>
      <c r="I13" s="8">
        <v>1.22711662E-3</v>
      </c>
      <c r="J13" s="8">
        <v>4.8680752199999999E-4</v>
      </c>
      <c r="K13" s="8">
        <v>2.2024185199999999E-3</v>
      </c>
      <c r="L13" s="8">
        <v>8.4468080800000002E-4</v>
      </c>
      <c r="M13" s="8">
        <v>1.2987006000000001E-3</v>
      </c>
      <c r="N13" s="8">
        <v>9.2582030799999993E-3</v>
      </c>
      <c r="O13" s="8">
        <v>2.29809335E-4</v>
      </c>
      <c r="P13" s="8">
        <v>8.5447357699999999E-4</v>
      </c>
      <c r="Q13" s="8">
        <v>9.8635161900000002E-4</v>
      </c>
      <c r="R13" s="8">
        <v>1.1447964599999999E-3</v>
      </c>
      <c r="Z13" s="8">
        <f t="shared" si="0"/>
        <v>2.4731347946000001E-2</v>
      </c>
      <c r="AA13">
        <v>21.0169234</v>
      </c>
      <c r="AB13" s="3">
        <v>3.01698138E-3</v>
      </c>
      <c r="AD13"/>
      <c r="AE13"/>
    </row>
    <row r="14" spans="1:31" x14ac:dyDescent="0.2">
      <c r="A14" s="8" t="s">
        <v>15</v>
      </c>
      <c r="B14" s="8">
        <v>0.489608618</v>
      </c>
      <c r="C14" s="8">
        <v>2</v>
      </c>
      <c r="D14" s="8">
        <v>7.4837022100000001E-3</v>
      </c>
      <c r="E14" s="8">
        <v>1.9261306500000001E-3</v>
      </c>
      <c r="F14" s="8">
        <v>1.0419032499999999E-3</v>
      </c>
      <c r="G14" s="8">
        <v>6.2473200999999998E-4</v>
      </c>
      <c r="H14" s="8">
        <v>8.7449485600000001E-4</v>
      </c>
      <c r="I14" s="8">
        <v>1.0764362700000001E-3</v>
      </c>
      <c r="J14" s="8">
        <v>3.6543370699999998E-3</v>
      </c>
      <c r="K14" s="8">
        <v>2.4830221200000002E-4</v>
      </c>
      <c r="Z14" s="8">
        <f t="shared" si="0"/>
        <v>1.6930038527999999E-2</v>
      </c>
      <c r="AA14"/>
      <c r="AB14" s="3">
        <v>3.1604988100000001E-3</v>
      </c>
      <c r="AD14"/>
      <c r="AE14"/>
    </row>
    <row r="15" spans="1:31" x14ac:dyDescent="0.2">
      <c r="A15" s="8" t="s">
        <v>16</v>
      </c>
      <c r="B15" s="8">
        <v>0.22026348300000001</v>
      </c>
      <c r="C15" s="8">
        <v>1</v>
      </c>
      <c r="D15" s="8">
        <v>3.3544608700000002E-4</v>
      </c>
      <c r="E15" s="8">
        <v>1.09487887E-4</v>
      </c>
      <c r="F15" s="8">
        <v>5.3651916900000003E-4</v>
      </c>
      <c r="G15" s="8">
        <v>1.2375890299999999E-4</v>
      </c>
      <c r="H15" s="8">
        <v>3.3273612800000001E-4</v>
      </c>
      <c r="Z15" s="8">
        <f t="shared" si="0"/>
        <v>1.437948174E-3</v>
      </c>
      <c r="AA15">
        <v>5.6864994500000003</v>
      </c>
      <c r="AB15" s="3">
        <v>3.6096544700000002E-3</v>
      </c>
      <c r="AD15"/>
      <c r="AE15"/>
    </row>
    <row r="16" spans="1:31" x14ac:dyDescent="0.2">
      <c r="A16" s="8" t="s">
        <v>17</v>
      </c>
      <c r="B16" s="8">
        <v>0.111145206</v>
      </c>
      <c r="D16" s="8">
        <v>1.30745997E-3</v>
      </c>
      <c r="E16" s="8">
        <v>1.6051947700000001E-3</v>
      </c>
      <c r="F16" s="8">
        <v>1.06595255E-3</v>
      </c>
      <c r="G16" s="8">
        <v>3.3273612800000001E-4</v>
      </c>
      <c r="H16" s="8">
        <v>2.9023062900000003E-4</v>
      </c>
      <c r="Z16" s="8">
        <f t="shared" si="0"/>
        <v>4.601574047E-3</v>
      </c>
      <c r="AA16">
        <v>22.427491400000001</v>
      </c>
      <c r="AB16" s="3">
        <v>3.4217773000000001E-3</v>
      </c>
      <c r="AD16"/>
      <c r="AE16"/>
    </row>
    <row r="17" spans="1:31" x14ac:dyDescent="0.2">
      <c r="A17" s="8" t="s">
        <v>18</v>
      </c>
      <c r="B17" s="8">
        <v>0.81871658000000003</v>
      </c>
      <c r="D17" s="8">
        <v>4.9008369400000001E-3</v>
      </c>
      <c r="E17" s="8">
        <v>1.0778612600000001E-3</v>
      </c>
      <c r="Z17" s="8">
        <f t="shared" si="0"/>
        <v>5.9786982000000002E-3</v>
      </c>
      <c r="AA17"/>
      <c r="AB17" s="3">
        <v>3.8199806400000002E-3</v>
      </c>
      <c r="AD17"/>
      <c r="AE17"/>
    </row>
    <row r="18" spans="1:31" x14ac:dyDescent="0.2">
      <c r="A18" s="8" t="s">
        <v>19</v>
      </c>
      <c r="B18" s="8">
        <v>0.103603712</v>
      </c>
      <c r="C18" s="8">
        <v>1</v>
      </c>
      <c r="D18" s="8">
        <v>6.2632681000000003E-3</v>
      </c>
      <c r="E18" s="8">
        <v>1.74478755E-3</v>
      </c>
      <c r="F18" s="8">
        <v>1.16409957E-2</v>
      </c>
      <c r="Z18" s="8">
        <f t="shared" si="0"/>
        <v>1.9649051350000002E-2</v>
      </c>
      <c r="AA18">
        <v>4.4648062599999996</v>
      </c>
      <c r="AB18" s="3">
        <v>3.8199806400000002E-3</v>
      </c>
      <c r="AD18"/>
      <c r="AE18"/>
    </row>
    <row r="19" spans="1:31" x14ac:dyDescent="0.2">
      <c r="A19" s="8" t="s">
        <v>20</v>
      </c>
      <c r="B19" s="8">
        <v>2.4653076199999999E-2</v>
      </c>
      <c r="C19" s="8">
        <v>1</v>
      </c>
      <c r="D19" s="8">
        <v>1.33429646E-2</v>
      </c>
      <c r="Z19" s="8">
        <f t="shared" si="0"/>
        <v>1.33429646E-2</v>
      </c>
      <c r="AA19">
        <v>4.8809173899999996</v>
      </c>
      <c r="AB19" s="3">
        <v>7.3785863E-3</v>
      </c>
      <c r="AD19"/>
      <c r="AE19"/>
    </row>
    <row r="20" spans="1:31" x14ac:dyDescent="0.2">
      <c r="A20" s="8" t="s">
        <v>39</v>
      </c>
      <c r="B20" s="8">
        <v>0.23710542000000001</v>
      </c>
      <c r="C20" s="8">
        <v>1</v>
      </c>
      <c r="D20" s="8">
        <v>5.1239224800000002E-3</v>
      </c>
      <c r="Z20" s="8">
        <f t="shared" si="0"/>
        <v>5.1239224800000002E-3</v>
      </c>
      <c r="AA20"/>
      <c r="AB20" s="3"/>
      <c r="AD20"/>
      <c r="AE20"/>
    </row>
    <row r="21" spans="1:31" x14ac:dyDescent="0.2">
      <c r="A21" s="8" t="s">
        <v>21</v>
      </c>
      <c r="B21" s="8">
        <v>0.289099245</v>
      </c>
      <c r="C21" s="8">
        <v>1</v>
      </c>
      <c r="D21" s="8">
        <v>1.69593325E-3</v>
      </c>
      <c r="E21" s="8">
        <v>7.5250022399999999E-4</v>
      </c>
      <c r="F21" s="8">
        <v>2.19118462E-4</v>
      </c>
      <c r="G21" s="8">
        <v>2.8884079099999999E-4</v>
      </c>
      <c r="H21" s="8">
        <v>3.1554537900000002E-3</v>
      </c>
      <c r="I21" s="8">
        <v>3.8750867700000001E-4</v>
      </c>
      <c r="J21" s="8">
        <v>1.3509687599999999E-3</v>
      </c>
      <c r="K21" s="8">
        <v>1.4684681099999999E-3</v>
      </c>
      <c r="L21" s="8">
        <v>2.1103808800000002E-3</v>
      </c>
      <c r="M21" s="8">
        <v>8.7412662900000001E-4</v>
      </c>
      <c r="Z21" s="8">
        <f t="shared" si="0"/>
        <v>1.2303299573000002E-2</v>
      </c>
      <c r="AA21">
        <v>16.288674</v>
      </c>
      <c r="AB21" s="3">
        <v>4.2373481199999997E-3</v>
      </c>
      <c r="AD21"/>
      <c r="AE21"/>
    </row>
    <row r="22" spans="1:31" x14ac:dyDescent="0.2">
      <c r="A22" s="8" t="s">
        <v>22</v>
      </c>
      <c r="B22" s="8">
        <v>8.3118843100000006E-2</v>
      </c>
      <c r="C22" s="8">
        <v>2</v>
      </c>
      <c r="D22" s="8">
        <v>5.0092556599999995E-4</v>
      </c>
      <c r="E22" s="8">
        <v>4.2118789400000001E-4</v>
      </c>
      <c r="F22" s="8">
        <v>7.3855309000000005E-4</v>
      </c>
      <c r="G22" s="8">
        <v>5.3901857600000002E-4</v>
      </c>
      <c r="H22" s="8">
        <v>8.5202695099999997E-4</v>
      </c>
      <c r="I22" s="8">
        <v>8.4907959499999999E-4</v>
      </c>
      <c r="J22" s="8">
        <v>1.2549388099999999E-3</v>
      </c>
      <c r="K22" s="8">
        <v>1.63799737E-3</v>
      </c>
      <c r="L22" s="8">
        <v>1.9996342799999999E-3</v>
      </c>
      <c r="M22" s="8">
        <v>1.2063726400000001E-3</v>
      </c>
      <c r="N22" s="8">
        <v>1.2493911100000001E-3</v>
      </c>
      <c r="O22" s="8">
        <v>3.85882758E-4</v>
      </c>
      <c r="P22" s="8">
        <v>7.0965104299999999E-4</v>
      </c>
      <c r="Q22" s="8">
        <v>4.3697672199999999E-4</v>
      </c>
      <c r="Z22" s="8">
        <f t="shared" si="0"/>
        <v>1.2781636405E-2</v>
      </c>
      <c r="AA22">
        <v>12.164364300000001</v>
      </c>
      <c r="AB22" s="3">
        <v>3.7726657099999999E-3</v>
      </c>
      <c r="AD22"/>
      <c r="AE22"/>
    </row>
    <row r="23" spans="1:31" x14ac:dyDescent="0.2">
      <c r="A23" s="8" t="s">
        <v>23</v>
      </c>
      <c r="B23" s="8">
        <v>0.26596289000000001</v>
      </c>
      <c r="D23" s="8">
        <v>7.3233221300000005E-4</v>
      </c>
      <c r="E23" s="8">
        <v>9.1175729200000004E-4</v>
      </c>
      <c r="F23" s="8">
        <v>6.6902385E-4</v>
      </c>
      <c r="G23" s="8">
        <v>1.63093658E-3</v>
      </c>
      <c r="H23" s="8">
        <v>6.6658371800000006E-5</v>
      </c>
      <c r="I23" s="8">
        <v>2.1816554099999999E-3</v>
      </c>
      <c r="J23" s="8">
        <v>9.8708775000000003E-4</v>
      </c>
      <c r="K23" s="8">
        <v>3.2838279999999999E-3</v>
      </c>
      <c r="L23" s="8">
        <v>5.3481946700000005E-4</v>
      </c>
      <c r="M23" s="8">
        <v>5.8849411300000004E-4</v>
      </c>
      <c r="N23" s="8">
        <v>9.4260256899999996E-4</v>
      </c>
      <c r="Z23" s="8">
        <f t="shared" si="0"/>
        <v>1.2529195615800001E-2</v>
      </c>
      <c r="AA23">
        <v>8.7466094600000002</v>
      </c>
      <c r="AB23" s="3">
        <v>4.7270286900000002E-3</v>
      </c>
      <c r="AD23"/>
      <c r="AE23"/>
    </row>
    <row r="24" spans="1:31" x14ac:dyDescent="0.2">
      <c r="A24" s="8" t="s">
        <v>24</v>
      </c>
      <c r="B24" s="8">
        <v>0.61971907900000001</v>
      </c>
      <c r="D24" s="8">
        <v>1.1909389800000001E-3</v>
      </c>
      <c r="E24" s="8">
        <v>6.8345839999999999E-4</v>
      </c>
      <c r="F24" s="8">
        <v>8.8360988700000005E-5</v>
      </c>
      <c r="G24" s="8">
        <v>4.4479040399999999E-4</v>
      </c>
      <c r="H24" s="8">
        <v>7.5148348499999996E-5</v>
      </c>
      <c r="I24" s="8">
        <v>9.5370929099999996E-5</v>
      </c>
      <c r="Z24" s="8">
        <f t="shared" si="0"/>
        <v>2.5780680503E-3</v>
      </c>
      <c r="AA24">
        <v>10.7331433</v>
      </c>
      <c r="AB24" s="3">
        <v>2.73131506E-3</v>
      </c>
      <c r="AD24"/>
      <c r="AE24"/>
    </row>
    <row r="25" spans="1:31" x14ac:dyDescent="0.2">
      <c r="A25" s="8" t="s">
        <v>25</v>
      </c>
      <c r="B25" s="8">
        <v>0.54490196499999999</v>
      </c>
      <c r="D25" s="8">
        <v>1.92563618E-4</v>
      </c>
      <c r="E25" s="8">
        <v>1.2300444900000001E-4</v>
      </c>
      <c r="F25" s="8">
        <v>2.5780704199999997E-4</v>
      </c>
      <c r="G25" s="8">
        <v>4.7210905999999999E-4</v>
      </c>
      <c r="H25" s="8">
        <v>3.93872223E-4</v>
      </c>
      <c r="I25" s="8">
        <v>2.0205144799999999E-4</v>
      </c>
      <c r="J25" s="8">
        <v>1.0383098999999999E-3</v>
      </c>
      <c r="K25" s="8">
        <v>5.2393602900000003E-5</v>
      </c>
      <c r="L25" s="8">
        <v>8.2639421399999997E-5</v>
      </c>
      <c r="M25" s="8">
        <v>2.3972744799999999E-4</v>
      </c>
      <c r="N25" s="8">
        <v>1.7561131999999999E-4</v>
      </c>
      <c r="O25" s="8">
        <v>1.03041204E-4</v>
      </c>
      <c r="P25" s="8">
        <v>9.3029678599999997E-5</v>
      </c>
      <c r="Q25" s="8">
        <v>1.42635333E-4</v>
      </c>
      <c r="R25" s="8">
        <v>8.8323121200000002E-5</v>
      </c>
      <c r="Z25" s="8">
        <f t="shared" si="0"/>
        <v>3.6571188690999994E-3</v>
      </c>
      <c r="AA25">
        <v>10.4704392</v>
      </c>
      <c r="AB25" s="3">
        <v>3.4544654800000001E-3</v>
      </c>
      <c r="AD25"/>
      <c r="AE25"/>
    </row>
    <row r="26" spans="1:31" x14ac:dyDescent="0.2">
      <c r="A26" s="8" t="s">
        <v>26</v>
      </c>
      <c r="B26" s="8">
        <v>0.65394498099999998</v>
      </c>
      <c r="C26" s="8">
        <v>3</v>
      </c>
      <c r="D26" s="8">
        <v>1.7295348E-4</v>
      </c>
      <c r="Z26" s="8">
        <f t="shared" si="0"/>
        <v>1.7295348E-4</v>
      </c>
      <c r="AA26">
        <v>7.6449849600000004</v>
      </c>
      <c r="AB26" s="3">
        <v>3.35941047E-3</v>
      </c>
      <c r="AD26"/>
      <c r="AE26"/>
    </row>
    <row r="27" spans="1:31" x14ac:dyDescent="0.2">
      <c r="A27" s="8" t="s">
        <v>27</v>
      </c>
      <c r="B27" s="8">
        <v>2.5377518200000001E-2</v>
      </c>
      <c r="C27" s="8">
        <v>1</v>
      </c>
      <c r="D27" s="8">
        <v>1.5050817099999999E-3</v>
      </c>
      <c r="E27" s="8">
        <v>1.0899409299999999E-3</v>
      </c>
      <c r="F27" s="8">
        <v>2.3566170900000001E-4</v>
      </c>
      <c r="G27" s="8">
        <v>1.99139726E-3</v>
      </c>
      <c r="Z27" s="8">
        <f t="shared" si="0"/>
        <v>4.8220816090000004E-3</v>
      </c>
      <c r="AA27">
        <v>6.5737910099999999</v>
      </c>
      <c r="AB27" s="3">
        <v>3.4127969400000002E-3</v>
      </c>
      <c r="AD27"/>
      <c r="AE27"/>
    </row>
    <row r="28" spans="1:31" x14ac:dyDescent="0.2">
      <c r="A28" s="8" t="s">
        <v>28</v>
      </c>
      <c r="B28" s="8">
        <v>9.4094619099999999E-2</v>
      </c>
      <c r="D28" s="8">
        <v>9.3659249399999991E-3</v>
      </c>
      <c r="E28" s="8">
        <v>2.7390687000000001E-3</v>
      </c>
      <c r="F28" s="8">
        <v>1.1227917099999999E-4</v>
      </c>
      <c r="G28" s="8">
        <v>1.05527433E-4</v>
      </c>
      <c r="H28" s="8">
        <v>1.13468829E-4</v>
      </c>
      <c r="I28" s="8">
        <v>3.0797774200000002E-3</v>
      </c>
      <c r="J28" s="8">
        <v>1.2446393199999999E-4</v>
      </c>
      <c r="K28" s="8">
        <v>8.9617486000000005E-4</v>
      </c>
      <c r="L28" s="8">
        <v>2.9323775E-4</v>
      </c>
      <c r="M28" s="8">
        <v>2.4566044399999998E-3</v>
      </c>
      <c r="N28" s="8">
        <v>4.3728066600000001E-4</v>
      </c>
      <c r="O28" s="8">
        <v>8.5921140199999999E-5</v>
      </c>
      <c r="P28" s="8">
        <v>4.3009712399999999E-4</v>
      </c>
      <c r="Z28" s="8">
        <f t="shared" si="0"/>
        <v>2.0239826405200001E-2</v>
      </c>
      <c r="AA28">
        <v>6.4332979400000001</v>
      </c>
      <c r="AB28" s="3">
        <v>3.5813558999999999E-3</v>
      </c>
      <c r="AD28"/>
      <c r="AE28"/>
    </row>
    <row r="29" spans="1:31" x14ac:dyDescent="0.2">
      <c r="A29" s="8" t="s">
        <v>35</v>
      </c>
      <c r="B29" s="8">
        <v>0.28258757200000001</v>
      </c>
      <c r="C29" s="8">
        <v>1</v>
      </c>
      <c r="D29" s="8">
        <v>4.4879620799999999E-4</v>
      </c>
      <c r="E29" s="8">
        <v>1.30589779E-3</v>
      </c>
      <c r="F29" s="8">
        <v>1.60388215E-4</v>
      </c>
      <c r="G29" s="8">
        <v>2.8096417E-4</v>
      </c>
      <c r="H29" s="8">
        <v>3.3226657900000001E-3</v>
      </c>
      <c r="Z29" s="8">
        <f t="shared" si="0"/>
        <v>5.518712173E-3</v>
      </c>
      <c r="AA29">
        <v>5.7693645699999996</v>
      </c>
      <c r="AB29" s="3">
        <v>3.5056084900000001E-3</v>
      </c>
      <c r="AD29"/>
      <c r="AE29"/>
    </row>
    <row r="30" spans="1:31" x14ac:dyDescent="0.2">
      <c r="A30" s="8" t="s">
        <v>29</v>
      </c>
      <c r="B30" s="8">
        <v>0.32304435599999998</v>
      </c>
      <c r="C30" s="8">
        <v>1</v>
      </c>
      <c r="D30" s="8">
        <v>1.8183678E-3</v>
      </c>
      <c r="E30" s="8">
        <v>1.0663103600000001E-3</v>
      </c>
      <c r="F30" s="8">
        <v>1.4297269700000001E-4</v>
      </c>
      <c r="Z30" s="8">
        <f t="shared" si="0"/>
        <v>3.0276508570000003E-3</v>
      </c>
      <c r="AA30">
        <v>16.165015400000001</v>
      </c>
      <c r="AB30" s="3">
        <v>3.6492347699999999E-3</v>
      </c>
      <c r="AD30"/>
      <c r="AE30"/>
    </row>
    <row r="31" spans="1:31" x14ac:dyDescent="0.2">
      <c r="A31" s="8" t="s">
        <v>30</v>
      </c>
      <c r="B31" s="8">
        <v>7.2634209699999994E-2</v>
      </c>
      <c r="C31" s="8">
        <v>1</v>
      </c>
      <c r="D31" s="8">
        <v>8.2212979999999995E-4</v>
      </c>
      <c r="E31" s="8">
        <v>9.4903150499999996E-4</v>
      </c>
      <c r="F31" s="8">
        <v>3.2429132599999999E-4</v>
      </c>
      <c r="G31" s="8">
        <v>4.02154448E-4</v>
      </c>
      <c r="H31" s="8">
        <v>7.7371751199999995E-4</v>
      </c>
      <c r="I31" s="8">
        <v>2.1009424500000001E-3</v>
      </c>
      <c r="J31" s="8">
        <v>8.3695186799999995E-4</v>
      </c>
      <c r="K31" s="8">
        <v>1.2530670299999999E-3</v>
      </c>
      <c r="L31" s="8">
        <v>7.6830293599999995E-4</v>
      </c>
      <c r="M31" s="8">
        <v>1.9410676600000001E-3</v>
      </c>
      <c r="N31" s="8">
        <v>2.4399874800000001E-4</v>
      </c>
      <c r="Z31" s="8">
        <f t="shared" si="0"/>
        <v>1.0415655283E-2</v>
      </c>
      <c r="AA31">
        <v>16.707881</v>
      </c>
      <c r="AB31" s="3">
        <v>3.44127796E-3</v>
      </c>
      <c r="AD31"/>
      <c r="AE31"/>
    </row>
    <row r="32" spans="1:31" x14ac:dyDescent="0.2">
      <c r="A32" s="8" t="s">
        <v>31</v>
      </c>
      <c r="B32" s="8">
        <v>0.70684367199999998</v>
      </c>
      <c r="C32" s="8">
        <v>2</v>
      </c>
      <c r="D32" s="8">
        <v>2.1368407199999999E-4</v>
      </c>
      <c r="E32" s="8">
        <v>1.93329566E-3</v>
      </c>
      <c r="F32" s="8">
        <v>1.0727861500000001E-3</v>
      </c>
      <c r="G32" s="8">
        <v>1.5288445800000001E-4</v>
      </c>
      <c r="H32" s="8">
        <v>2.8780156900000002E-4</v>
      </c>
      <c r="I32" s="8">
        <v>8.2347818200000002E-3</v>
      </c>
      <c r="J32" s="8">
        <v>7.6479644099999996E-4</v>
      </c>
      <c r="K32" s="8">
        <v>6.1976477500000002E-3</v>
      </c>
      <c r="L32" s="8">
        <v>1.8058642300000001E-4</v>
      </c>
      <c r="M32" s="8">
        <v>6.6137198299999998E-3</v>
      </c>
      <c r="N32" s="8">
        <v>1.8725101500000001E-4</v>
      </c>
      <c r="O32" s="8">
        <v>9.2347736800000007E-3</v>
      </c>
      <c r="P32" s="8">
        <v>7.9235974300000003E-4</v>
      </c>
      <c r="Q32" s="8">
        <v>1.0053946700000001E-3</v>
      </c>
      <c r="R32" s="8">
        <v>2.1797129000000002E-3</v>
      </c>
      <c r="S32" s="8">
        <v>1.00897518E-3</v>
      </c>
      <c r="T32" s="8">
        <v>9.3502999200000003E-4</v>
      </c>
      <c r="U32" s="8">
        <v>7.0551583000000003E-3</v>
      </c>
      <c r="V32" s="8">
        <v>1.5567993500000001E-3</v>
      </c>
      <c r="W32" s="8">
        <v>1.1025847199999999E-3</v>
      </c>
      <c r="X32" s="8">
        <v>9.5776015700000001E-4</v>
      </c>
      <c r="Y32" s="8">
        <v>2.6732186700000001E-3</v>
      </c>
      <c r="Z32" s="8">
        <f t="shared" si="0"/>
        <v>5.4341002550000003E-2</v>
      </c>
      <c r="AA32">
        <v>25.344723200000001</v>
      </c>
      <c r="AB32" s="3">
        <v>4.5281759600000002E-3</v>
      </c>
      <c r="AD32"/>
      <c r="AE32"/>
    </row>
    <row r="33" spans="1:31" x14ac:dyDescent="0.2">
      <c r="A33" s="8" t="s">
        <v>32</v>
      </c>
      <c r="B33" s="8">
        <v>0.43828201100000003</v>
      </c>
      <c r="C33" s="8">
        <v>1</v>
      </c>
      <c r="D33" s="8">
        <v>3.4445596900000001E-3</v>
      </c>
      <c r="E33" s="8">
        <v>1.9452262799999999E-4</v>
      </c>
      <c r="F33" s="8">
        <v>6.2082719399999999E-4</v>
      </c>
      <c r="G33" s="8">
        <v>1.00343229E-3</v>
      </c>
      <c r="H33" s="8">
        <v>3.18541825E-4</v>
      </c>
      <c r="I33" s="8">
        <v>2.8283101599999998E-4</v>
      </c>
      <c r="J33" s="8">
        <v>1.4730976799999999E-3</v>
      </c>
      <c r="K33" s="8">
        <v>4.7953996200000002E-4</v>
      </c>
      <c r="L33" s="8">
        <v>4.2735750799999998E-4</v>
      </c>
      <c r="M33" s="8">
        <v>3.91008566E-4</v>
      </c>
      <c r="N33" s="8">
        <v>1.4821857600000001E-4</v>
      </c>
      <c r="O33" s="8">
        <v>8.44477718E-4</v>
      </c>
      <c r="P33" s="8">
        <v>5.32159335E-4</v>
      </c>
      <c r="Q33" s="8">
        <v>9.9508999499999993E-4</v>
      </c>
      <c r="R33" s="8">
        <v>6.4376898099999995E-4</v>
      </c>
      <c r="S33" s="8">
        <v>4.2532564800000001E-4</v>
      </c>
      <c r="T33" s="8">
        <v>1.71783711E-3</v>
      </c>
      <c r="U33" s="8">
        <v>6.1127761399999995E-4</v>
      </c>
      <c r="V33" s="8">
        <v>3.6380341700000001E-4</v>
      </c>
      <c r="W33" s="8">
        <v>5.7480266799999995E-4</v>
      </c>
      <c r="Z33" s="8">
        <f t="shared" si="0"/>
        <v>1.5492479420999999E-2</v>
      </c>
      <c r="AA33">
        <v>8.8388087300000002</v>
      </c>
      <c r="AB33" s="3">
        <v>3.3269028199999998E-3</v>
      </c>
      <c r="AD33"/>
      <c r="AE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6578-E42F-554F-90BF-6D57C7835EEA}">
  <dimension ref="A1:AE33"/>
  <sheetViews>
    <sheetView zoomScaleNormal="100" workbookViewId="0">
      <pane xSplit="1" topLeftCell="I1" activePane="topRight" state="frozen"/>
      <selection pane="topRight" activeCell="AA21" sqref="AA21:AB33"/>
    </sheetView>
  </sheetViews>
  <sheetFormatPr baseColWidth="10" defaultRowHeight="16" x14ac:dyDescent="0.2"/>
  <cols>
    <col min="1" max="1" width="9.1640625" style="3" bestFit="1" customWidth="1"/>
    <col min="2" max="3" width="24.33203125" style="3" customWidth="1"/>
    <col min="4" max="21" width="12.6640625" style="3" bestFit="1" customWidth="1"/>
    <col min="22" max="25" width="10.83203125" style="3"/>
    <col min="26" max="26" width="22.5" style="3" bestFit="1" customWidth="1"/>
    <col min="27" max="27" width="15.33203125" style="3" bestFit="1" customWidth="1"/>
    <col min="28" max="28" width="12.6640625" style="3" bestFit="1" customWidth="1"/>
    <col min="29" max="16384" width="10.83203125" style="3"/>
  </cols>
  <sheetData>
    <row r="1" spans="1:31" x14ac:dyDescent="0.2">
      <c r="A1" s="3" t="s">
        <v>2</v>
      </c>
      <c r="B1" s="3" t="s">
        <v>0</v>
      </c>
      <c r="C1" s="3" t="s">
        <v>36</v>
      </c>
      <c r="D1" s="3" t="s">
        <v>1</v>
      </c>
      <c r="Z1" s="8" t="s">
        <v>113</v>
      </c>
      <c r="AA1" s="8" t="s">
        <v>115</v>
      </c>
      <c r="AB1" s="8" t="s">
        <v>114</v>
      </c>
    </row>
    <row r="2" spans="1:31" x14ac:dyDescent="0.2">
      <c r="A2" s="3" t="s">
        <v>3</v>
      </c>
      <c r="B2" s="3">
        <v>0.16177503700000001</v>
      </c>
      <c r="C2" s="3">
        <v>1</v>
      </c>
      <c r="D2" s="3">
        <v>6.8318732600000003E-3</v>
      </c>
      <c r="E2" s="3">
        <v>1.57454943E-3</v>
      </c>
      <c r="F2" s="3" t="s">
        <v>37</v>
      </c>
      <c r="Z2" s="3">
        <f>SUM(D2:Y2)</f>
        <v>8.40642269E-3</v>
      </c>
      <c r="AA2">
        <v>6.5561635799999998</v>
      </c>
      <c r="AB2" s="3">
        <v>3.1523413199999999E-3</v>
      </c>
      <c r="AD2"/>
      <c r="AE2"/>
    </row>
    <row r="3" spans="1:31" x14ac:dyDescent="0.2">
      <c r="A3" s="3" t="s">
        <v>4</v>
      </c>
      <c r="B3" s="3">
        <v>5.9182757500000002E-2</v>
      </c>
      <c r="C3" s="3">
        <v>3</v>
      </c>
      <c r="D3" s="3">
        <v>2.6481743899999998E-3</v>
      </c>
      <c r="E3" s="3">
        <v>2.6481743899999998E-3</v>
      </c>
      <c r="Z3" s="3">
        <f t="shared" ref="Z3:Z33" si="0">SUM(D3:Y3)</f>
        <v>5.2963487799999997E-3</v>
      </c>
      <c r="AA3">
        <v>8.0279397199999991</v>
      </c>
      <c r="AB3" s="3">
        <v>3.3718512E-3</v>
      </c>
      <c r="AD3"/>
      <c r="AE3"/>
    </row>
    <row r="4" spans="1:31" x14ac:dyDescent="0.2">
      <c r="A4" s="4" t="s">
        <v>5</v>
      </c>
      <c r="B4" s="3">
        <v>7.8484538699999995E-2</v>
      </c>
      <c r="C4" s="3">
        <v>1</v>
      </c>
      <c r="D4" s="3">
        <v>4.4190347699999999E-4</v>
      </c>
      <c r="E4" s="3">
        <v>6.50787516E-5</v>
      </c>
      <c r="Z4" s="3">
        <f t="shared" si="0"/>
        <v>5.0698222860000005E-4</v>
      </c>
      <c r="AA4">
        <v>6.6112772099999999</v>
      </c>
      <c r="AB4" s="3">
        <v>3.3143779799999998E-3</v>
      </c>
      <c r="AC4" s="4"/>
      <c r="AD4"/>
      <c r="AE4"/>
    </row>
    <row r="5" spans="1:31" x14ac:dyDescent="0.2">
      <c r="A5" s="3" t="s">
        <v>6</v>
      </c>
      <c r="B5" s="3">
        <v>0.24353450700000001</v>
      </c>
      <c r="C5" s="3">
        <v>4</v>
      </c>
      <c r="D5" s="3">
        <v>3.4666825100000001E-3</v>
      </c>
      <c r="E5" s="3">
        <v>3.2115555200000001E-3</v>
      </c>
      <c r="F5" s="3">
        <v>2.4382134099999999E-3</v>
      </c>
      <c r="G5" s="3">
        <v>7.9212308000000005E-4</v>
      </c>
      <c r="Z5" s="3">
        <f t="shared" si="0"/>
        <v>9.9085745199999995E-3</v>
      </c>
      <c r="AA5">
        <v>8.2051228100000007</v>
      </c>
      <c r="AB5" s="3">
        <v>3.69920732E-3</v>
      </c>
      <c r="AD5"/>
      <c r="AE5"/>
    </row>
    <row r="6" spans="1:31" x14ac:dyDescent="0.2">
      <c r="A6" s="3" t="s">
        <v>7</v>
      </c>
      <c r="B6" s="3">
        <v>0.266097784</v>
      </c>
      <c r="C6" s="3">
        <v>1</v>
      </c>
      <c r="D6" s="3">
        <v>1.3168259999999999E-2</v>
      </c>
      <c r="Z6" s="3">
        <f t="shared" si="0"/>
        <v>1.3168259999999999E-2</v>
      </c>
      <c r="AA6">
        <v>11.652650400000001</v>
      </c>
      <c r="AB6" s="3">
        <v>3.3049900500000001E-3</v>
      </c>
      <c r="AD6"/>
      <c r="AE6"/>
    </row>
    <row r="7" spans="1:31" x14ac:dyDescent="0.2">
      <c r="A7" s="3" t="s">
        <v>8</v>
      </c>
      <c r="B7" s="3">
        <v>3.8310763800000001E-2</v>
      </c>
      <c r="C7" s="3">
        <v>3</v>
      </c>
      <c r="D7" s="3">
        <v>8.6920739199999996E-3</v>
      </c>
      <c r="E7" s="3">
        <v>7.7645874200000002E-4</v>
      </c>
      <c r="F7" s="3">
        <v>3.1129103500000002E-4</v>
      </c>
      <c r="G7" s="3">
        <v>4.7072063999999998E-4</v>
      </c>
      <c r="Z7" s="3">
        <f t="shared" si="0"/>
        <v>1.0250544336999999E-2</v>
      </c>
      <c r="AA7">
        <v>10.8208346</v>
      </c>
      <c r="AB7" s="3">
        <v>3.6170348599999999E-3</v>
      </c>
      <c r="AD7"/>
      <c r="AE7"/>
    </row>
    <row r="8" spans="1:31" x14ac:dyDescent="0.2">
      <c r="A8" s="3" t="s">
        <v>9</v>
      </c>
      <c r="B8" s="3">
        <v>0.17405627100000001</v>
      </c>
      <c r="C8" s="3">
        <v>1</v>
      </c>
      <c r="D8" s="3">
        <v>4.4658073799999998E-3</v>
      </c>
      <c r="E8" s="3">
        <v>1.2859628799999999E-4</v>
      </c>
      <c r="F8" s="3">
        <v>1.1379610200000001E-4</v>
      </c>
      <c r="G8" s="3">
        <v>5.3077840399999999E-4</v>
      </c>
      <c r="H8" s="3">
        <v>8.61404941E-4</v>
      </c>
      <c r="I8" s="3">
        <v>3.1097568399999999E-4</v>
      </c>
      <c r="J8" s="3">
        <v>6.9686415699999997E-4</v>
      </c>
      <c r="K8" s="3">
        <v>1.3161856899999999E-4</v>
      </c>
      <c r="L8" s="3">
        <v>6.1357056599999998E-5</v>
      </c>
      <c r="Z8" s="3">
        <f t="shared" si="0"/>
        <v>7.3011985815999983E-3</v>
      </c>
      <c r="AA8">
        <v>12.535354099999999</v>
      </c>
      <c r="AB8" s="3">
        <v>2.7618890199999999E-3</v>
      </c>
      <c r="AD8"/>
      <c r="AE8"/>
    </row>
    <row r="9" spans="1:31" x14ac:dyDescent="0.2">
      <c r="A9" s="3" t="s">
        <v>10</v>
      </c>
      <c r="B9" s="3">
        <v>5.48742599E-2</v>
      </c>
      <c r="C9" s="3">
        <v>1</v>
      </c>
      <c r="D9" s="3">
        <v>1.6524411599999999E-3</v>
      </c>
      <c r="Z9" s="3">
        <f t="shared" si="0"/>
        <v>1.6524411599999999E-3</v>
      </c>
      <c r="AA9"/>
      <c r="AB9" s="3">
        <v>3.4626510899999998E-3</v>
      </c>
      <c r="AD9"/>
      <c r="AE9"/>
    </row>
    <row r="10" spans="1:31" x14ac:dyDescent="0.2">
      <c r="A10" s="3" t="s">
        <v>11</v>
      </c>
      <c r="B10" s="3">
        <v>0.13628109799999999</v>
      </c>
      <c r="C10" s="3">
        <v>1</v>
      </c>
      <c r="D10" s="3">
        <v>3.9886154899999998E-2</v>
      </c>
      <c r="E10" s="3">
        <v>3.1136153899999998E-4</v>
      </c>
      <c r="F10" s="3">
        <v>1.16518091E-2</v>
      </c>
      <c r="G10" s="3">
        <v>1.2817807400000001E-2</v>
      </c>
      <c r="H10" s="3">
        <v>4.6717705799999997E-4</v>
      </c>
      <c r="I10" s="3">
        <v>6.3850081700000003E-5</v>
      </c>
      <c r="Z10" s="3">
        <f t="shared" si="0"/>
        <v>6.519816007870001E-2</v>
      </c>
      <c r="AA10">
        <v>6.5556889099999998</v>
      </c>
      <c r="AB10" s="3">
        <v>3.4231739499999999E-3</v>
      </c>
      <c r="AD10"/>
      <c r="AE10"/>
    </row>
    <row r="11" spans="1:31" x14ac:dyDescent="0.2">
      <c r="A11" s="3" t="s">
        <v>12</v>
      </c>
      <c r="B11" s="3">
        <v>0</v>
      </c>
      <c r="D11" s="3">
        <v>0</v>
      </c>
      <c r="Z11" s="3">
        <f t="shared" si="0"/>
        <v>0</v>
      </c>
      <c r="AA11">
        <v>11.805314600000001</v>
      </c>
      <c r="AB11" s="3">
        <v>0.22014849</v>
      </c>
      <c r="AD11"/>
      <c r="AE11"/>
    </row>
    <row r="12" spans="1:31" x14ac:dyDescent="0.2">
      <c r="A12" s="3" t="s">
        <v>13</v>
      </c>
      <c r="B12" s="3">
        <v>0.19513098800000001</v>
      </c>
      <c r="D12" s="3">
        <v>0</v>
      </c>
      <c r="Z12" s="3">
        <f t="shared" si="0"/>
        <v>0</v>
      </c>
      <c r="AA12">
        <v>9.5319948599999993</v>
      </c>
      <c r="AB12" s="3">
        <v>3.2990459400000002E-3</v>
      </c>
      <c r="AD12"/>
      <c r="AE12"/>
    </row>
    <row r="13" spans="1:31" x14ac:dyDescent="0.2">
      <c r="A13" s="3" t="s">
        <v>14</v>
      </c>
      <c r="B13" s="3">
        <v>1.51327769</v>
      </c>
      <c r="C13" s="3">
        <v>8</v>
      </c>
      <c r="D13" s="3">
        <v>9.5006336800000004E-3</v>
      </c>
      <c r="E13" s="3">
        <v>7.06821525E-3</v>
      </c>
      <c r="F13" s="3">
        <v>4.56692095E-3</v>
      </c>
      <c r="G13" s="3">
        <v>5.9973180700000003E-3</v>
      </c>
      <c r="H13" s="3">
        <v>5.1544464999999998E-3</v>
      </c>
      <c r="I13" s="3">
        <v>8.6800554000000005E-4</v>
      </c>
      <c r="J13" s="3">
        <v>2.6026956100000001E-3</v>
      </c>
      <c r="K13" s="3">
        <v>9.0791247900000004E-3</v>
      </c>
      <c r="L13" s="3">
        <v>7.7173599399999997E-3</v>
      </c>
      <c r="M13" s="3">
        <v>3.8521208199999999E-3</v>
      </c>
      <c r="N13" s="3">
        <v>1.7140378100000001E-3</v>
      </c>
      <c r="O13" s="3">
        <v>6.5414768499999997E-4</v>
      </c>
      <c r="P13" s="3">
        <v>1.12617759E-2</v>
      </c>
      <c r="Q13" s="3">
        <v>1.0544456800000001E-3</v>
      </c>
      <c r="R13" s="3">
        <v>1.0957881199999999E-4</v>
      </c>
      <c r="S13" s="3">
        <v>1.20106161E-3</v>
      </c>
      <c r="T13" s="3">
        <v>1.5272882E-3</v>
      </c>
      <c r="Z13" s="3">
        <f t="shared" si="0"/>
        <v>7.3929176846999997E-2</v>
      </c>
      <c r="AA13">
        <v>16.3227592</v>
      </c>
      <c r="AB13" s="3">
        <v>3.01665187E-3</v>
      </c>
      <c r="AD13"/>
      <c r="AE13"/>
    </row>
    <row r="14" spans="1:31" x14ac:dyDescent="0.2">
      <c r="A14" s="3" t="s">
        <v>15</v>
      </c>
      <c r="B14" s="3">
        <v>0.61874832899999999</v>
      </c>
      <c r="D14" s="3">
        <v>3.2275431400000001E-3</v>
      </c>
      <c r="E14" s="3">
        <v>4.3266923499999998E-4</v>
      </c>
      <c r="Z14" s="3">
        <f t="shared" si="0"/>
        <v>3.6602123750000002E-3</v>
      </c>
      <c r="AA14"/>
      <c r="AB14" s="3">
        <v>3.1134477600000001E-3</v>
      </c>
      <c r="AD14"/>
      <c r="AE14"/>
    </row>
    <row r="15" spans="1:31" x14ac:dyDescent="0.2">
      <c r="A15" s="3" t="s">
        <v>16</v>
      </c>
      <c r="B15" s="3">
        <v>0.19634531399999999</v>
      </c>
      <c r="C15" s="3">
        <v>1</v>
      </c>
      <c r="D15" s="3">
        <v>2.7547294799999998E-3</v>
      </c>
      <c r="Z15" s="3">
        <f t="shared" si="0"/>
        <v>2.7547294799999998E-3</v>
      </c>
      <c r="AA15">
        <v>8.8740281599999999</v>
      </c>
      <c r="AB15" s="3">
        <v>3.2381310900000001E-3</v>
      </c>
      <c r="AD15"/>
      <c r="AE15"/>
    </row>
    <row r="16" spans="1:31" x14ac:dyDescent="0.2">
      <c r="A16" s="3" t="s">
        <v>17</v>
      </c>
      <c r="B16" s="3">
        <v>0.112658988</v>
      </c>
      <c r="C16" s="3">
        <v>1</v>
      </c>
      <c r="D16" s="3">
        <v>2.28457799E-4</v>
      </c>
      <c r="Z16" s="3">
        <f t="shared" si="0"/>
        <v>2.28457799E-4</v>
      </c>
      <c r="AA16">
        <v>9.26987512</v>
      </c>
      <c r="AB16" s="3">
        <v>3.30555325E-3</v>
      </c>
      <c r="AD16"/>
      <c r="AE16"/>
    </row>
    <row r="17" spans="1:31" x14ac:dyDescent="0.2">
      <c r="A17" s="3" t="s">
        <v>18</v>
      </c>
      <c r="B17" s="3">
        <v>0.864420305</v>
      </c>
      <c r="C17" s="3">
        <v>1</v>
      </c>
      <c r="D17" s="3">
        <v>5.3297306200000003E-4</v>
      </c>
      <c r="Z17" s="3">
        <f t="shared" si="0"/>
        <v>5.3297306200000003E-4</v>
      </c>
      <c r="AA17"/>
      <c r="AB17" s="3">
        <v>3.7867810999999999E-3</v>
      </c>
      <c r="AD17"/>
      <c r="AE17"/>
    </row>
    <row r="18" spans="1:31" x14ac:dyDescent="0.2">
      <c r="A18" s="3" t="s">
        <v>19</v>
      </c>
      <c r="B18" s="3">
        <v>9.8170697299999998E-2</v>
      </c>
      <c r="C18" s="3">
        <v>1</v>
      </c>
      <c r="D18" s="3">
        <v>3.9552252900000003E-3</v>
      </c>
      <c r="E18" s="3">
        <v>2.3890114599999998E-3</v>
      </c>
      <c r="F18" s="3" t="s">
        <v>38</v>
      </c>
      <c r="G18" s="3">
        <v>6.4445206699999995E-4</v>
      </c>
      <c r="H18" s="3">
        <v>5.0319629500000004E-4</v>
      </c>
      <c r="I18" s="3">
        <v>1.4958540400000001E-3</v>
      </c>
      <c r="Z18" s="3">
        <f t="shared" si="0"/>
        <v>8.9877391520000009E-3</v>
      </c>
      <c r="AA18">
        <v>12.0262887</v>
      </c>
      <c r="AB18" s="3">
        <v>3.6331588300000002E-3</v>
      </c>
      <c r="AD18"/>
      <c r="AE18"/>
    </row>
    <row r="19" spans="1:31" x14ac:dyDescent="0.2">
      <c r="A19" s="3" t="s">
        <v>20</v>
      </c>
      <c r="B19" s="3">
        <v>0</v>
      </c>
      <c r="D19" s="3">
        <v>0</v>
      </c>
      <c r="Z19" s="3">
        <f t="shared" si="0"/>
        <v>0</v>
      </c>
      <c r="AA19">
        <v>7.7918732400000001</v>
      </c>
      <c r="AB19" s="3">
        <v>3.4360093099999999E-3</v>
      </c>
      <c r="AD19"/>
      <c r="AE19"/>
    </row>
    <row r="20" spans="1:31" x14ac:dyDescent="0.2">
      <c r="A20" s="3" t="s">
        <v>39</v>
      </c>
      <c r="B20" s="3">
        <v>0.218569927</v>
      </c>
      <c r="C20" s="3">
        <v>1</v>
      </c>
      <c r="D20" s="3">
        <v>7.9362160099999998E-4</v>
      </c>
      <c r="E20" s="3">
        <v>5.5600344699999996E-4</v>
      </c>
      <c r="Z20" s="3">
        <f t="shared" si="0"/>
        <v>1.3496250479999999E-3</v>
      </c>
      <c r="AA20"/>
      <c r="AD20"/>
      <c r="AE20"/>
    </row>
    <row r="21" spans="1:31" x14ac:dyDescent="0.2">
      <c r="A21" s="3" t="s">
        <v>21</v>
      </c>
      <c r="B21" s="3">
        <v>0.25338820699999998</v>
      </c>
      <c r="C21" s="3">
        <v>1</v>
      </c>
      <c r="D21" s="3">
        <v>6.1578106399999997E-3</v>
      </c>
      <c r="E21" s="3">
        <v>3.0033802800000001E-3</v>
      </c>
      <c r="F21" s="3">
        <v>1.51313274E-4</v>
      </c>
      <c r="G21" s="3">
        <v>4.4297017699999999E-4</v>
      </c>
      <c r="H21" s="3">
        <v>6.2750125800000002E-3</v>
      </c>
      <c r="I21" s="3">
        <v>2.9933784899999999E-3</v>
      </c>
      <c r="J21" s="3">
        <v>2.6743467600000002E-3</v>
      </c>
      <c r="K21" s="3">
        <v>1.9451945899999999E-3</v>
      </c>
      <c r="L21" s="3">
        <v>3.2812669700000002E-4</v>
      </c>
      <c r="Z21" s="3">
        <f t="shared" si="0"/>
        <v>2.3971533488000005E-2</v>
      </c>
      <c r="AA21">
        <v>20.147022499999999</v>
      </c>
      <c r="AB21" s="3">
        <v>4.0555515299999997E-3</v>
      </c>
      <c r="AD21"/>
      <c r="AE21"/>
    </row>
    <row r="22" spans="1:31" x14ac:dyDescent="0.2">
      <c r="A22" s="3" t="s">
        <v>22</v>
      </c>
      <c r="B22" s="3">
        <v>6.0855475499999999E-2</v>
      </c>
      <c r="C22" s="3">
        <v>2</v>
      </c>
      <c r="D22" s="3">
        <v>2.7518563399999999E-3</v>
      </c>
      <c r="E22" s="3">
        <v>1.4797774000000001E-4</v>
      </c>
      <c r="F22" s="3">
        <v>1.8645969799999999E-4</v>
      </c>
      <c r="G22" s="3">
        <v>9.5059732099999998E-4</v>
      </c>
      <c r="H22" s="3">
        <v>5.8595927800000002E-4</v>
      </c>
      <c r="I22" s="3">
        <v>4.1071588500000001E-4</v>
      </c>
      <c r="J22" s="3">
        <v>1.9900534000000001E-4</v>
      </c>
      <c r="K22" s="3">
        <v>1.8878445400000001E-3</v>
      </c>
      <c r="L22" s="3">
        <v>5.2015798999999999E-4</v>
      </c>
      <c r="M22" s="3">
        <v>1.4697757599999999E-4</v>
      </c>
      <c r="N22" s="3">
        <v>4.4593490200000002E-4</v>
      </c>
      <c r="O22" s="3">
        <v>1.3908161099999999E-4</v>
      </c>
      <c r="P22" s="3">
        <v>6.2061457599999999E-4</v>
      </c>
      <c r="Q22" s="3">
        <v>4.15144107E-4</v>
      </c>
      <c r="Z22" s="3">
        <f t="shared" si="0"/>
        <v>9.4083269039999997E-3</v>
      </c>
      <c r="AA22">
        <v>16.9378323</v>
      </c>
      <c r="AB22" s="3">
        <v>3.83043243E-3</v>
      </c>
      <c r="AD22"/>
      <c r="AE22"/>
    </row>
    <row r="23" spans="1:31" x14ac:dyDescent="0.2">
      <c r="A23" s="3" t="s">
        <v>23</v>
      </c>
      <c r="B23" s="3">
        <v>0.26219635800000002</v>
      </c>
      <c r="C23" s="3">
        <v>1</v>
      </c>
      <c r="D23" s="3">
        <v>1.36295135E-3</v>
      </c>
      <c r="E23" s="3">
        <v>1.8957596799999999E-4</v>
      </c>
      <c r="Z23" s="3">
        <f t="shared" si="0"/>
        <v>1.552527318E-3</v>
      </c>
      <c r="AA23">
        <v>8.5110843000000003</v>
      </c>
      <c r="AB23" s="3">
        <v>3.3300764499999999E-3</v>
      </c>
      <c r="AD23"/>
      <c r="AE23"/>
    </row>
    <row r="24" spans="1:31" x14ac:dyDescent="0.2">
      <c r="A24" s="3" t="s">
        <v>24</v>
      </c>
      <c r="B24" s="3">
        <v>0.622555521</v>
      </c>
      <c r="C24" s="3">
        <v>1</v>
      </c>
      <c r="D24" s="3">
        <v>4.5757899199999998E-4</v>
      </c>
      <c r="Z24" s="3">
        <f t="shared" si="0"/>
        <v>4.5757899199999998E-4</v>
      </c>
      <c r="AA24">
        <v>10.5003797</v>
      </c>
      <c r="AB24" s="3">
        <v>3.0237619599999999E-3</v>
      </c>
      <c r="AD24"/>
      <c r="AE24"/>
    </row>
    <row r="25" spans="1:31" x14ac:dyDescent="0.2">
      <c r="A25" s="3" t="s">
        <v>25</v>
      </c>
      <c r="B25">
        <v>0.51911764900000001</v>
      </c>
      <c r="C25">
        <v>3</v>
      </c>
      <c r="D25">
        <v>1.3580243499999999E-3</v>
      </c>
      <c r="E25">
        <v>1.9383923400000001E-3</v>
      </c>
      <c r="F25">
        <v>1.58410399E-4</v>
      </c>
      <c r="G25">
        <v>8.55453095E-4</v>
      </c>
      <c r="H25">
        <v>1.92834302E-4</v>
      </c>
      <c r="I25">
        <v>2.0891949400000001E-3</v>
      </c>
      <c r="J25">
        <v>8.7498139899999997E-4</v>
      </c>
      <c r="K25">
        <v>2.2565425199999999E-4</v>
      </c>
      <c r="L25">
        <v>1.8149522100000001E-4</v>
      </c>
      <c r="M25">
        <v>2.9495906800000002E-4</v>
      </c>
      <c r="N25">
        <v>1.3477780699999999E-4</v>
      </c>
      <c r="O25">
        <v>1.3707074699999999E-3</v>
      </c>
      <c r="P25">
        <v>2.9472332000000001E-4</v>
      </c>
      <c r="Q25">
        <v>6.3546568799999995E-4</v>
      </c>
      <c r="R25">
        <v>5.0393295999999997E-3</v>
      </c>
      <c r="S25">
        <v>3.0440928999999999E-4</v>
      </c>
      <c r="T25">
        <v>5.0755283100000002E-4</v>
      </c>
      <c r="U25">
        <v>7.1940827700000003E-4</v>
      </c>
      <c r="V25">
        <v>5.1900656199999995E-4</v>
      </c>
      <c r="W25">
        <v>7.1280080999999999E-4</v>
      </c>
      <c r="X25">
        <v>5.0643117099999997E-4</v>
      </c>
      <c r="Y25">
        <v>1.5061481200000001E-4</v>
      </c>
      <c r="Z25" s="3">
        <f t="shared" si="0"/>
        <v>1.9064627004000002E-2</v>
      </c>
      <c r="AA25">
        <v>13.759934400000001</v>
      </c>
      <c r="AB25" s="3">
        <v>3.4818589300000002E-3</v>
      </c>
      <c r="AD25"/>
      <c r="AE25"/>
    </row>
    <row r="26" spans="1:31" x14ac:dyDescent="0.2">
      <c r="A26" s="3" t="s">
        <v>26</v>
      </c>
      <c r="B26" s="3">
        <v>0.58438329200000005</v>
      </c>
      <c r="C26" s="3">
        <v>1</v>
      </c>
      <c r="D26" s="3">
        <v>1.21003264E-4</v>
      </c>
      <c r="E26" s="3" t="s">
        <v>40</v>
      </c>
      <c r="Z26" s="3">
        <f t="shared" si="0"/>
        <v>1.21003264E-4</v>
      </c>
      <c r="AA26">
        <v>11.658795</v>
      </c>
      <c r="AB26" s="3">
        <v>4.0047744899999998E-3</v>
      </c>
      <c r="AD26"/>
      <c r="AE26"/>
    </row>
    <row r="27" spans="1:31" x14ac:dyDescent="0.2">
      <c r="A27" s="3" t="s">
        <v>27</v>
      </c>
      <c r="B27" s="3">
        <v>1.26511678E-2</v>
      </c>
      <c r="C27" s="3">
        <v>1</v>
      </c>
      <c r="D27" s="3">
        <v>2.5006375200000001E-3</v>
      </c>
      <c r="E27" s="3">
        <v>2.2634701399999999E-3</v>
      </c>
      <c r="Z27" s="3">
        <f t="shared" si="0"/>
        <v>4.76410766E-3</v>
      </c>
      <c r="AA27">
        <v>10.8275854</v>
      </c>
      <c r="AB27" s="3">
        <v>3.2569904399999999E-3</v>
      </c>
      <c r="AD27"/>
      <c r="AE27"/>
    </row>
    <row r="28" spans="1:31" x14ac:dyDescent="0.2">
      <c r="A28" s="3" t="s">
        <v>28</v>
      </c>
      <c r="B28" s="3">
        <v>4.1950841400000001E-2</v>
      </c>
      <c r="C28" s="3">
        <v>1</v>
      </c>
      <c r="D28" s="3">
        <v>7.6607093400000005E-4</v>
      </c>
      <c r="E28" s="3">
        <v>4.5749456399999999E-4</v>
      </c>
      <c r="F28" s="3">
        <v>4.3949473000000003E-3</v>
      </c>
      <c r="G28" s="3">
        <v>1.6258942E-3</v>
      </c>
      <c r="H28" s="3">
        <v>1.42263992E-4</v>
      </c>
      <c r="I28" s="3">
        <v>1.2430227700000001E-3</v>
      </c>
      <c r="Z28" s="3">
        <f t="shared" si="0"/>
        <v>8.6296937599999995E-3</v>
      </c>
      <c r="AA28">
        <v>16.5288158</v>
      </c>
      <c r="AB28" s="3">
        <v>3.6156493600000002E-3</v>
      </c>
      <c r="AD28"/>
      <c r="AE28"/>
    </row>
    <row r="29" spans="1:31" x14ac:dyDescent="0.2">
      <c r="A29" s="3" t="s">
        <v>35</v>
      </c>
      <c r="B29" s="3">
        <v>0.275073872</v>
      </c>
      <c r="C29" s="3">
        <v>2</v>
      </c>
      <c r="D29" s="3">
        <v>1.9152518300000001E-4</v>
      </c>
      <c r="E29" s="3">
        <v>1.6268360800000001E-4</v>
      </c>
      <c r="F29" s="3">
        <v>4.8928305399999997E-4</v>
      </c>
      <c r="G29" s="3">
        <v>1.5011252899999999E-4</v>
      </c>
      <c r="H29" s="3">
        <v>8.8511786399999995E-4</v>
      </c>
      <c r="I29" s="3">
        <v>2.5258349000000001E-4</v>
      </c>
      <c r="J29" s="3">
        <v>2.67521258E-3</v>
      </c>
      <c r="Z29" s="3">
        <f t="shared" si="0"/>
        <v>4.8065183079999997E-3</v>
      </c>
      <c r="AA29">
        <v>8.1001524699999994</v>
      </c>
      <c r="AB29" s="3">
        <v>3.0734945900000002E-3</v>
      </c>
      <c r="AD29"/>
      <c r="AE29"/>
    </row>
    <row r="30" spans="1:31" x14ac:dyDescent="0.2">
      <c r="A30" s="3" t="s">
        <v>29</v>
      </c>
      <c r="B30" s="3">
        <v>0.30876724500000002</v>
      </c>
      <c r="C30" s="3">
        <v>1</v>
      </c>
      <c r="D30">
        <v>2.9544092000000001E-4</v>
      </c>
      <c r="E30">
        <v>2.8565795500000001E-4</v>
      </c>
      <c r="Z30" s="3">
        <f t="shared" si="0"/>
        <v>5.8109887500000003E-4</v>
      </c>
      <c r="AA30">
        <v>20.014556500000001</v>
      </c>
      <c r="AB30" s="3">
        <v>3.4248924899999999E-3</v>
      </c>
      <c r="AD30"/>
      <c r="AE30"/>
    </row>
    <row r="31" spans="1:31" x14ac:dyDescent="0.2">
      <c r="A31" s="3" t="s">
        <v>30</v>
      </c>
      <c r="B31" s="3">
        <v>5.60868266E-2</v>
      </c>
      <c r="C31" s="3">
        <v>2</v>
      </c>
      <c r="D31" s="3">
        <v>2.9422172900000002E-4</v>
      </c>
      <c r="E31" s="3">
        <v>1.5699134800000001E-3</v>
      </c>
      <c r="F31" s="3">
        <v>1.3273745299999999E-3</v>
      </c>
      <c r="G31" s="3">
        <v>6.1389091100000001E-4</v>
      </c>
      <c r="H31" s="3">
        <v>1.36917469E-3</v>
      </c>
      <c r="I31" s="3">
        <v>2.0733376500000002E-3</v>
      </c>
      <c r="J31" s="3">
        <v>1.8901054099999999E-4</v>
      </c>
      <c r="Z31" s="3">
        <f t="shared" si="0"/>
        <v>7.4369235310000007E-3</v>
      </c>
      <c r="AA31">
        <v>16.465670500000002</v>
      </c>
      <c r="AB31" s="3">
        <v>3.42714455E-3</v>
      </c>
      <c r="AD31"/>
      <c r="AE31"/>
    </row>
    <row r="32" spans="1:31" x14ac:dyDescent="0.2">
      <c r="A32" s="3" t="s">
        <v>31</v>
      </c>
      <c r="B32" s="3">
        <v>0.59601921300000005</v>
      </c>
      <c r="C32" s="3">
        <v>2</v>
      </c>
      <c r="D32" s="3">
        <v>7.4250722700000002E-3</v>
      </c>
      <c r="E32" s="3">
        <v>3.2403527800000001E-3</v>
      </c>
      <c r="F32" s="3">
        <v>9.7538392000000003E-4</v>
      </c>
      <c r="G32" s="3">
        <v>1.9619791299999999E-3</v>
      </c>
      <c r="H32" s="3">
        <v>3.3551148900000001E-3</v>
      </c>
      <c r="I32" s="3">
        <v>2.65560061E-4</v>
      </c>
      <c r="J32" s="3">
        <v>4.0381925899999997E-3</v>
      </c>
      <c r="K32" s="3">
        <v>1.56414096E-3</v>
      </c>
      <c r="L32" s="3">
        <v>9.63418857E-4</v>
      </c>
      <c r="M32" s="3">
        <v>1.0279268299999999E-3</v>
      </c>
      <c r="N32" s="3">
        <v>1.4474675900000001E-3</v>
      </c>
      <c r="O32" s="3">
        <v>3.4580645700000002E-3</v>
      </c>
      <c r="P32" s="3">
        <v>1.15829823E-3</v>
      </c>
      <c r="Q32" s="3">
        <v>1.3878153900000001E-3</v>
      </c>
      <c r="R32" s="3">
        <v>3.8225019199999999E-4</v>
      </c>
      <c r="S32" s="3">
        <v>2.0415376300000001E-4</v>
      </c>
      <c r="T32" s="3">
        <v>2.2243849499999999E-4</v>
      </c>
      <c r="U32" s="3">
        <v>3.99708753E-4</v>
      </c>
      <c r="Z32" s="3">
        <f t="shared" si="0"/>
        <v>3.3477339271000002E-2</v>
      </c>
      <c r="AA32">
        <v>21.026557199999999</v>
      </c>
      <c r="AB32" s="3">
        <v>4.0414650999999998E-3</v>
      </c>
      <c r="AD32"/>
      <c r="AE32"/>
    </row>
    <row r="33" spans="1:31" x14ac:dyDescent="0.2">
      <c r="A33" s="3" t="s">
        <v>32</v>
      </c>
      <c r="B33" s="3">
        <v>0.46604821400000002</v>
      </c>
      <c r="D33" s="3">
        <v>7.6900013499999996E-3</v>
      </c>
      <c r="E33" s="3">
        <v>4.8910245499999996E-4</v>
      </c>
      <c r="F33" s="3">
        <v>4.8302372599999999E-4</v>
      </c>
      <c r="G33" s="3">
        <v>7.8061530500000005E-5</v>
      </c>
      <c r="H33" s="3">
        <v>4.3692584100000001E-4</v>
      </c>
      <c r="I33" s="3">
        <v>3.2478939300000001E-3</v>
      </c>
      <c r="J33" s="3">
        <v>1.9893957099999999E-3</v>
      </c>
      <c r="K33" s="3">
        <v>4.04424805E-4</v>
      </c>
      <c r="L33" s="5">
        <v>5.2821729799999999E-4</v>
      </c>
      <c r="M33" s="3">
        <v>1.64368034E-3</v>
      </c>
      <c r="N33" s="3">
        <v>2.2665988100000001E-3</v>
      </c>
      <c r="O33" s="3">
        <v>2.8267700599999998E-4</v>
      </c>
      <c r="P33" s="3">
        <v>5.2726773999999996E-4</v>
      </c>
      <c r="Q33" s="3">
        <v>4.2532005800000001E-4</v>
      </c>
      <c r="Z33" s="3">
        <f t="shared" si="0"/>
        <v>2.04925905995E-2</v>
      </c>
      <c r="AA33">
        <v>11.2193887</v>
      </c>
      <c r="AB33" s="3">
        <v>3.5378555800000002E-3</v>
      </c>
      <c r="AD33"/>
      <c r="AE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28338-95B8-F24D-8833-1C211FF8957D}">
  <dimension ref="A1:Z33"/>
  <sheetViews>
    <sheetView workbookViewId="0">
      <pane xSplit="1" topLeftCell="T1" activePane="topRight" state="frozen"/>
      <selection pane="topRight" activeCell="Y21" sqref="Y21:Z33"/>
    </sheetView>
  </sheetViews>
  <sheetFormatPr baseColWidth="10" defaultRowHeight="16" x14ac:dyDescent="0.2"/>
  <cols>
    <col min="1" max="1" width="10.5" customWidth="1"/>
    <col min="2" max="2" width="11.6640625" style="13" bestFit="1" customWidth="1"/>
    <col min="3" max="3" width="12.33203125" bestFit="1" customWidth="1"/>
    <col min="4" max="4" width="13.5" customWidth="1"/>
    <col min="5" max="6" width="12.33203125" bestFit="1" customWidth="1"/>
    <col min="24" max="24" width="22.5" bestFit="1" customWidth="1"/>
    <col min="25" max="25" width="15.33203125" bestFit="1" customWidth="1"/>
  </cols>
  <sheetData>
    <row r="1" spans="1:26" x14ac:dyDescent="0.2">
      <c r="A1" t="s">
        <v>2</v>
      </c>
      <c r="B1" s="13" t="s">
        <v>33</v>
      </c>
      <c r="C1" t="s">
        <v>1</v>
      </c>
      <c r="R1" s="7"/>
      <c r="X1" s="8" t="s">
        <v>113</v>
      </c>
      <c r="Y1" s="8" t="s">
        <v>115</v>
      </c>
      <c r="Z1" s="8" t="s">
        <v>114</v>
      </c>
    </row>
    <row r="2" spans="1:26" x14ac:dyDescent="0.2">
      <c r="A2" t="s">
        <v>3</v>
      </c>
      <c r="B2" s="13">
        <v>0.16203095300000001</v>
      </c>
      <c r="C2">
        <v>1.14130442E-2</v>
      </c>
      <c r="D2">
        <v>3.5922558100000002E-3</v>
      </c>
      <c r="X2">
        <f>SUM(C2:W2)</f>
        <v>1.500530001E-2</v>
      </c>
      <c r="Y2">
        <v>5.6807950099999998</v>
      </c>
      <c r="Z2">
        <v>3.6085093400000001E-3</v>
      </c>
    </row>
    <row r="3" spans="1:26" x14ac:dyDescent="0.2">
      <c r="A3" t="s">
        <v>4</v>
      </c>
      <c r="B3" s="13">
        <v>6.2498698999999998E-2</v>
      </c>
      <c r="C3">
        <v>1.48779552E-4</v>
      </c>
      <c r="D3">
        <v>1.25564622E-3</v>
      </c>
      <c r="E3">
        <v>6.6924117099999997E-4</v>
      </c>
      <c r="F3">
        <v>9.90787794E-4</v>
      </c>
      <c r="X3">
        <f t="shared" ref="X3:X31" si="0">SUM(C3:W3)</f>
        <v>3.0644547369999995E-3</v>
      </c>
      <c r="Y3">
        <v>15.000609499999999</v>
      </c>
      <c r="Z3">
        <v>3.29245817E-3</v>
      </c>
    </row>
    <row r="4" spans="1:26" x14ac:dyDescent="0.2">
      <c r="A4" s="14" t="s">
        <v>5</v>
      </c>
      <c r="B4" s="13">
        <v>8.2299531600000003E-2</v>
      </c>
      <c r="C4">
        <v>0</v>
      </c>
      <c r="X4">
        <f t="shared" si="0"/>
        <v>0</v>
      </c>
      <c r="Y4">
        <v>15.3021748</v>
      </c>
      <c r="Z4">
        <v>3.7791573900000002E-3</v>
      </c>
    </row>
    <row r="5" spans="1:26" x14ac:dyDescent="0.2">
      <c r="A5" t="s">
        <v>6</v>
      </c>
      <c r="B5" s="13">
        <v>0.22897826399999999</v>
      </c>
      <c r="C5">
        <v>1.7199189500000001E-3</v>
      </c>
      <c r="D5">
        <v>5.3060175500000003E-4</v>
      </c>
      <c r="E5">
        <v>1.92886096E-3</v>
      </c>
      <c r="F5">
        <v>1.93997279E-3</v>
      </c>
      <c r="G5">
        <v>1.73783035E-3</v>
      </c>
      <c r="H5">
        <v>1.0852532300000001E-4</v>
      </c>
      <c r="X5">
        <f t="shared" si="0"/>
        <v>7.9657101280000003E-3</v>
      </c>
      <c r="Y5">
        <v>10.729458899999999</v>
      </c>
      <c r="Z5">
        <v>3.3774418099999999E-3</v>
      </c>
    </row>
    <row r="6" spans="1:26" x14ac:dyDescent="0.2">
      <c r="A6" t="s">
        <v>7</v>
      </c>
      <c r="B6" s="13">
        <v>0.23381007000000001</v>
      </c>
      <c r="C6">
        <v>4.6586032199999998E-4</v>
      </c>
      <c r="D6" s="2">
        <v>3.8577608100000002E-5</v>
      </c>
      <c r="X6">
        <f t="shared" si="0"/>
        <v>5.044379301E-4</v>
      </c>
      <c r="Y6">
        <v>10.8725589</v>
      </c>
      <c r="Z6">
        <v>3.0433940900000001E-3</v>
      </c>
    </row>
    <row r="7" spans="1:26" x14ac:dyDescent="0.2">
      <c r="A7" t="s">
        <v>8</v>
      </c>
      <c r="B7" s="13">
        <v>1.29366232E-2</v>
      </c>
      <c r="C7">
        <v>1.4066130599999999E-3</v>
      </c>
      <c r="D7">
        <v>2.3678062499999999E-3</v>
      </c>
      <c r="X7">
        <f t="shared" si="0"/>
        <v>3.7744193099999998E-3</v>
      </c>
      <c r="Y7">
        <v>11.5414078</v>
      </c>
      <c r="Z7">
        <v>3.1005594200000002E-3</v>
      </c>
    </row>
    <row r="8" spans="1:26" x14ac:dyDescent="0.2">
      <c r="A8" t="s">
        <v>9</v>
      </c>
      <c r="B8" s="13">
        <v>0.168867396</v>
      </c>
      <c r="C8">
        <v>2.0451140300000001E-3</v>
      </c>
      <c r="X8">
        <f t="shared" si="0"/>
        <v>2.0451140300000001E-3</v>
      </c>
      <c r="Y8">
        <v>7.78817132</v>
      </c>
      <c r="Z8">
        <v>2.5569548700000002E-3</v>
      </c>
    </row>
    <row r="9" spans="1:26" x14ac:dyDescent="0.2">
      <c r="A9" t="s">
        <v>10</v>
      </c>
      <c r="B9" s="13">
        <v>5.2744699200000002E-2</v>
      </c>
      <c r="C9">
        <v>0</v>
      </c>
      <c r="X9">
        <f t="shared" si="0"/>
        <v>0</v>
      </c>
      <c r="Y9">
        <v>14.760126700000001</v>
      </c>
      <c r="Z9">
        <v>3.5006068499999999E-3</v>
      </c>
    </row>
    <row r="10" spans="1:26" x14ac:dyDescent="0.2">
      <c r="A10" t="s">
        <v>11</v>
      </c>
      <c r="B10" s="13">
        <v>2.6883271699999999E-2</v>
      </c>
      <c r="C10">
        <v>4.55157857E-3</v>
      </c>
      <c r="D10" s="10">
        <v>5.2692032100000001E-3</v>
      </c>
      <c r="E10">
        <v>8.0090598800000006E-3</v>
      </c>
      <c r="X10">
        <f t="shared" si="0"/>
        <v>1.7829841659999998E-2</v>
      </c>
      <c r="Y10">
        <v>7.4399213599999996</v>
      </c>
      <c r="Z10">
        <v>3.2567766399999999E-3</v>
      </c>
    </row>
    <row r="11" spans="1:26" x14ac:dyDescent="0.2">
      <c r="A11" t="s">
        <v>12</v>
      </c>
      <c r="B11" s="13">
        <v>0</v>
      </c>
      <c r="C11">
        <v>0</v>
      </c>
      <c r="D11">
        <v>0</v>
      </c>
      <c r="X11">
        <f t="shared" si="0"/>
        <v>0</v>
      </c>
      <c r="Y11">
        <v>7.8107646199999996</v>
      </c>
      <c r="Z11">
        <v>3.7632433900000001E-3</v>
      </c>
    </row>
    <row r="12" spans="1:26" x14ac:dyDescent="0.2">
      <c r="A12" t="s">
        <v>13</v>
      </c>
      <c r="B12" s="13">
        <v>0.19854252</v>
      </c>
      <c r="C12">
        <v>0</v>
      </c>
      <c r="X12">
        <f t="shared" si="0"/>
        <v>0</v>
      </c>
      <c r="Y12">
        <v>4.2550422799999996</v>
      </c>
      <c r="Z12">
        <v>3.4460420400000001E-3</v>
      </c>
    </row>
    <row r="13" spans="1:26" x14ac:dyDescent="0.2">
      <c r="A13" t="s">
        <v>14</v>
      </c>
      <c r="B13" s="13">
        <v>1.33742652</v>
      </c>
      <c r="C13">
        <v>1.5286122900000001E-3</v>
      </c>
      <c r="D13">
        <v>3.4373928600000001E-3</v>
      </c>
      <c r="E13">
        <v>5.3593740999999997E-3</v>
      </c>
      <c r="F13">
        <v>1.2500225999999999E-3</v>
      </c>
      <c r="G13">
        <v>2.1171331300000001E-4</v>
      </c>
      <c r="H13">
        <v>9.9138919499999994E-4</v>
      </c>
      <c r="I13">
        <v>2.1593486500000002E-3</v>
      </c>
      <c r="J13">
        <v>8.4616616999999995E-4</v>
      </c>
      <c r="K13">
        <v>1.4993747E-3</v>
      </c>
      <c r="L13">
        <v>9.3435397999999995E-4</v>
      </c>
      <c r="M13">
        <v>1.3701447E-2</v>
      </c>
      <c r="N13">
        <v>1.1608654E-3</v>
      </c>
      <c r="O13">
        <v>4.6290556000000002E-3</v>
      </c>
      <c r="P13">
        <v>2.6694191000000002E-3</v>
      </c>
      <c r="Q13">
        <v>4.2901004099999999E-3</v>
      </c>
      <c r="R13">
        <v>2.3383231900000001E-4</v>
      </c>
      <c r="S13">
        <v>9.4115081000000003E-3</v>
      </c>
      <c r="T13">
        <v>1.7940964599999999E-3</v>
      </c>
      <c r="U13">
        <v>7.0714268999999997E-4</v>
      </c>
      <c r="V13">
        <v>6.4529204100000005E-4</v>
      </c>
      <c r="X13">
        <f t="shared" si="0"/>
        <v>5.7460506978000002E-2</v>
      </c>
      <c r="Y13">
        <v>15.9795146</v>
      </c>
    </row>
    <row r="14" spans="1:26" x14ac:dyDescent="0.2">
      <c r="A14" t="s">
        <v>15</v>
      </c>
      <c r="B14" s="15">
        <v>0.47986873899999999</v>
      </c>
      <c r="C14">
        <v>4.3958261800000002E-4</v>
      </c>
      <c r="D14">
        <v>2.0178741899999999E-4</v>
      </c>
      <c r="E14">
        <v>2.2496174999999999E-4</v>
      </c>
      <c r="F14">
        <v>1.06647736E-4</v>
      </c>
      <c r="G14">
        <v>5.3008858999999998E-4</v>
      </c>
      <c r="H14">
        <v>7.3380294999999998E-4</v>
      </c>
      <c r="I14">
        <v>2.3541049699999999E-4</v>
      </c>
      <c r="X14">
        <f t="shared" si="0"/>
        <v>2.4722815599999997E-3</v>
      </c>
      <c r="Y14">
        <v>23.390716600000001</v>
      </c>
      <c r="Z14">
        <v>3.20138787E-3</v>
      </c>
    </row>
    <row r="15" spans="1:26" x14ac:dyDescent="0.2">
      <c r="A15" t="s">
        <v>16</v>
      </c>
      <c r="B15" s="15">
        <v>0.195944586</v>
      </c>
      <c r="C15">
        <v>2.9606054200000001E-4</v>
      </c>
      <c r="D15">
        <v>4.8630388900000002E-4</v>
      </c>
      <c r="E15" s="10">
        <v>1.7995514300000001E-4</v>
      </c>
      <c r="F15">
        <v>4.0730079300000001E-4</v>
      </c>
      <c r="G15">
        <v>2.2894120100000001E-4</v>
      </c>
      <c r="X15">
        <f t="shared" si="0"/>
        <v>1.598561568E-3</v>
      </c>
      <c r="Y15">
        <v>13.7608166</v>
      </c>
      <c r="Z15">
        <v>3.2926572000000001E-3</v>
      </c>
    </row>
    <row r="16" spans="1:26" x14ac:dyDescent="0.2">
      <c r="A16" t="s">
        <v>17</v>
      </c>
      <c r="B16" s="13">
        <v>0.10735257600000001</v>
      </c>
      <c r="C16">
        <v>0.10735257600000001</v>
      </c>
      <c r="D16">
        <v>2.03346361E-4</v>
      </c>
      <c r="X16">
        <f t="shared" si="0"/>
        <v>0.10755592236100001</v>
      </c>
      <c r="Y16">
        <v>21.129756400000002</v>
      </c>
      <c r="Z16">
        <v>4.0493252700000001E-3</v>
      </c>
    </row>
    <row r="17" spans="1:26" x14ac:dyDescent="0.2">
      <c r="A17" t="s">
        <v>18</v>
      </c>
      <c r="B17" s="15">
        <v>0.78676096500000003</v>
      </c>
      <c r="C17">
        <v>3.1651260399999999E-4</v>
      </c>
      <c r="D17">
        <v>1.6830113700000001E-4</v>
      </c>
      <c r="E17" s="2">
        <v>4.0731983299999997E-5</v>
      </c>
      <c r="X17">
        <f t="shared" si="0"/>
        <v>5.2554572430000006E-4</v>
      </c>
      <c r="Y17">
        <v>15.1524734</v>
      </c>
      <c r="Z17">
        <v>3.2121698899999999E-3</v>
      </c>
    </row>
    <row r="18" spans="1:26" x14ac:dyDescent="0.2">
      <c r="A18" t="s">
        <v>19</v>
      </c>
      <c r="B18" s="15">
        <v>8.7106337199999995E-2</v>
      </c>
      <c r="C18">
        <v>8.7146357600000003E-4</v>
      </c>
      <c r="D18">
        <v>5.0869452500000004E-4</v>
      </c>
      <c r="E18" s="10">
        <v>1.2144235300000001E-4</v>
      </c>
      <c r="F18">
        <v>3.7015714599999999E-4</v>
      </c>
      <c r="G18" s="10">
        <v>1.4728073600000001E-3</v>
      </c>
      <c r="H18" s="10">
        <v>5.9382654499999998E-4</v>
      </c>
      <c r="I18" s="10">
        <v>1.5712821500000001E-4</v>
      </c>
      <c r="J18">
        <v>1.0369387000000001E-3</v>
      </c>
      <c r="X18">
        <f t="shared" si="0"/>
        <v>5.1324584199999995E-3</v>
      </c>
      <c r="Y18">
        <v>15.255103399999999</v>
      </c>
      <c r="Z18">
        <v>3.11629345E-3</v>
      </c>
    </row>
    <row r="19" spans="1:26" x14ac:dyDescent="0.2">
      <c r="A19" t="s">
        <v>20</v>
      </c>
      <c r="B19" s="13">
        <v>0</v>
      </c>
      <c r="C19">
        <v>0</v>
      </c>
      <c r="X19">
        <f t="shared" si="0"/>
        <v>0</v>
      </c>
      <c r="Y19">
        <v>4.0020665199999996</v>
      </c>
      <c r="Z19">
        <v>2.9227657899999998E-3</v>
      </c>
    </row>
    <row r="20" spans="1:26" x14ac:dyDescent="0.2">
      <c r="A20" t="s">
        <v>39</v>
      </c>
      <c r="B20" s="13">
        <v>0.24662730699999999</v>
      </c>
      <c r="C20" s="10">
        <v>5.3828651200000003E-4</v>
      </c>
      <c r="X20">
        <f t="shared" si="0"/>
        <v>5.3828651200000003E-4</v>
      </c>
      <c r="Y20">
        <v>3.64653128</v>
      </c>
      <c r="Z20">
        <v>4.3754093399999998E-3</v>
      </c>
    </row>
    <row r="21" spans="1:26" x14ac:dyDescent="0.2">
      <c r="A21" t="s">
        <v>21</v>
      </c>
      <c r="B21" s="13">
        <v>0.17369567799999999</v>
      </c>
      <c r="C21">
        <v>3.53502984E-3</v>
      </c>
      <c r="D21">
        <v>7.2527275500000002E-4</v>
      </c>
      <c r="E21">
        <v>2.2707403500000001E-4</v>
      </c>
      <c r="F21">
        <v>3.6898509300000001E-4</v>
      </c>
      <c r="G21">
        <v>7.6414426800000003E-4</v>
      </c>
      <c r="H21">
        <v>1.31671418E-3</v>
      </c>
      <c r="I21">
        <v>1.2300669E-2</v>
      </c>
      <c r="J21">
        <v>6.1796933899999995E-4</v>
      </c>
      <c r="K21">
        <v>8.43351161E-4</v>
      </c>
      <c r="L21">
        <v>3.0508100599999999E-3</v>
      </c>
      <c r="X21">
        <f t="shared" si="0"/>
        <v>2.3750019731000001E-2</v>
      </c>
      <c r="Y21">
        <v>29.099240999999999</v>
      </c>
      <c r="Z21">
        <v>3.5615801299999999E-3</v>
      </c>
    </row>
    <row r="22" spans="1:26" x14ac:dyDescent="0.2">
      <c r="A22" t="s">
        <v>22</v>
      </c>
      <c r="B22" s="13">
        <v>4.1543825499999999E-2</v>
      </c>
      <c r="C22">
        <v>2.25532556E-4</v>
      </c>
      <c r="D22">
        <v>2.3268242399999998E-3</v>
      </c>
      <c r="E22">
        <v>2.7355148800000003E-4</v>
      </c>
      <c r="F22">
        <v>1.5030214499999999E-4</v>
      </c>
      <c r="G22">
        <v>3.8908051699999998E-4</v>
      </c>
      <c r="H22">
        <v>2.20738675E-3</v>
      </c>
      <c r="I22">
        <v>2.6823583599999999E-4</v>
      </c>
      <c r="J22">
        <v>2.35612498E-4</v>
      </c>
      <c r="K22">
        <v>4.9132771600000002E-4</v>
      </c>
      <c r="L22">
        <v>3.7581482799999997E-4</v>
      </c>
      <c r="M22">
        <v>6.0938846499999997E-4</v>
      </c>
      <c r="N22">
        <v>1.6091355800000001E-3</v>
      </c>
      <c r="O22">
        <v>9.5286579699999996E-4</v>
      </c>
      <c r="P22">
        <v>1.8255303299999999E-4</v>
      </c>
      <c r="X22">
        <f t="shared" si="0"/>
        <v>1.0297611449E-2</v>
      </c>
      <c r="Y22">
        <v>8.6474324300000003</v>
      </c>
      <c r="Z22">
        <v>3.7377398699999999E-3</v>
      </c>
    </row>
    <row r="23" spans="1:26" x14ac:dyDescent="0.2">
      <c r="A23" t="s">
        <v>23</v>
      </c>
      <c r="B23" s="13">
        <v>0.25475091599999999</v>
      </c>
      <c r="C23">
        <v>0</v>
      </c>
      <c r="X23">
        <f t="shared" si="0"/>
        <v>0</v>
      </c>
      <c r="Y23">
        <v>12.723124200000001</v>
      </c>
      <c r="Z23">
        <v>3.3524223099999999E-3</v>
      </c>
    </row>
    <row r="24" spans="1:26" x14ac:dyDescent="0.2">
      <c r="A24" t="s">
        <v>24</v>
      </c>
      <c r="B24" s="14">
        <v>0.68307990600000001</v>
      </c>
      <c r="C24">
        <v>0</v>
      </c>
      <c r="X24">
        <f t="shared" si="0"/>
        <v>0</v>
      </c>
      <c r="Y24">
        <v>24.918028899999999</v>
      </c>
      <c r="Z24">
        <v>3.4272284699999999E-3</v>
      </c>
    </row>
    <row r="25" spans="1:26" x14ac:dyDescent="0.2">
      <c r="A25" t="s">
        <v>25</v>
      </c>
      <c r="B25" s="13">
        <v>0.36043546999999998</v>
      </c>
      <c r="C25">
        <v>8.1576910600000005E-4</v>
      </c>
      <c r="D25">
        <v>1.88142924E-4</v>
      </c>
      <c r="E25">
        <v>2.4579816800000001E-4</v>
      </c>
      <c r="F25">
        <v>1.94261946E-4</v>
      </c>
      <c r="G25">
        <v>2.0555736E-3</v>
      </c>
      <c r="H25" s="10">
        <v>2.6172041800000002E-4</v>
      </c>
      <c r="I25" s="10">
        <v>1.35964679E-4</v>
      </c>
      <c r="J25">
        <v>2.78508207E-4</v>
      </c>
      <c r="K25">
        <v>4.4725490099999999E-4</v>
      </c>
      <c r="L25">
        <v>2.9685669899999999E-4</v>
      </c>
      <c r="M25">
        <v>8.4612733699999997E-4</v>
      </c>
      <c r="N25" s="10">
        <v>3.0186320499999997E-4</v>
      </c>
      <c r="O25">
        <v>1.3942722899999999E-3</v>
      </c>
      <c r="P25">
        <v>1.9725534600000001E-3</v>
      </c>
      <c r="Q25">
        <v>1.10018194E-4</v>
      </c>
      <c r="R25">
        <v>1.9786481600000002E-3</v>
      </c>
      <c r="S25">
        <v>6.8891725000000002E-4</v>
      </c>
      <c r="T25">
        <v>3.0572777399999999E-4</v>
      </c>
      <c r="U25">
        <v>2.9736948299999999E-4</v>
      </c>
      <c r="X25">
        <f t="shared" si="0"/>
        <v>1.2815347801E-2</v>
      </c>
      <c r="Y25">
        <v>6.3768637999999997</v>
      </c>
      <c r="Z25">
        <v>2.63216719E-3</v>
      </c>
    </row>
    <row r="26" spans="1:26" x14ac:dyDescent="0.2">
      <c r="A26" t="s">
        <v>26</v>
      </c>
      <c r="B26" s="13">
        <v>0.58497294399999999</v>
      </c>
      <c r="C26">
        <v>0</v>
      </c>
      <c r="X26">
        <f t="shared" si="0"/>
        <v>0</v>
      </c>
      <c r="Y26">
        <v>6.4474195600000002</v>
      </c>
      <c r="Z26">
        <v>3.2338318999999998E-3</v>
      </c>
    </row>
    <row r="27" spans="1:26" x14ac:dyDescent="0.2">
      <c r="A27" t="s">
        <v>27</v>
      </c>
      <c r="B27" s="13">
        <v>0</v>
      </c>
      <c r="C27">
        <v>0</v>
      </c>
      <c r="X27">
        <f t="shared" si="0"/>
        <v>0</v>
      </c>
      <c r="Y27">
        <v>12.66072</v>
      </c>
      <c r="Z27">
        <v>3.5112151899999999E-3</v>
      </c>
    </row>
    <row r="28" spans="1:26" x14ac:dyDescent="0.2">
      <c r="A28" t="s">
        <v>28</v>
      </c>
      <c r="B28" s="16">
        <v>3.0452013100000001E-2</v>
      </c>
      <c r="C28" s="16">
        <v>3.2737709400000002E-3</v>
      </c>
      <c r="D28" s="16">
        <v>1.08086302E-3</v>
      </c>
      <c r="E28">
        <v>4.5377913900000001E-4</v>
      </c>
      <c r="X28">
        <f t="shared" si="0"/>
        <v>4.8084130990000001E-3</v>
      </c>
      <c r="Y28">
        <v>12.1491825</v>
      </c>
      <c r="Z28">
        <v>3.37346249E-3</v>
      </c>
    </row>
    <row r="29" spans="1:26" x14ac:dyDescent="0.2">
      <c r="A29" t="s">
        <v>35</v>
      </c>
      <c r="B29" s="13">
        <v>0.27772060399999998</v>
      </c>
      <c r="C29">
        <v>4.69090658E-4</v>
      </c>
      <c r="X29">
        <f t="shared" si="0"/>
        <v>4.69090658E-4</v>
      </c>
      <c r="Y29">
        <v>9.3945129299999994</v>
      </c>
      <c r="Z29">
        <v>3.73004554E-3</v>
      </c>
    </row>
    <row r="30" spans="1:26" x14ac:dyDescent="0.2">
      <c r="A30" t="s">
        <v>29</v>
      </c>
      <c r="B30" s="13">
        <v>0.31358361899999998</v>
      </c>
      <c r="C30" s="17">
        <v>4.0740522099999999E-5</v>
      </c>
      <c r="X30">
        <f t="shared" si="0"/>
        <v>4.0740522099999999E-5</v>
      </c>
      <c r="Y30">
        <v>22.848161300000001</v>
      </c>
      <c r="Z30">
        <v>3.4372675800000002E-3</v>
      </c>
    </row>
    <row r="31" spans="1:26" x14ac:dyDescent="0.2">
      <c r="A31" t="s">
        <v>30</v>
      </c>
      <c r="B31" s="13">
        <v>3.8953727799999997E-2</v>
      </c>
      <c r="C31">
        <v>2.90065149E-4</v>
      </c>
      <c r="D31">
        <v>6.9373081400000004E-4</v>
      </c>
      <c r="E31">
        <v>1.4519668300000001E-4</v>
      </c>
      <c r="F31">
        <v>1.7325564300000001E-4</v>
      </c>
      <c r="G31">
        <v>1.2356233600000001E-4</v>
      </c>
      <c r="H31">
        <v>2.6117594899999999E-4</v>
      </c>
      <c r="I31">
        <v>7.7893931700000001E-4</v>
      </c>
      <c r="J31" s="2">
        <v>6.8262032799999998E-5</v>
      </c>
      <c r="K31" s="2">
        <v>5.6455750399999999E-5</v>
      </c>
      <c r="L31">
        <v>1.2512434199999999E-4</v>
      </c>
      <c r="M31">
        <v>1.6907423599999999E-4</v>
      </c>
      <c r="X31">
        <f t="shared" si="0"/>
        <v>2.8848422521999999E-3</v>
      </c>
      <c r="Y31">
        <v>8.6959415799999995</v>
      </c>
      <c r="Z31">
        <v>3.3444172999999998E-3</v>
      </c>
    </row>
    <row r="32" spans="1:26" x14ac:dyDescent="0.2">
      <c r="A32" t="s">
        <v>31</v>
      </c>
      <c r="B32" s="13">
        <v>0.54980665399999995</v>
      </c>
      <c r="C32">
        <v>3.89965112E-3</v>
      </c>
      <c r="D32">
        <v>6.6459086699999996E-4</v>
      </c>
      <c r="E32" s="2">
        <v>3.8825445200000002E-5</v>
      </c>
      <c r="F32" s="2">
        <v>3.94071802E-5</v>
      </c>
      <c r="G32" s="2">
        <v>5.6680713699999998E-5</v>
      </c>
      <c r="H32" s="2">
        <v>8.38195513E-5</v>
      </c>
      <c r="I32">
        <v>3.6711855699999999E-4</v>
      </c>
      <c r="J32">
        <v>8.45455666E-4</v>
      </c>
      <c r="K32">
        <v>1.8342375999999999E-4</v>
      </c>
      <c r="L32">
        <v>2.0166302200000001E-3</v>
      </c>
      <c r="M32">
        <v>2.95940737E-4</v>
      </c>
      <c r="N32">
        <v>1.79157119E-4</v>
      </c>
      <c r="O32">
        <v>9.4786930800000002E-4</v>
      </c>
      <c r="P32">
        <v>9.7134473700000005E-4</v>
      </c>
      <c r="Q32">
        <v>6.7331759300000001E-4</v>
      </c>
      <c r="R32">
        <v>1.78744726E-3</v>
      </c>
      <c r="S32">
        <v>1.34091328E-3</v>
      </c>
      <c r="T32">
        <v>2.60710766E-3</v>
      </c>
      <c r="U32">
        <v>6.4238356599999997E-4</v>
      </c>
      <c r="V32">
        <v>3.3703362499999998E-4</v>
      </c>
      <c r="W32">
        <v>9.1566383299999997E-4</v>
      </c>
      <c r="X32">
        <f>SUM(C32:W32)</f>
        <v>1.8893781798400001E-2</v>
      </c>
      <c r="Y32">
        <v>13.189128500000001</v>
      </c>
      <c r="Z32">
        <v>7.3036754000000001E-3</v>
      </c>
    </row>
    <row r="33" spans="1:26" x14ac:dyDescent="0.2">
      <c r="A33" t="s">
        <v>32</v>
      </c>
      <c r="B33" s="13">
        <v>0.43316597400000001</v>
      </c>
      <c r="C33">
        <v>1.6962152499999999E-3</v>
      </c>
      <c r="D33">
        <v>9.0398706500000004E-4</v>
      </c>
      <c r="E33">
        <v>3.7398699599999999E-3</v>
      </c>
      <c r="F33">
        <v>1.3374604600000001E-3</v>
      </c>
      <c r="G33">
        <v>3.84982018E-3</v>
      </c>
      <c r="X33">
        <f>SUM(C33:W33)</f>
        <v>1.1527352915000001E-2</v>
      </c>
      <c r="Y33">
        <v>15.4489611</v>
      </c>
      <c r="Z33">
        <v>3.52497112E-3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684A-D9A9-674C-932D-4388EBCF0B21}">
  <dimension ref="A1:U125"/>
  <sheetViews>
    <sheetView zoomScaleNormal="100" workbookViewId="0">
      <selection activeCell="I73" sqref="I73"/>
    </sheetView>
  </sheetViews>
  <sheetFormatPr baseColWidth="10" defaultRowHeight="16" x14ac:dyDescent="0.2"/>
  <cols>
    <col min="4" max="4" width="14.6640625" style="3" bestFit="1" customWidth="1"/>
    <col min="5" max="5" width="17.83203125" style="3" bestFit="1" customWidth="1"/>
    <col min="6" max="6" width="13.33203125" style="3" bestFit="1" customWidth="1"/>
    <col min="7" max="7" width="14.83203125" bestFit="1" customWidth="1"/>
    <col min="8" max="8" width="12.1640625" bestFit="1" customWidth="1"/>
    <col min="9" max="9" width="15.33203125" bestFit="1" customWidth="1"/>
  </cols>
  <sheetData>
    <row r="1" spans="1:21" x14ac:dyDescent="0.2">
      <c r="A1" t="s">
        <v>41</v>
      </c>
      <c r="B1" t="s">
        <v>42</v>
      </c>
      <c r="C1" t="s">
        <v>43</v>
      </c>
      <c r="D1" s="3" t="s">
        <v>44</v>
      </c>
      <c r="E1" s="3" t="s">
        <v>45</v>
      </c>
      <c r="F1" s="3" t="s">
        <v>46</v>
      </c>
      <c r="G1" s="3" t="s">
        <v>111</v>
      </c>
      <c r="H1" s="3" t="s">
        <v>112</v>
      </c>
      <c r="I1" s="3" t="s">
        <v>128</v>
      </c>
    </row>
    <row r="2" spans="1:21" x14ac:dyDescent="0.2">
      <c r="A2" t="s">
        <v>3</v>
      </c>
      <c r="B2" t="s">
        <v>47</v>
      </c>
      <c r="C2" t="s">
        <v>48</v>
      </c>
      <c r="D2" s="3">
        <f>'8.24.18'!B2</f>
        <v>0.186094331</v>
      </c>
      <c r="E2" s="3">
        <f>'8.24.18'!S2</f>
        <v>3.007700631E-3</v>
      </c>
      <c r="F2" s="3">
        <f>D2-E2</f>
        <v>0.183086630369</v>
      </c>
      <c r="G2">
        <f>'8.24.18'!T2</f>
        <v>3.8314523299999999</v>
      </c>
      <c r="H2">
        <f>'8.24.18'!U2</f>
        <v>3.3080277699999998E-3</v>
      </c>
      <c r="I2">
        <f t="shared" ref="I2:I33" si="0">H2*10000</f>
        <v>33.080277699999996</v>
      </c>
    </row>
    <row r="3" spans="1:21" x14ac:dyDescent="0.2">
      <c r="A3" t="s">
        <v>4</v>
      </c>
      <c r="B3" t="s">
        <v>47</v>
      </c>
      <c r="C3" t="s">
        <v>48</v>
      </c>
      <c r="D3" s="11">
        <f>'8.24.18'!B3</f>
        <v>6.8146738600000006E-2</v>
      </c>
      <c r="E3" s="3">
        <f>'8.24.18'!S3</f>
        <v>4.4166795313999993E-3</v>
      </c>
      <c r="F3" s="3">
        <f t="shared" ref="F3:F65" si="1">D3-E3</f>
        <v>6.3730059068600006E-2</v>
      </c>
      <c r="G3">
        <f>'8.24.18'!T3</f>
        <v>4.0255097299999996</v>
      </c>
      <c r="H3">
        <f>'8.24.18'!U3</f>
        <v>3.2290341900000001E-3</v>
      </c>
      <c r="I3">
        <f t="shared" si="0"/>
        <v>32.290341900000001</v>
      </c>
    </row>
    <row r="4" spans="1:21" x14ac:dyDescent="0.2">
      <c r="A4" t="s">
        <v>5</v>
      </c>
      <c r="B4" t="s">
        <v>47</v>
      </c>
      <c r="C4" t="s">
        <v>48</v>
      </c>
      <c r="D4" s="11">
        <f>'8.24.18'!B4</f>
        <v>9.7731588600000002E-2</v>
      </c>
      <c r="E4" s="3">
        <f>'8.24.18'!S4</f>
        <v>4.81944825E-4</v>
      </c>
      <c r="F4" s="3">
        <f t="shared" si="1"/>
        <v>9.7249643775000005E-2</v>
      </c>
      <c r="G4">
        <f>'8.24.18'!T4</f>
        <v>4.0529441799999999</v>
      </c>
      <c r="H4">
        <f>'8.24.18'!U4</f>
        <v>3.0721864500000001E-3</v>
      </c>
      <c r="I4">
        <f t="shared" si="0"/>
        <v>30.721864500000002</v>
      </c>
    </row>
    <row r="5" spans="1:21" x14ac:dyDescent="0.2">
      <c r="A5" t="s">
        <v>6</v>
      </c>
      <c r="B5" t="s">
        <v>47</v>
      </c>
      <c r="C5" t="s">
        <v>48</v>
      </c>
      <c r="D5" s="3">
        <f>'8.24.18'!B5</f>
        <v>0.23556574499999999</v>
      </c>
      <c r="E5" s="3">
        <f>'8.24.18'!S5</f>
        <v>9.1818746499999996E-3</v>
      </c>
      <c r="F5" s="3">
        <f t="shared" si="1"/>
        <v>0.22638387034999999</v>
      </c>
      <c r="G5">
        <f>'8.24.18'!T5</f>
        <v>6.1803862599999997</v>
      </c>
      <c r="H5">
        <f>'8.24.18'!U5</f>
        <v>3.5793772700000001E-3</v>
      </c>
      <c r="I5">
        <f t="shared" si="0"/>
        <v>35.793772699999998</v>
      </c>
    </row>
    <row r="6" spans="1:21" x14ac:dyDescent="0.2">
      <c r="A6" t="s">
        <v>7</v>
      </c>
      <c r="B6" t="s">
        <v>47</v>
      </c>
      <c r="C6" t="s">
        <v>48</v>
      </c>
      <c r="D6" s="3">
        <f>'8.24.18'!B6</f>
        <v>0.28098233099999997</v>
      </c>
      <c r="E6" s="3">
        <f>'8.24.18'!S6</f>
        <v>7.9127580850000007E-3</v>
      </c>
      <c r="F6" s="3">
        <f t="shared" si="1"/>
        <v>0.27306957291499995</v>
      </c>
      <c r="G6">
        <f>'8.24.18'!T6</f>
        <v>2.8484660499999999</v>
      </c>
      <c r="H6">
        <f>'8.24.18'!U6</f>
        <v>3.35460796E-3</v>
      </c>
      <c r="I6">
        <f t="shared" si="0"/>
        <v>33.546079599999999</v>
      </c>
      <c r="L6" s="2"/>
      <c r="S6" s="2"/>
      <c r="U6" s="2"/>
    </row>
    <row r="7" spans="1:21" x14ac:dyDescent="0.2">
      <c r="A7" t="s">
        <v>8</v>
      </c>
      <c r="B7" t="s">
        <v>47</v>
      </c>
      <c r="C7" t="s">
        <v>48</v>
      </c>
      <c r="D7" s="11">
        <f>'8.24.18'!B7</f>
        <v>6.4838368499999993E-2</v>
      </c>
      <c r="E7" s="3">
        <f>'8.24.18'!S7</f>
        <v>6.8308459030999996E-3</v>
      </c>
      <c r="F7" s="3">
        <f t="shared" si="1"/>
        <v>5.8007522596899994E-2</v>
      </c>
      <c r="G7">
        <f>'8.24.18'!T7</f>
        <v>3.1407718500000001</v>
      </c>
      <c r="H7">
        <f>'8.24.18'!U7</f>
        <v>3.28248488E-3</v>
      </c>
      <c r="I7">
        <f t="shared" si="0"/>
        <v>32.824848799999998</v>
      </c>
    </row>
    <row r="8" spans="1:21" x14ac:dyDescent="0.2">
      <c r="A8" t="s">
        <v>9</v>
      </c>
      <c r="B8" t="s">
        <v>47</v>
      </c>
      <c r="C8" t="s">
        <v>48</v>
      </c>
      <c r="D8" s="3">
        <f>'8.24.18'!B8</f>
        <v>0.200569356</v>
      </c>
      <c r="E8" s="3">
        <f>'8.24.18'!S8</f>
        <v>1.3850631996600003E-2</v>
      </c>
      <c r="F8" s="3">
        <f t="shared" si="1"/>
        <v>0.18671872400340001</v>
      </c>
      <c r="G8">
        <f>'8.24.18'!T8</f>
        <v>4.9762342200000003</v>
      </c>
      <c r="H8">
        <f>'8.24.18'!U8</f>
        <v>5.6219740000000001E-3</v>
      </c>
      <c r="I8">
        <f t="shared" si="0"/>
        <v>56.219740000000002</v>
      </c>
    </row>
    <row r="9" spans="1:21" x14ac:dyDescent="0.2">
      <c r="A9" t="s">
        <v>10</v>
      </c>
      <c r="B9" t="s">
        <v>47</v>
      </c>
      <c r="C9" t="s">
        <v>48</v>
      </c>
      <c r="D9" s="11">
        <f>'8.24.18'!B9</f>
        <v>5.01922614E-2</v>
      </c>
      <c r="E9" s="3">
        <f>'8.24.18'!S9</f>
        <v>1.42080469E-3</v>
      </c>
      <c r="F9" s="3">
        <f t="shared" si="1"/>
        <v>4.8771456710000001E-2</v>
      </c>
      <c r="G9">
        <f>'8.24.18'!T9</f>
        <v>0</v>
      </c>
      <c r="H9">
        <f>'8.24.18'!U9</f>
        <v>3.2594371900000001E-3</v>
      </c>
      <c r="I9">
        <f t="shared" si="0"/>
        <v>32.594371899999999</v>
      </c>
    </row>
    <row r="10" spans="1:21" x14ac:dyDescent="0.2">
      <c r="A10" t="s">
        <v>11</v>
      </c>
      <c r="B10" t="s">
        <v>47</v>
      </c>
      <c r="C10" t="s">
        <v>48</v>
      </c>
      <c r="D10" s="3">
        <f>'8.24.18'!B10</f>
        <v>0.26831421300000002</v>
      </c>
      <c r="E10" s="3">
        <f>'8.24.18'!S10</f>
        <v>3.9115971276E-2</v>
      </c>
      <c r="F10" s="3">
        <f t="shared" si="1"/>
        <v>0.22919824172400002</v>
      </c>
      <c r="G10">
        <f>'8.24.18'!T10</f>
        <v>3.46463207</v>
      </c>
      <c r="H10">
        <f>'8.24.18'!U10</f>
        <v>3.3110923399999998E-3</v>
      </c>
      <c r="I10">
        <f t="shared" si="0"/>
        <v>33.110923399999997</v>
      </c>
    </row>
    <row r="11" spans="1:21" x14ac:dyDescent="0.2">
      <c r="A11" t="s">
        <v>12</v>
      </c>
      <c r="B11" t="s">
        <v>47</v>
      </c>
      <c r="C11" t="s">
        <v>48</v>
      </c>
      <c r="D11" s="3">
        <f>'8.24.18'!B11</f>
        <v>3.8855290299999998E-2</v>
      </c>
      <c r="E11" s="3">
        <f>'8.24.18'!S11</f>
        <v>2.6078657155999999E-2</v>
      </c>
      <c r="F11" s="3">
        <f t="shared" si="1"/>
        <v>1.2776633143999998E-2</v>
      </c>
      <c r="G11">
        <f>'8.24.18'!T11</f>
        <v>3.46463207</v>
      </c>
      <c r="H11">
        <f>'8.24.18'!U11</f>
        <v>4.6742823600000004E-3</v>
      </c>
      <c r="I11">
        <f t="shared" si="0"/>
        <v>46.742823600000001</v>
      </c>
    </row>
    <row r="12" spans="1:21" x14ac:dyDescent="0.2">
      <c r="A12" t="s">
        <v>13</v>
      </c>
      <c r="B12" t="s">
        <v>47</v>
      </c>
      <c r="C12" t="s">
        <v>48</v>
      </c>
      <c r="D12" s="3">
        <f>'8.24.18'!B12</f>
        <v>0.198647147</v>
      </c>
      <c r="E12" s="3">
        <f>'8.24.18'!S12</f>
        <v>1.6916817990000001E-3</v>
      </c>
      <c r="F12" s="3">
        <f t="shared" si="1"/>
        <v>0.19695546520099999</v>
      </c>
      <c r="G12">
        <f>'8.24.18'!T12</f>
        <v>8.4927255400000004</v>
      </c>
      <c r="H12">
        <f>'8.24.18'!U12</f>
        <v>3.3660075800000001E-3</v>
      </c>
      <c r="I12">
        <f t="shared" si="0"/>
        <v>33.660075800000001</v>
      </c>
    </row>
    <row r="13" spans="1:21" x14ac:dyDescent="0.2">
      <c r="A13" t="s">
        <v>14</v>
      </c>
      <c r="B13" t="s">
        <v>47</v>
      </c>
      <c r="C13" t="s">
        <v>49</v>
      </c>
      <c r="D13" s="11">
        <f>'8.24.18'!B13</f>
        <v>1.7798073400000001</v>
      </c>
      <c r="E13" s="3">
        <f>'8.24.18'!S13</f>
        <v>3.8016990299999998E-2</v>
      </c>
      <c r="F13" s="3">
        <f t="shared" si="1"/>
        <v>1.7417903497</v>
      </c>
      <c r="G13">
        <f>'8.24.18'!T13</f>
        <v>18.480956800000001</v>
      </c>
      <c r="H13">
        <f>'8.24.18'!U13</f>
        <v>3.3288063799999999E-3</v>
      </c>
      <c r="I13">
        <f t="shared" si="0"/>
        <v>33.288063799999996</v>
      </c>
    </row>
    <row r="14" spans="1:21" x14ac:dyDescent="0.2">
      <c r="A14" t="s">
        <v>15</v>
      </c>
      <c r="B14" t="s">
        <v>47</v>
      </c>
      <c r="C14" t="s">
        <v>49</v>
      </c>
      <c r="D14" s="3">
        <f>'8.24.18'!B14</f>
        <v>0.54136600400000001</v>
      </c>
      <c r="E14" s="3">
        <f>'8.24.18'!S14</f>
        <v>1.0024999376999999E-2</v>
      </c>
      <c r="F14" s="3">
        <f t="shared" si="1"/>
        <v>0.53134100462300005</v>
      </c>
      <c r="G14">
        <f>'8.24.18'!T14</f>
        <v>0</v>
      </c>
      <c r="H14">
        <f>'8.24.18'!U14</f>
        <v>3.47565257E-3</v>
      </c>
      <c r="I14">
        <f t="shared" si="0"/>
        <v>34.756525699999997</v>
      </c>
    </row>
    <row r="15" spans="1:21" x14ac:dyDescent="0.2">
      <c r="A15" t="s">
        <v>16</v>
      </c>
      <c r="B15" t="s">
        <v>47</v>
      </c>
      <c r="C15" t="s">
        <v>50</v>
      </c>
      <c r="D15" s="3">
        <f>'8.24.18'!B15</f>
        <v>0.22114593699999999</v>
      </c>
      <c r="E15" s="3">
        <f>'8.24.18'!S15</f>
        <v>2.91296534E-4</v>
      </c>
      <c r="F15" s="3">
        <f t="shared" si="1"/>
        <v>0.22085464046599998</v>
      </c>
      <c r="G15">
        <f>'8.24.18'!T15</f>
        <v>5.0019211200000004</v>
      </c>
      <c r="H15">
        <f>'8.24.18'!U15</f>
        <v>3.3644091000000001E-3</v>
      </c>
      <c r="I15">
        <f t="shared" si="0"/>
        <v>33.644091000000003</v>
      </c>
    </row>
    <row r="16" spans="1:21" x14ac:dyDescent="0.2">
      <c r="A16" t="s">
        <v>17</v>
      </c>
      <c r="B16" t="s">
        <v>47</v>
      </c>
      <c r="C16" t="s">
        <v>49</v>
      </c>
      <c r="D16" s="3">
        <f>'8.24.18'!B16</f>
        <v>0.12196415100000001</v>
      </c>
      <c r="E16" s="3">
        <f>'8.24.18'!S16</f>
        <v>1.2280844560000001E-3</v>
      </c>
      <c r="F16" s="3">
        <f t="shared" si="1"/>
        <v>0.120736066544</v>
      </c>
      <c r="G16">
        <f>'8.24.18'!T16</f>
        <v>2.2856239399999998</v>
      </c>
      <c r="H16">
        <f>'8.24.18'!U16</f>
        <v>3.1354793200000001E-3</v>
      </c>
      <c r="I16">
        <f t="shared" si="0"/>
        <v>31.3547932</v>
      </c>
    </row>
    <row r="17" spans="1:9" x14ac:dyDescent="0.2">
      <c r="A17" t="s">
        <v>18</v>
      </c>
      <c r="B17" t="s">
        <v>47</v>
      </c>
      <c r="C17" t="s">
        <v>50</v>
      </c>
      <c r="D17" s="3">
        <f>'8.24.18'!B17</f>
        <v>0.69994983799999999</v>
      </c>
      <c r="E17" s="3">
        <f>'8.24.18'!S17</f>
        <v>4.9809134409999995E-3</v>
      </c>
      <c r="F17" s="3">
        <f t="shared" si="1"/>
        <v>0.69496892455899995</v>
      </c>
      <c r="G17">
        <f>'8.24.18'!T17</f>
        <v>0</v>
      </c>
      <c r="H17">
        <f>'8.24.18'!U17</f>
        <v>3.0993404900000001E-3</v>
      </c>
      <c r="I17">
        <f t="shared" si="0"/>
        <v>30.993404900000002</v>
      </c>
    </row>
    <row r="18" spans="1:9" x14ac:dyDescent="0.2">
      <c r="A18" t="s">
        <v>19</v>
      </c>
      <c r="B18" t="s">
        <v>47</v>
      </c>
      <c r="C18" t="s">
        <v>50</v>
      </c>
      <c r="D18" s="3">
        <f>'8.24.18'!B18</f>
        <v>0.10587049599999999</v>
      </c>
      <c r="E18" s="3">
        <f>'8.24.18'!S18</f>
        <v>1.8222621009999999E-2</v>
      </c>
      <c r="F18" s="3">
        <f t="shared" si="1"/>
        <v>8.7647874989999999E-2</v>
      </c>
      <c r="G18">
        <f>'8.24.18'!T18</f>
        <v>5.17033947</v>
      </c>
      <c r="H18">
        <f>'8.24.18'!U18</f>
        <v>3.3425866199999999E-3</v>
      </c>
      <c r="I18">
        <f t="shared" si="0"/>
        <v>33.425866200000002</v>
      </c>
    </row>
    <row r="19" spans="1:9" x14ac:dyDescent="0.2">
      <c r="A19" t="s">
        <v>20</v>
      </c>
      <c r="B19" t="s">
        <v>47</v>
      </c>
      <c r="C19" t="s">
        <v>50</v>
      </c>
      <c r="D19" s="3">
        <f>'8.24.18'!B19</f>
        <v>3.54583791E-2</v>
      </c>
      <c r="E19" s="3">
        <f>'8.24.18'!S19</f>
        <v>3.7147528370000001E-3</v>
      </c>
      <c r="F19" s="3">
        <f t="shared" si="1"/>
        <v>3.1743626263000001E-2</v>
      </c>
      <c r="G19">
        <f>'8.24.18'!T19</f>
        <v>3.4467673900000002</v>
      </c>
      <c r="H19">
        <f>'8.24.18'!U19</f>
        <v>3.06581672E-3</v>
      </c>
      <c r="I19">
        <f t="shared" si="0"/>
        <v>30.658167200000001</v>
      </c>
    </row>
    <row r="20" spans="1:9" x14ac:dyDescent="0.2">
      <c r="A20" t="s">
        <v>21</v>
      </c>
      <c r="B20" t="s">
        <v>47</v>
      </c>
      <c r="C20" t="s">
        <v>49</v>
      </c>
      <c r="D20" s="3">
        <f>'8.24.18'!B20</f>
        <v>0.33921997399999998</v>
      </c>
      <c r="E20" s="3">
        <f>'8.24.18'!S20</f>
        <v>1.9114770168999998E-2</v>
      </c>
      <c r="F20" s="3">
        <f t="shared" si="1"/>
        <v>0.320105203831</v>
      </c>
      <c r="G20">
        <f>'8.24.18'!T20</f>
        <v>9.2249980699999998</v>
      </c>
      <c r="H20">
        <f>'8.24.18'!U20</f>
        <v>3.29427254E-3</v>
      </c>
      <c r="I20">
        <f t="shared" si="0"/>
        <v>32.9427254</v>
      </c>
    </row>
    <row r="21" spans="1:9" x14ac:dyDescent="0.2">
      <c r="A21" t="s">
        <v>22</v>
      </c>
      <c r="B21" t="s">
        <v>47</v>
      </c>
      <c r="C21" t="s">
        <v>49</v>
      </c>
      <c r="D21" s="3">
        <f>'8.24.18'!B21</f>
        <v>9.1598636999999997E-2</v>
      </c>
      <c r="E21" s="3">
        <f>'8.24.18'!S21</f>
        <v>6.4278405378999986E-3</v>
      </c>
      <c r="F21" s="3">
        <f t="shared" si="1"/>
        <v>8.5170796462100004E-2</v>
      </c>
      <c r="G21">
        <f>'8.24.18'!T21</f>
        <v>4.9209108300000004</v>
      </c>
      <c r="H21">
        <f>'8.24.18'!U21</f>
        <v>3.7530946700000001E-3</v>
      </c>
      <c r="I21">
        <f t="shared" si="0"/>
        <v>37.530946700000001</v>
      </c>
    </row>
    <row r="22" spans="1:9" x14ac:dyDescent="0.2">
      <c r="A22" t="s">
        <v>23</v>
      </c>
      <c r="B22" t="s">
        <v>47</v>
      </c>
      <c r="C22" t="s">
        <v>49</v>
      </c>
      <c r="D22" s="3">
        <f>'8.24.18'!B22</f>
        <v>0.26004050299999998</v>
      </c>
      <c r="E22" s="3">
        <f>'8.24.18'!S22</f>
        <v>6.3959256490000007E-3</v>
      </c>
      <c r="F22" s="3">
        <f t="shared" si="1"/>
        <v>0.25364457735099999</v>
      </c>
      <c r="G22">
        <f>'8.24.18'!T22</f>
        <v>6.7925512499999998</v>
      </c>
      <c r="H22">
        <f>'8.24.18'!U22</f>
        <v>3.0481838100000001E-3</v>
      </c>
      <c r="I22">
        <f t="shared" si="0"/>
        <v>30.481838100000001</v>
      </c>
    </row>
    <row r="23" spans="1:9" x14ac:dyDescent="0.2">
      <c r="A23" t="s">
        <v>24</v>
      </c>
      <c r="B23" t="s">
        <v>47</v>
      </c>
      <c r="C23" t="s">
        <v>49</v>
      </c>
      <c r="D23" s="3">
        <f>'8.24.18'!B23</f>
        <v>0.62366166000000001</v>
      </c>
      <c r="E23" s="3">
        <f>'8.24.18'!S23</f>
        <v>9.7989286500000002E-4</v>
      </c>
      <c r="F23" s="3">
        <f t="shared" si="1"/>
        <v>0.62268176713500001</v>
      </c>
      <c r="G23">
        <f>'8.24.18'!T23</f>
        <v>7.3888264899999996</v>
      </c>
      <c r="H23">
        <f>'8.24.18'!U23</f>
        <v>3.38797383E-3</v>
      </c>
      <c r="I23">
        <f t="shared" si="0"/>
        <v>33.8797383</v>
      </c>
    </row>
    <row r="24" spans="1:9" x14ac:dyDescent="0.2">
      <c r="A24" t="s">
        <v>25</v>
      </c>
      <c r="B24" t="s">
        <v>47</v>
      </c>
      <c r="C24" t="s">
        <v>50</v>
      </c>
      <c r="D24" s="3">
        <f>'8.24.18'!B24</f>
        <v>0.65889609400000004</v>
      </c>
      <c r="E24" s="3">
        <f>'8.24.18'!S24</f>
        <v>4.1718221680999992E-2</v>
      </c>
      <c r="F24" s="3">
        <f t="shared" si="1"/>
        <v>0.61717787231900001</v>
      </c>
      <c r="G24">
        <f>'8.24.18'!T24</f>
        <v>7.9774208599999996</v>
      </c>
      <c r="H24">
        <f>'8.24.18'!U24</f>
        <v>3.28589892E-3</v>
      </c>
      <c r="I24">
        <f t="shared" si="0"/>
        <v>32.858989200000003</v>
      </c>
    </row>
    <row r="25" spans="1:9" x14ac:dyDescent="0.2">
      <c r="A25" t="s">
        <v>26</v>
      </c>
      <c r="B25" t="s">
        <v>47</v>
      </c>
      <c r="C25" t="s">
        <v>50</v>
      </c>
      <c r="D25" s="3">
        <f>'8.24.18'!B25</f>
        <v>0.63432947900000003</v>
      </c>
      <c r="E25" s="3">
        <f>'8.24.18'!S25</f>
        <v>1.51622212E-3</v>
      </c>
      <c r="F25" s="3">
        <f t="shared" si="1"/>
        <v>0.63281325688000001</v>
      </c>
      <c r="G25">
        <f>'8.24.18'!T25</f>
        <v>5.0431600699999999</v>
      </c>
      <c r="H25">
        <f>'8.24.18'!U25</f>
        <v>3.3924032800000002E-3</v>
      </c>
      <c r="I25">
        <f t="shared" si="0"/>
        <v>33.924032799999999</v>
      </c>
    </row>
    <row r="26" spans="1:9" x14ac:dyDescent="0.2">
      <c r="A26" t="s">
        <v>27</v>
      </c>
      <c r="B26" t="s">
        <v>47</v>
      </c>
      <c r="C26" t="s">
        <v>50</v>
      </c>
      <c r="D26" s="3">
        <f>'8.24.18'!B26</f>
        <v>2.6800544200000002E-2</v>
      </c>
      <c r="E26" s="3">
        <f>'8.24.18'!S26</f>
        <v>2.2627011799999999E-3</v>
      </c>
      <c r="F26" s="3">
        <f t="shared" si="1"/>
        <v>2.4537843020000002E-2</v>
      </c>
      <c r="G26">
        <f>'8.24.18'!T26</f>
        <v>5.2203657699999999</v>
      </c>
      <c r="H26">
        <f>'8.24.18'!U26</f>
        <v>3.16762486E-3</v>
      </c>
      <c r="I26">
        <f t="shared" si="0"/>
        <v>31.676248600000001</v>
      </c>
    </row>
    <row r="27" spans="1:9" x14ac:dyDescent="0.2">
      <c r="A27" t="s">
        <v>28</v>
      </c>
      <c r="B27" t="s">
        <v>47</v>
      </c>
      <c r="C27" t="s">
        <v>50</v>
      </c>
      <c r="D27" s="3">
        <f>'8.24.18'!B27</f>
        <v>0.101871974</v>
      </c>
      <c r="E27" s="3">
        <f>'8.24.18'!S27</f>
        <v>2.0877744073100002E-2</v>
      </c>
      <c r="F27" s="3">
        <f t="shared" si="1"/>
        <v>8.0994229926900002E-2</v>
      </c>
      <c r="G27">
        <f>'8.24.18'!T27</f>
        <v>4.7842190000000002</v>
      </c>
      <c r="H27">
        <f>'8.24.18'!U27</f>
        <v>3.79125377E-3</v>
      </c>
      <c r="I27">
        <f t="shared" si="0"/>
        <v>37.912537700000001</v>
      </c>
    </row>
    <row r="28" spans="1:9" x14ac:dyDescent="0.2">
      <c r="A28" t="s">
        <v>35</v>
      </c>
      <c r="B28" t="s">
        <v>47</v>
      </c>
      <c r="C28" t="s">
        <v>50</v>
      </c>
      <c r="D28" s="3">
        <f>'8.24.18'!B28</f>
        <v>0.31939420899999998</v>
      </c>
      <c r="E28" s="3">
        <f>'8.24.18'!S28</f>
        <v>1.823014969E-3</v>
      </c>
      <c r="F28" s="3">
        <f t="shared" si="1"/>
        <v>0.31757119403099998</v>
      </c>
      <c r="G28">
        <f>'8.24.18'!T28</f>
        <v>4.8733541100000002</v>
      </c>
      <c r="H28">
        <f>'8.24.18'!U28</f>
        <v>3.7355130899999998E-3</v>
      </c>
      <c r="I28">
        <f t="shared" si="0"/>
        <v>37.355130899999999</v>
      </c>
    </row>
    <row r="29" spans="1:9" x14ac:dyDescent="0.2">
      <c r="A29" t="s">
        <v>29</v>
      </c>
      <c r="B29" t="s">
        <v>47</v>
      </c>
      <c r="C29" t="s">
        <v>50</v>
      </c>
      <c r="D29" s="3">
        <f>'8.24.18'!B29</f>
        <v>0.338541867</v>
      </c>
      <c r="E29" s="3">
        <f>'8.24.18'!S29</f>
        <v>1.0844472E-3</v>
      </c>
      <c r="F29" s="3">
        <f t="shared" si="1"/>
        <v>0.33745741979999999</v>
      </c>
      <c r="G29">
        <f>'8.24.18'!T29</f>
        <v>10.5470822</v>
      </c>
      <c r="H29">
        <f>'8.24.18'!U29</f>
        <v>3.6922170999999998E-3</v>
      </c>
      <c r="I29">
        <f t="shared" si="0"/>
        <v>36.922170999999999</v>
      </c>
    </row>
    <row r="30" spans="1:9" x14ac:dyDescent="0.2">
      <c r="A30" t="s">
        <v>30</v>
      </c>
      <c r="B30" t="s">
        <v>47</v>
      </c>
      <c r="C30" t="s">
        <v>49</v>
      </c>
      <c r="D30" s="3">
        <f>'8.24.18'!B30</f>
        <v>8.1498983499999997E-2</v>
      </c>
      <c r="E30" s="3">
        <f>'8.24.18'!S30</f>
        <v>2.4243976312000003E-3</v>
      </c>
      <c r="F30" s="3">
        <f t="shared" si="1"/>
        <v>7.9074585868799993E-2</v>
      </c>
      <c r="G30">
        <f>'8.24.18'!T30</f>
        <v>5.9165361699999997</v>
      </c>
      <c r="H30">
        <f>'8.24.18'!U30</f>
        <v>3.5980866599999999E-3</v>
      </c>
      <c r="I30">
        <f t="shared" si="0"/>
        <v>35.980866599999999</v>
      </c>
    </row>
    <row r="31" spans="1:9" x14ac:dyDescent="0.2">
      <c r="A31" t="s">
        <v>31</v>
      </c>
      <c r="B31" t="s">
        <v>47</v>
      </c>
      <c r="C31" t="s">
        <v>49</v>
      </c>
      <c r="D31" s="3">
        <f>'8.24.18'!B31</f>
        <v>0.65016886799999996</v>
      </c>
      <c r="E31" s="3">
        <f>'8.24.18'!S31</f>
        <v>6.4560238729999987E-3</v>
      </c>
      <c r="F31" s="3">
        <f t="shared" si="1"/>
        <v>0.64371284412699992</v>
      </c>
      <c r="G31">
        <f>'8.24.18'!T31</f>
        <v>5.61697325</v>
      </c>
      <c r="H31">
        <f>'8.24.18'!U31</f>
        <v>3.25294776E-3</v>
      </c>
      <c r="I31">
        <f t="shared" si="0"/>
        <v>32.5294776</v>
      </c>
    </row>
    <row r="32" spans="1:9" x14ac:dyDescent="0.2">
      <c r="A32" t="s">
        <v>32</v>
      </c>
      <c r="B32" t="s">
        <v>47</v>
      </c>
      <c r="C32" t="s">
        <v>49</v>
      </c>
      <c r="D32" s="3">
        <f>'8.24.18'!B32</f>
        <v>0.47553002500000002</v>
      </c>
      <c r="E32" s="3">
        <f>'8.24.18'!S32</f>
        <v>2.1362565432000005E-2</v>
      </c>
      <c r="F32" s="3">
        <f t="shared" si="1"/>
        <v>0.45416745956800003</v>
      </c>
      <c r="G32">
        <f>'8.24.18'!T32</f>
        <v>7.5269425700000001</v>
      </c>
      <c r="H32">
        <f>'8.24.18'!U32</f>
        <v>3.6104823199999999E-3</v>
      </c>
      <c r="I32">
        <f t="shared" si="0"/>
        <v>36.104823199999998</v>
      </c>
    </row>
    <row r="33" spans="1:9" x14ac:dyDescent="0.2">
      <c r="A33" t="s">
        <v>3</v>
      </c>
      <c r="B33" t="s">
        <v>51</v>
      </c>
      <c r="C33" t="s">
        <v>48</v>
      </c>
      <c r="D33" s="3">
        <f>'9.11.18'!B2</f>
        <v>0.182774303</v>
      </c>
      <c r="E33" s="3">
        <f>'9.11.18'!Z2</f>
        <v>3.4589355707000001E-3</v>
      </c>
      <c r="F33" s="3">
        <f>D33-E33</f>
        <v>0.17931536742929999</v>
      </c>
      <c r="G33">
        <f>'9.11.18'!AA2</f>
        <v>6.4827006799999998</v>
      </c>
      <c r="H33">
        <f>'9.11.18'!AB2</f>
        <v>3.5545942500000002E-3</v>
      </c>
      <c r="I33">
        <f t="shared" si="0"/>
        <v>35.545942500000002</v>
      </c>
    </row>
    <row r="34" spans="1:9" x14ac:dyDescent="0.2">
      <c r="A34" t="s">
        <v>4</v>
      </c>
      <c r="B34" t="s">
        <v>51</v>
      </c>
      <c r="C34" t="s">
        <v>48</v>
      </c>
      <c r="D34" s="3">
        <f>'9.11.18'!B3</f>
        <v>6.2027332999999997E-2</v>
      </c>
      <c r="E34" s="3">
        <f>'9.11.18'!Z3</f>
        <v>5.7553366E-3</v>
      </c>
      <c r="F34" s="3">
        <f t="shared" si="1"/>
        <v>5.6271996399999996E-2</v>
      </c>
      <c r="G34">
        <f>'9.11.18'!AA3</f>
        <v>9.8566699700000004</v>
      </c>
      <c r="H34">
        <f>'9.11.18'!AB3</f>
        <v>3.8647081100000001E-3</v>
      </c>
      <c r="I34">
        <f t="shared" ref="I34:I65" si="2">H34*10000</f>
        <v>38.647081100000001</v>
      </c>
    </row>
    <row r="35" spans="1:9" x14ac:dyDescent="0.2">
      <c r="A35" t="s">
        <v>5</v>
      </c>
      <c r="B35" t="s">
        <v>51</v>
      </c>
      <c r="C35" t="s">
        <v>48</v>
      </c>
      <c r="D35" s="3">
        <f>'9.11.18'!B4</f>
        <v>9.7359665299999995E-2</v>
      </c>
      <c r="E35" s="3">
        <f>'9.11.18'!Z4</f>
        <v>2.6906416410000002E-3</v>
      </c>
      <c r="F35" s="3">
        <f t="shared" si="1"/>
        <v>9.4669023658999998E-2</v>
      </c>
      <c r="G35">
        <f>'9.11.18'!AA4</f>
        <v>5.6085132399999997</v>
      </c>
      <c r="H35">
        <f>'9.11.18'!AB4</f>
        <v>3.4469113800000002E-3</v>
      </c>
      <c r="I35">
        <f t="shared" si="2"/>
        <v>34.469113800000002</v>
      </c>
    </row>
    <row r="36" spans="1:9" x14ac:dyDescent="0.2">
      <c r="A36" t="s">
        <v>6</v>
      </c>
      <c r="B36" t="s">
        <v>51</v>
      </c>
      <c r="C36" t="s">
        <v>48</v>
      </c>
      <c r="D36" s="3">
        <f>'9.11.18'!B5</f>
        <v>0.221865427</v>
      </c>
      <c r="E36" s="3">
        <f>'9.11.18'!Z5</f>
        <v>1.0436532314E-2</v>
      </c>
      <c r="F36" s="3">
        <f t="shared" si="1"/>
        <v>0.21142889468600001</v>
      </c>
      <c r="G36">
        <f>'9.11.18'!AA5</f>
        <v>9.7982079300000002</v>
      </c>
      <c r="H36">
        <f>'9.11.18'!AB5</f>
        <v>3.7129268500000001E-3</v>
      </c>
      <c r="I36">
        <f t="shared" si="2"/>
        <v>37.129268500000002</v>
      </c>
    </row>
    <row r="37" spans="1:9" x14ac:dyDescent="0.2">
      <c r="A37" t="s">
        <v>7</v>
      </c>
      <c r="B37" t="s">
        <v>51</v>
      </c>
      <c r="C37" t="s">
        <v>48</v>
      </c>
      <c r="D37" s="3">
        <f>'9.11.18'!B6</f>
        <v>0.28756807400000001</v>
      </c>
      <c r="E37" s="3">
        <f>'9.11.18'!Z6</f>
        <v>1.14105475E-2</v>
      </c>
      <c r="F37" s="3">
        <f t="shared" si="1"/>
        <v>0.27615752650000003</v>
      </c>
      <c r="G37">
        <f>'9.11.18'!AA6</f>
        <v>5.45153541</v>
      </c>
      <c r="H37">
        <f>'9.11.18'!AB6</f>
        <v>3.2421107599999999E-3</v>
      </c>
      <c r="I37">
        <f t="shared" si="2"/>
        <v>32.421107599999999</v>
      </c>
    </row>
    <row r="38" spans="1:9" x14ac:dyDescent="0.2">
      <c r="A38" t="s">
        <v>8</v>
      </c>
      <c r="B38" t="s">
        <v>51</v>
      </c>
      <c r="C38" t="s">
        <v>48</v>
      </c>
      <c r="D38" s="3">
        <f>'9.11.18'!B7</f>
        <v>5.9780422E-2</v>
      </c>
      <c r="E38" s="3">
        <f>'9.11.18'!Z7</f>
        <v>5.9898002209999995E-3</v>
      </c>
      <c r="F38" s="3">
        <f t="shared" si="1"/>
        <v>5.3790621779E-2</v>
      </c>
      <c r="G38">
        <f>'9.11.18'!AA7</f>
        <v>6.1059124599999999</v>
      </c>
      <c r="H38">
        <f>'9.11.18'!AB7</f>
        <v>3.47489956E-3</v>
      </c>
      <c r="I38">
        <f t="shared" si="2"/>
        <v>34.748995600000001</v>
      </c>
    </row>
    <row r="39" spans="1:9" x14ac:dyDescent="0.2">
      <c r="A39" t="s">
        <v>9</v>
      </c>
      <c r="B39" t="s">
        <v>51</v>
      </c>
      <c r="C39" t="s">
        <v>48</v>
      </c>
      <c r="D39" s="3">
        <f>'9.11.18'!B8</f>
        <v>0.17936821999999999</v>
      </c>
      <c r="E39" s="3">
        <f>'9.11.18'!Z8</f>
        <v>8.185349350000001E-3</v>
      </c>
      <c r="F39" s="3">
        <f t="shared" si="1"/>
        <v>0.17118287064999999</v>
      </c>
      <c r="G39">
        <f>'9.11.18'!AA8</f>
        <v>7.3919328100000001</v>
      </c>
      <c r="H39">
        <f>'9.11.18'!AB8</f>
        <v>3.1672206999999999E-3</v>
      </c>
      <c r="I39">
        <f t="shared" si="2"/>
        <v>31.672207</v>
      </c>
    </row>
    <row r="40" spans="1:9" x14ac:dyDescent="0.2">
      <c r="A40" t="s">
        <v>10</v>
      </c>
      <c r="B40" t="s">
        <v>51</v>
      </c>
      <c r="C40" t="s">
        <v>48</v>
      </c>
      <c r="D40" s="3">
        <f>'9.11.18'!B9</f>
        <v>5.9791219899999998E-2</v>
      </c>
      <c r="E40" s="3">
        <f>'9.11.18'!Z9</f>
        <v>1.7094295989999999E-3</v>
      </c>
      <c r="F40" s="3">
        <f t="shared" si="1"/>
        <v>5.8081790300999997E-2</v>
      </c>
      <c r="G40">
        <f>'9.11.18'!AA9</f>
        <v>0</v>
      </c>
      <c r="H40">
        <f>'9.11.18'!AB9</f>
        <v>3.3741810199999999E-3</v>
      </c>
      <c r="I40">
        <f t="shared" si="2"/>
        <v>33.741810199999996</v>
      </c>
    </row>
    <row r="41" spans="1:9" x14ac:dyDescent="0.2">
      <c r="A41" t="s">
        <v>11</v>
      </c>
      <c r="B41" t="s">
        <v>51</v>
      </c>
      <c r="C41" t="s">
        <v>48</v>
      </c>
      <c r="D41" s="3">
        <f>'9.11.18'!B10</f>
        <v>0.26742089800000002</v>
      </c>
      <c r="E41" s="3">
        <f>'9.11.18'!Z10</f>
        <v>4.7552011321999994E-2</v>
      </c>
      <c r="F41" s="3">
        <f t="shared" si="1"/>
        <v>0.21986888667800003</v>
      </c>
      <c r="G41">
        <f>'9.11.18'!AA10</f>
        <v>6.8282040300000002</v>
      </c>
      <c r="H41">
        <f>'9.11.18'!AB10</f>
        <v>3.8146359699999998E-3</v>
      </c>
      <c r="I41">
        <f t="shared" si="2"/>
        <v>38.146359699999998</v>
      </c>
    </row>
    <row r="42" spans="1:9" x14ac:dyDescent="0.2">
      <c r="A42" t="s">
        <v>12</v>
      </c>
      <c r="B42" t="s">
        <v>51</v>
      </c>
      <c r="C42" t="s">
        <v>48</v>
      </c>
      <c r="D42" s="3">
        <f>'9.11.18'!B11</f>
        <v>7.0887906100000004E-3</v>
      </c>
      <c r="E42" s="3">
        <f>'9.11.18'!Z11</f>
        <v>7.0887906179999995E-3</v>
      </c>
      <c r="F42" s="3">
        <f t="shared" si="1"/>
        <v>-7.9999991006718396E-12</v>
      </c>
      <c r="G42">
        <f>'9.11.18'!AA11</f>
        <v>10.1240775</v>
      </c>
      <c r="H42">
        <f>'9.11.18'!AB11</f>
        <v>2.82234987E-3</v>
      </c>
      <c r="I42">
        <f t="shared" si="2"/>
        <v>28.2234987</v>
      </c>
    </row>
    <row r="43" spans="1:9" x14ac:dyDescent="0.2">
      <c r="A43" t="s">
        <v>13</v>
      </c>
      <c r="B43" t="s">
        <v>51</v>
      </c>
      <c r="C43" t="s">
        <v>48</v>
      </c>
      <c r="D43" s="3">
        <f>'9.11.18'!B12</f>
        <v>0.29783226000000002</v>
      </c>
      <c r="E43" s="3">
        <f>'9.11.18'!Z12</f>
        <v>5.3976616099999999E-3</v>
      </c>
      <c r="F43" s="3">
        <f t="shared" si="1"/>
        <v>0.29243459839000002</v>
      </c>
      <c r="G43">
        <f>'9.11.18'!AA12</f>
        <v>4.97100031</v>
      </c>
      <c r="H43">
        <f>'9.11.18'!AB12</f>
        <v>3.5499110100000002E-3</v>
      </c>
      <c r="I43">
        <f t="shared" si="2"/>
        <v>35.499110100000003</v>
      </c>
    </row>
    <row r="44" spans="1:9" x14ac:dyDescent="0.2">
      <c r="A44" t="s">
        <v>14</v>
      </c>
      <c r="B44" t="s">
        <v>51</v>
      </c>
      <c r="C44" t="s">
        <v>49</v>
      </c>
      <c r="D44" s="3">
        <f>'9.11.18'!B13</f>
        <v>1.5456915899999999</v>
      </c>
      <c r="E44" s="3">
        <f>'9.11.18'!Z13</f>
        <v>2.4731347946000001E-2</v>
      </c>
      <c r="F44" s="3">
        <f t="shared" si="1"/>
        <v>1.5209602420539998</v>
      </c>
      <c r="G44">
        <f>'9.11.18'!AA13</f>
        <v>21.0169234</v>
      </c>
      <c r="H44">
        <f>'9.11.18'!AB13</f>
        <v>3.01698138E-3</v>
      </c>
      <c r="I44">
        <f t="shared" si="2"/>
        <v>30.1698138</v>
      </c>
    </row>
    <row r="45" spans="1:9" x14ac:dyDescent="0.2">
      <c r="A45" t="s">
        <v>15</v>
      </c>
      <c r="B45" t="s">
        <v>51</v>
      </c>
      <c r="C45" t="s">
        <v>49</v>
      </c>
      <c r="D45" s="3">
        <f>'9.11.18'!B14</f>
        <v>0.489608618</v>
      </c>
      <c r="E45" s="3">
        <f>'9.11.18'!Z14</f>
        <v>1.6930038527999999E-2</v>
      </c>
      <c r="F45" s="3">
        <f t="shared" si="1"/>
        <v>0.47267857947199998</v>
      </c>
      <c r="G45">
        <f>'9.11.18'!AA14</f>
        <v>0</v>
      </c>
      <c r="H45">
        <f>'9.11.18'!AB14</f>
        <v>3.1604988100000001E-3</v>
      </c>
      <c r="I45">
        <f t="shared" si="2"/>
        <v>31.6049881</v>
      </c>
    </row>
    <row r="46" spans="1:9" x14ac:dyDescent="0.2">
      <c r="A46" t="s">
        <v>16</v>
      </c>
      <c r="B46" t="s">
        <v>51</v>
      </c>
      <c r="C46" t="s">
        <v>50</v>
      </c>
      <c r="D46" s="3">
        <f>'9.11.18'!B15</f>
        <v>0.22026348300000001</v>
      </c>
      <c r="E46" s="3">
        <f>'9.11.18'!Z15</f>
        <v>1.437948174E-3</v>
      </c>
      <c r="F46" s="3">
        <f t="shared" si="1"/>
        <v>0.21882553482600001</v>
      </c>
      <c r="G46">
        <f>'9.11.18'!AA15</f>
        <v>5.6864994500000003</v>
      </c>
      <c r="H46">
        <f>'9.11.18'!AB15</f>
        <v>3.6096544700000002E-3</v>
      </c>
      <c r="I46">
        <f t="shared" si="2"/>
        <v>36.096544700000003</v>
      </c>
    </row>
    <row r="47" spans="1:9" x14ac:dyDescent="0.2">
      <c r="A47" t="s">
        <v>17</v>
      </c>
      <c r="B47" t="s">
        <v>51</v>
      </c>
      <c r="C47" t="s">
        <v>49</v>
      </c>
      <c r="D47" s="3">
        <f>'9.11.18'!B16</f>
        <v>0.111145206</v>
      </c>
      <c r="E47" s="3">
        <f>'9.11.18'!Z16</f>
        <v>4.601574047E-3</v>
      </c>
      <c r="F47" s="3">
        <f t="shared" si="1"/>
        <v>0.106543631953</v>
      </c>
      <c r="G47">
        <f>'9.11.18'!AA16</f>
        <v>22.427491400000001</v>
      </c>
      <c r="H47">
        <f>'9.11.18'!AB16</f>
        <v>3.4217773000000001E-3</v>
      </c>
      <c r="I47">
        <f t="shared" si="2"/>
        <v>34.217773000000001</v>
      </c>
    </row>
    <row r="48" spans="1:9" x14ac:dyDescent="0.2">
      <c r="A48" t="s">
        <v>18</v>
      </c>
      <c r="B48" t="s">
        <v>51</v>
      </c>
      <c r="C48" t="s">
        <v>50</v>
      </c>
      <c r="D48" s="3">
        <f>'9.11.18'!B17</f>
        <v>0.81871658000000003</v>
      </c>
      <c r="E48" s="3">
        <f>'9.11.18'!Z17</f>
        <v>5.9786982000000002E-3</v>
      </c>
      <c r="F48" s="3">
        <f t="shared" si="1"/>
        <v>0.81273788180000006</v>
      </c>
      <c r="G48">
        <f>'9.11.18'!AA17</f>
        <v>0</v>
      </c>
      <c r="H48">
        <f>'9.11.18'!AB17</f>
        <v>3.8199806400000002E-3</v>
      </c>
      <c r="I48">
        <f t="shared" si="2"/>
        <v>38.1998064</v>
      </c>
    </row>
    <row r="49" spans="1:9" x14ac:dyDescent="0.2">
      <c r="A49" t="s">
        <v>19</v>
      </c>
      <c r="B49" t="s">
        <v>51</v>
      </c>
      <c r="C49" t="s">
        <v>50</v>
      </c>
      <c r="D49" s="3">
        <f>'9.11.18'!B18</f>
        <v>0.103603712</v>
      </c>
      <c r="E49" s="3">
        <f>'9.11.18'!Z18</f>
        <v>1.9649051350000002E-2</v>
      </c>
      <c r="F49" s="3">
        <f t="shared" si="1"/>
        <v>8.3954660649999999E-2</v>
      </c>
      <c r="G49">
        <f>'9.11.18'!AA18</f>
        <v>4.4648062599999996</v>
      </c>
      <c r="H49">
        <f>'9.11.18'!AB18</f>
        <v>3.8199806400000002E-3</v>
      </c>
      <c r="I49">
        <f t="shared" si="2"/>
        <v>38.1998064</v>
      </c>
    </row>
    <row r="50" spans="1:9" x14ac:dyDescent="0.2">
      <c r="A50" t="s">
        <v>20</v>
      </c>
      <c r="B50" t="s">
        <v>51</v>
      </c>
      <c r="C50" t="s">
        <v>50</v>
      </c>
      <c r="D50" s="3">
        <f>'9.11.18'!B19</f>
        <v>2.4653076199999999E-2</v>
      </c>
      <c r="E50" s="3">
        <f>'9.11.18'!Z19</f>
        <v>1.33429646E-2</v>
      </c>
      <c r="F50" s="3">
        <f t="shared" si="1"/>
        <v>1.1310111599999999E-2</v>
      </c>
      <c r="G50">
        <f>'9.11.18'!AA19</f>
        <v>4.8809173899999996</v>
      </c>
      <c r="H50">
        <f>'9.11.18'!AB19</f>
        <v>7.3785863E-3</v>
      </c>
      <c r="I50">
        <f t="shared" si="2"/>
        <v>73.785863000000006</v>
      </c>
    </row>
    <row r="51" spans="1:9" x14ac:dyDescent="0.2">
      <c r="A51" t="s">
        <v>21</v>
      </c>
      <c r="B51" t="s">
        <v>51</v>
      </c>
      <c r="C51" t="s">
        <v>49</v>
      </c>
      <c r="D51" s="3">
        <f>'9.11.18'!B21</f>
        <v>0.289099245</v>
      </c>
      <c r="E51" s="3">
        <f>'9.11.18'!Z21</f>
        <v>1.2303299573000002E-2</v>
      </c>
      <c r="F51" s="3">
        <f t="shared" si="1"/>
        <v>0.27679594542699998</v>
      </c>
      <c r="G51">
        <f>'9.11.18'!AA21</f>
        <v>16.288674</v>
      </c>
      <c r="H51">
        <f>'9.11.18'!AB21</f>
        <v>4.2373481199999997E-3</v>
      </c>
      <c r="I51">
        <f t="shared" si="2"/>
        <v>42.373481199999993</v>
      </c>
    </row>
    <row r="52" spans="1:9" x14ac:dyDescent="0.2">
      <c r="A52" t="s">
        <v>22</v>
      </c>
      <c r="B52" t="s">
        <v>51</v>
      </c>
      <c r="C52" t="s">
        <v>49</v>
      </c>
      <c r="D52" s="3">
        <f>'9.11.18'!B22</f>
        <v>8.3118843100000006E-2</v>
      </c>
      <c r="E52" s="3">
        <f>'9.11.18'!Z22</f>
        <v>1.2781636405E-2</v>
      </c>
      <c r="F52" s="3">
        <f t="shared" si="1"/>
        <v>7.0337206695000001E-2</v>
      </c>
      <c r="G52">
        <f>'9.11.18'!AA22</f>
        <v>12.164364300000001</v>
      </c>
      <c r="H52">
        <f>'9.11.18'!AB22</f>
        <v>3.7726657099999999E-3</v>
      </c>
      <c r="I52">
        <f t="shared" si="2"/>
        <v>37.726657099999997</v>
      </c>
    </row>
    <row r="53" spans="1:9" x14ac:dyDescent="0.2">
      <c r="A53" t="s">
        <v>23</v>
      </c>
      <c r="B53" t="s">
        <v>51</v>
      </c>
      <c r="C53" t="s">
        <v>49</v>
      </c>
      <c r="D53" s="3">
        <f>'9.11.18'!B23</f>
        <v>0.26596289000000001</v>
      </c>
      <c r="E53" s="3">
        <f>'9.11.18'!Z23</f>
        <v>1.2529195615800001E-2</v>
      </c>
      <c r="F53" s="3">
        <f t="shared" si="1"/>
        <v>0.25343369438419999</v>
      </c>
      <c r="G53">
        <f>'9.11.18'!AA23</f>
        <v>8.7466094600000002</v>
      </c>
      <c r="H53">
        <f>'9.11.18'!AB23</f>
        <v>4.7270286900000002E-3</v>
      </c>
      <c r="I53">
        <f t="shared" si="2"/>
        <v>47.270286900000002</v>
      </c>
    </row>
    <row r="54" spans="1:9" x14ac:dyDescent="0.2">
      <c r="A54" t="s">
        <v>24</v>
      </c>
      <c r="B54" t="s">
        <v>51</v>
      </c>
      <c r="C54" t="s">
        <v>49</v>
      </c>
      <c r="D54" s="3">
        <f>'9.11.18'!B24</f>
        <v>0.61971907900000001</v>
      </c>
      <c r="E54" s="3">
        <f>'9.11.18'!Z24</f>
        <v>2.5780680503E-3</v>
      </c>
      <c r="F54" s="3">
        <f t="shared" si="1"/>
        <v>0.61714101094969998</v>
      </c>
      <c r="G54">
        <f>'9.11.18'!AA24</f>
        <v>10.7331433</v>
      </c>
      <c r="H54">
        <f>'9.11.18'!AB24</f>
        <v>2.73131506E-3</v>
      </c>
      <c r="I54">
        <f t="shared" si="2"/>
        <v>27.3131506</v>
      </c>
    </row>
    <row r="55" spans="1:9" x14ac:dyDescent="0.2">
      <c r="A55" t="s">
        <v>25</v>
      </c>
      <c r="B55" t="s">
        <v>51</v>
      </c>
      <c r="C55" t="s">
        <v>50</v>
      </c>
      <c r="D55" s="3">
        <f>'9.11.18'!B25</f>
        <v>0.54490196499999999</v>
      </c>
      <c r="E55" s="3">
        <f>'9.11.18'!Z25</f>
        <v>3.6571188690999994E-3</v>
      </c>
      <c r="F55" s="3">
        <f t="shared" si="1"/>
        <v>0.54124484613089996</v>
      </c>
      <c r="G55">
        <f>'9.11.18'!AA25</f>
        <v>10.4704392</v>
      </c>
      <c r="H55">
        <f>'9.11.18'!AB25</f>
        <v>3.4544654800000001E-3</v>
      </c>
      <c r="I55">
        <f t="shared" si="2"/>
        <v>34.544654800000004</v>
      </c>
    </row>
    <row r="56" spans="1:9" x14ac:dyDescent="0.2">
      <c r="A56" t="s">
        <v>26</v>
      </c>
      <c r="B56" t="s">
        <v>51</v>
      </c>
      <c r="C56" t="s">
        <v>50</v>
      </c>
      <c r="D56" s="3">
        <f>'9.11.18'!B26</f>
        <v>0.65394498099999998</v>
      </c>
      <c r="E56" s="3">
        <f>'9.11.18'!Z26</f>
        <v>1.7295348E-4</v>
      </c>
      <c r="F56" s="3">
        <f t="shared" si="1"/>
        <v>0.65377202751999997</v>
      </c>
      <c r="G56">
        <f>'9.11.18'!AA26</f>
        <v>7.6449849600000004</v>
      </c>
      <c r="H56">
        <f>'9.11.18'!AB26</f>
        <v>3.35941047E-3</v>
      </c>
      <c r="I56">
        <f t="shared" si="2"/>
        <v>33.594104700000003</v>
      </c>
    </row>
    <row r="57" spans="1:9" x14ac:dyDescent="0.2">
      <c r="A57" t="s">
        <v>27</v>
      </c>
      <c r="B57" t="s">
        <v>51</v>
      </c>
      <c r="C57" t="s">
        <v>50</v>
      </c>
      <c r="D57" s="3">
        <f>'9.11.18'!B27</f>
        <v>2.5377518200000001E-2</v>
      </c>
      <c r="E57" s="3">
        <f>'9.11.18'!Z27</f>
        <v>4.8220816090000004E-3</v>
      </c>
      <c r="F57" s="3">
        <f t="shared" si="1"/>
        <v>2.0555436591000002E-2</v>
      </c>
      <c r="G57">
        <f>'9.11.18'!AA27</f>
        <v>6.5737910099999999</v>
      </c>
      <c r="H57">
        <f>'9.11.18'!AB27</f>
        <v>3.4127969400000002E-3</v>
      </c>
      <c r="I57">
        <f t="shared" si="2"/>
        <v>34.127969400000005</v>
      </c>
    </row>
    <row r="58" spans="1:9" x14ac:dyDescent="0.2">
      <c r="A58" t="s">
        <v>28</v>
      </c>
      <c r="B58" t="s">
        <v>51</v>
      </c>
      <c r="C58" t="s">
        <v>50</v>
      </c>
      <c r="D58" s="3">
        <f>'9.11.18'!B28</f>
        <v>9.4094619099999999E-2</v>
      </c>
      <c r="E58" s="3">
        <f>'9.11.18'!Z28</f>
        <v>2.0239826405200001E-2</v>
      </c>
      <c r="F58" s="3">
        <f t="shared" si="1"/>
        <v>7.3854792694799998E-2</v>
      </c>
      <c r="G58">
        <f>'9.11.18'!AA28</f>
        <v>6.4332979400000001</v>
      </c>
      <c r="H58">
        <f>'9.11.18'!AB28</f>
        <v>3.5813558999999999E-3</v>
      </c>
      <c r="I58">
        <f t="shared" si="2"/>
        <v>35.813558999999998</v>
      </c>
    </row>
    <row r="59" spans="1:9" x14ac:dyDescent="0.2">
      <c r="A59" t="s">
        <v>35</v>
      </c>
      <c r="B59" t="s">
        <v>51</v>
      </c>
      <c r="C59" t="s">
        <v>50</v>
      </c>
      <c r="D59" s="3">
        <f>'9.11.18'!B29</f>
        <v>0.28258757200000001</v>
      </c>
      <c r="E59" s="3">
        <f>'9.11.18'!Z29</f>
        <v>5.518712173E-3</v>
      </c>
      <c r="F59" s="3">
        <f t="shared" si="1"/>
        <v>0.27706885982700002</v>
      </c>
      <c r="G59">
        <f>'9.11.18'!AA29</f>
        <v>5.7693645699999996</v>
      </c>
      <c r="H59">
        <f>'9.11.18'!AB29</f>
        <v>3.5056084900000001E-3</v>
      </c>
      <c r="I59">
        <f t="shared" si="2"/>
        <v>35.056084900000002</v>
      </c>
    </row>
    <row r="60" spans="1:9" x14ac:dyDescent="0.2">
      <c r="A60" t="s">
        <v>29</v>
      </c>
      <c r="B60" t="s">
        <v>51</v>
      </c>
      <c r="C60" t="s">
        <v>50</v>
      </c>
      <c r="D60" s="3">
        <f>'9.11.18'!B30</f>
        <v>0.32304435599999998</v>
      </c>
      <c r="E60" s="3">
        <f>'9.11.18'!Z30</f>
        <v>3.0276508570000003E-3</v>
      </c>
      <c r="F60" s="3">
        <f t="shared" si="1"/>
        <v>0.32001670514299996</v>
      </c>
      <c r="G60">
        <f>'9.11.18'!AA30</f>
        <v>16.165015400000001</v>
      </c>
      <c r="H60">
        <f>'9.11.18'!AB30</f>
        <v>3.6492347699999999E-3</v>
      </c>
      <c r="I60">
        <f t="shared" si="2"/>
        <v>36.492347699999996</v>
      </c>
    </row>
    <row r="61" spans="1:9" x14ac:dyDescent="0.2">
      <c r="A61" t="s">
        <v>30</v>
      </c>
      <c r="B61" t="s">
        <v>51</v>
      </c>
      <c r="C61" t="s">
        <v>49</v>
      </c>
      <c r="D61" s="3">
        <f>'9.11.18'!B31</f>
        <v>7.2634209699999994E-2</v>
      </c>
      <c r="E61" s="3">
        <f>'9.11.18'!Z31</f>
        <v>1.0415655283E-2</v>
      </c>
      <c r="F61" s="3">
        <f t="shared" si="1"/>
        <v>6.2218554416999992E-2</v>
      </c>
      <c r="G61">
        <f>'9.11.18'!AA31</f>
        <v>16.707881</v>
      </c>
      <c r="H61">
        <f>'9.11.18'!AB31</f>
        <v>3.44127796E-3</v>
      </c>
      <c r="I61">
        <f t="shared" si="2"/>
        <v>34.4127796</v>
      </c>
    </row>
    <row r="62" spans="1:9" x14ac:dyDescent="0.2">
      <c r="A62" t="s">
        <v>31</v>
      </c>
      <c r="B62" t="s">
        <v>51</v>
      </c>
      <c r="C62" t="s">
        <v>49</v>
      </c>
      <c r="D62" s="3">
        <f>'9.11.18'!B32</f>
        <v>0.70684367199999998</v>
      </c>
      <c r="E62" s="3">
        <f>'9.11.18'!Z32</f>
        <v>5.4341002550000003E-2</v>
      </c>
      <c r="F62" s="3">
        <f t="shared" si="1"/>
        <v>0.65250266945000002</v>
      </c>
      <c r="G62">
        <f>'9.11.18'!AA32</f>
        <v>25.344723200000001</v>
      </c>
      <c r="H62">
        <f>'9.11.18'!AB32</f>
        <v>4.5281759600000002E-3</v>
      </c>
      <c r="I62">
        <f t="shared" si="2"/>
        <v>45.281759600000001</v>
      </c>
    </row>
    <row r="63" spans="1:9" x14ac:dyDescent="0.2">
      <c r="A63" t="s">
        <v>32</v>
      </c>
      <c r="B63" t="s">
        <v>51</v>
      </c>
      <c r="C63" t="s">
        <v>49</v>
      </c>
      <c r="D63" s="3">
        <f>'9.11.18'!B33</f>
        <v>0.43828201100000003</v>
      </c>
      <c r="E63" s="3">
        <f>'9.11.18'!Z33</f>
        <v>1.5492479420999999E-2</v>
      </c>
      <c r="F63" s="3">
        <f t="shared" si="1"/>
        <v>0.42278953157900001</v>
      </c>
      <c r="G63">
        <f>'9.11.18'!AA33</f>
        <v>8.8388087300000002</v>
      </c>
      <c r="H63">
        <f>'9.11.18'!AB33</f>
        <v>3.3269028199999998E-3</v>
      </c>
      <c r="I63">
        <f t="shared" si="2"/>
        <v>33.269028200000001</v>
      </c>
    </row>
    <row r="64" spans="1:9" x14ac:dyDescent="0.2">
      <c r="A64" t="s">
        <v>3</v>
      </c>
      <c r="B64" t="s">
        <v>52</v>
      </c>
      <c r="C64" t="s">
        <v>48</v>
      </c>
      <c r="D64" s="3">
        <f>'11.8.18'!B2</f>
        <v>0.16177503700000001</v>
      </c>
      <c r="E64" s="3">
        <f>'11.8.18'!Z2</f>
        <v>8.40642269E-3</v>
      </c>
      <c r="F64" s="3">
        <f t="shared" si="1"/>
        <v>0.15336861431000001</v>
      </c>
      <c r="G64">
        <f>'11.8.18'!AA2</f>
        <v>6.5561635799999998</v>
      </c>
      <c r="H64">
        <f>'11.8.18'!AB2</f>
        <v>3.1523413199999999E-3</v>
      </c>
      <c r="I64">
        <f t="shared" si="2"/>
        <v>31.5234132</v>
      </c>
    </row>
    <row r="65" spans="1:9" x14ac:dyDescent="0.2">
      <c r="A65" t="s">
        <v>4</v>
      </c>
      <c r="B65" t="s">
        <v>52</v>
      </c>
      <c r="C65" t="s">
        <v>48</v>
      </c>
      <c r="D65" s="3">
        <f>'11.8.18'!B3</f>
        <v>5.9182757500000002E-2</v>
      </c>
      <c r="E65" s="3">
        <f>'11.8.18'!Z3</f>
        <v>5.2963487799999997E-3</v>
      </c>
      <c r="F65" s="3">
        <f t="shared" si="1"/>
        <v>5.3886408720000001E-2</v>
      </c>
      <c r="G65">
        <f>'11.8.18'!AA3</f>
        <v>8.0279397199999991</v>
      </c>
      <c r="H65">
        <f>'11.8.18'!AB3</f>
        <v>3.3718512E-3</v>
      </c>
      <c r="I65">
        <f t="shared" si="2"/>
        <v>33.718511999999997</v>
      </c>
    </row>
    <row r="66" spans="1:9" x14ac:dyDescent="0.2">
      <c r="A66" t="s">
        <v>5</v>
      </c>
      <c r="B66" t="s">
        <v>52</v>
      </c>
      <c r="C66" t="s">
        <v>48</v>
      </c>
      <c r="D66" s="3">
        <f>'11.8.18'!B4</f>
        <v>7.8484538699999995E-2</v>
      </c>
      <c r="E66" s="3">
        <f>'11.8.18'!Z4</f>
        <v>5.0698222860000005E-4</v>
      </c>
      <c r="F66" s="3">
        <f t="shared" ref="F66:F125" si="3">D66-E66</f>
        <v>7.7977556471399992E-2</v>
      </c>
      <c r="G66">
        <f>'11.8.18'!AA4</f>
        <v>6.6112772099999999</v>
      </c>
      <c r="H66">
        <f>'11.8.18'!AB4</f>
        <v>3.3143779799999998E-3</v>
      </c>
      <c r="I66">
        <f t="shared" ref="I66:I97" si="4">H66*10000</f>
        <v>33.143779799999997</v>
      </c>
    </row>
    <row r="67" spans="1:9" x14ac:dyDescent="0.2">
      <c r="A67" t="s">
        <v>6</v>
      </c>
      <c r="B67" t="s">
        <v>52</v>
      </c>
      <c r="C67" t="s">
        <v>48</v>
      </c>
      <c r="D67" s="3">
        <f>'11.8.18'!B5</f>
        <v>0.24353450700000001</v>
      </c>
      <c r="E67" s="3">
        <f>'11.8.18'!Z5</f>
        <v>9.9085745199999995E-3</v>
      </c>
      <c r="F67" s="3">
        <f t="shared" si="3"/>
        <v>0.23362593248000002</v>
      </c>
      <c r="G67">
        <f>'11.8.18'!AA5</f>
        <v>8.2051228100000007</v>
      </c>
      <c r="H67">
        <f>'11.8.18'!AB5</f>
        <v>3.69920732E-3</v>
      </c>
      <c r="I67">
        <f t="shared" si="4"/>
        <v>36.9920732</v>
      </c>
    </row>
    <row r="68" spans="1:9" x14ac:dyDescent="0.2">
      <c r="A68" t="s">
        <v>7</v>
      </c>
      <c r="B68" t="s">
        <v>52</v>
      </c>
      <c r="C68" t="s">
        <v>48</v>
      </c>
      <c r="D68" s="3">
        <f>'11.8.18'!B6</f>
        <v>0.266097784</v>
      </c>
      <c r="E68" s="3">
        <f>'11.8.18'!Z6</f>
        <v>1.3168259999999999E-2</v>
      </c>
      <c r="F68" s="3">
        <f t="shared" si="3"/>
        <v>0.25292952400000002</v>
      </c>
      <c r="G68">
        <f>'11.8.18'!AA6</f>
        <v>11.652650400000001</v>
      </c>
      <c r="H68">
        <f>'11.8.18'!AB6</f>
        <v>3.3049900500000001E-3</v>
      </c>
      <c r="I68">
        <f t="shared" si="4"/>
        <v>33.0499005</v>
      </c>
    </row>
    <row r="69" spans="1:9" x14ac:dyDescent="0.2">
      <c r="A69" t="s">
        <v>8</v>
      </c>
      <c r="B69" t="s">
        <v>52</v>
      </c>
      <c r="C69" t="s">
        <v>48</v>
      </c>
      <c r="D69" s="3">
        <f>'11.8.18'!B7</f>
        <v>3.8310763800000001E-2</v>
      </c>
      <c r="E69" s="3">
        <f>'11.8.18'!Z7</f>
        <v>1.0250544336999999E-2</v>
      </c>
      <c r="F69" s="3">
        <f t="shared" si="3"/>
        <v>2.8060219463000004E-2</v>
      </c>
      <c r="G69">
        <f>'11.8.18'!AA7</f>
        <v>10.8208346</v>
      </c>
      <c r="H69">
        <f>'11.8.18'!AB7</f>
        <v>3.6170348599999999E-3</v>
      </c>
      <c r="I69">
        <f t="shared" si="4"/>
        <v>36.170348599999997</v>
      </c>
    </row>
    <row r="70" spans="1:9" x14ac:dyDescent="0.2">
      <c r="A70" t="s">
        <v>9</v>
      </c>
      <c r="B70" t="s">
        <v>52</v>
      </c>
      <c r="C70" t="s">
        <v>48</v>
      </c>
      <c r="D70" s="3">
        <f>'11.8.18'!B8</f>
        <v>0.17405627100000001</v>
      </c>
      <c r="E70" s="3">
        <f>'11.8.18'!Z8</f>
        <v>7.3011985815999983E-3</v>
      </c>
      <c r="F70" s="3">
        <f t="shared" si="3"/>
        <v>0.16675507241840001</v>
      </c>
      <c r="G70">
        <f>'11.8.18'!AA8</f>
        <v>12.535354099999999</v>
      </c>
      <c r="H70">
        <f>'11.8.18'!AB8</f>
        <v>2.7618890199999999E-3</v>
      </c>
      <c r="I70">
        <f t="shared" si="4"/>
        <v>27.618890199999999</v>
      </c>
    </row>
    <row r="71" spans="1:9" x14ac:dyDescent="0.2">
      <c r="A71" t="s">
        <v>10</v>
      </c>
      <c r="B71" t="s">
        <v>52</v>
      </c>
      <c r="C71" t="s">
        <v>48</v>
      </c>
      <c r="D71" s="3">
        <f>'11.8.18'!B9</f>
        <v>5.48742599E-2</v>
      </c>
      <c r="E71" s="3">
        <f>'11.8.18'!Z9</f>
        <v>1.6524411599999999E-3</v>
      </c>
      <c r="F71" s="3">
        <f t="shared" si="3"/>
        <v>5.3221818740000003E-2</v>
      </c>
      <c r="G71">
        <f>'11.8.18'!AA9</f>
        <v>0</v>
      </c>
      <c r="H71">
        <f>'11.8.18'!AB9</f>
        <v>3.4626510899999998E-3</v>
      </c>
      <c r="I71">
        <f t="shared" si="4"/>
        <v>34.6265109</v>
      </c>
    </row>
    <row r="72" spans="1:9" x14ac:dyDescent="0.2">
      <c r="A72" t="s">
        <v>11</v>
      </c>
      <c r="B72" t="s">
        <v>52</v>
      </c>
      <c r="C72" t="s">
        <v>48</v>
      </c>
      <c r="D72" s="3">
        <f>'11.8.18'!B10</f>
        <v>0.13628109799999999</v>
      </c>
      <c r="E72" s="3">
        <f>'11.8.18'!Z10</f>
        <v>6.519816007870001E-2</v>
      </c>
      <c r="F72" s="3">
        <f t="shared" si="3"/>
        <v>7.108293792129998E-2</v>
      </c>
      <c r="G72">
        <f>'11.8.18'!AA10</f>
        <v>6.5556889099999998</v>
      </c>
      <c r="H72">
        <f>'11.8.18'!AB10</f>
        <v>3.4231739499999999E-3</v>
      </c>
      <c r="I72">
        <f t="shared" si="4"/>
        <v>34.231739499999996</v>
      </c>
    </row>
    <row r="73" spans="1:9" x14ac:dyDescent="0.2">
      <c r="A73" t="s">
        <v>12</v>
      </c>
      <c r="B73" t="s">
        <v>52</v>
      </c>
      <c r="C73" t="s">
        <v>48</v>
      </c>
      <c r="D73" s="3">
        <f>'11.8.18'!B11</f>
        <v>0</v>
      </c>
      <c r="E73" s="3">
        <f>'11.8.18'!Z11</f>
        <v>0</v>
      </c>
      <c r="F73" s="3">
        <f t="shared" si="3"/>
        <v>0</v>
      </c>
      <c r="G73">
        <f>'11.8.18'!AA11</f>
        <v>11.805314600000001</v>
      </c>
      <c r="H73">
        <v>3.5111199099999999E-3</v>
      </c>
      <c r="I73">
        <f t="shared" si="4"/>
        <v>35.1111991</v>
      </c>
    </row>
    <row r="74" spans="1:9" x14ac:dyDescent="0.2">
      <c r="A74" t="s">
        <v>13</v>
      </c>
      <c r="B74" t="s">
        <v>52</v>
      </c>
      <c r="C74" t="s">
        <v>48</v>
      </c>
      <c r="D74" s="3">
        <f>'11.8.18'!B12</f>
        <v>0.19513098800000001</v>
      </c>
      <c r="E74" s="3">
        <f>'11.8.18'!Z12</f>
        <v>0</v>
      </c>
      <c r="F74" s="3">
        <f t="shared" si="3"/>
        <v>0.19513098800000001</v>
      </c>
      <c r="G74">
        <f>'11.8.18'!AA12</f>
        <v>9.5319948599999993</v>
      </c>
      <c r="H74">
        <f>'11.8.18'!AB12</f>
        <v>3.2990459400000002E-3</v>
      </c>
      <c r="I74">
        <f t="shared" si="4"/>
        <v>32.990459399999999</v>
      </c>
    </row>
    <row r="75" spans="1:9" x14ac:dyDescent="0.2">
      <c r="A75" t="s">
        <v>14</v>
      </c>
      <c r="B75" t="s">
        <v>52</v>
      </c>
      <c r="C75" t="s">
        <v>49</v>
      </c>
      <c r="D75" s="3">
        <f>'11.8.18'!B13</f>
        <v>1.51327769</v>
      </c>
      <c r="E75" s="3">
        <f>'11.8.18'!Z13</f>
        <v>7.3929176846999997E-2</v>
      </c>
      <c r="F75" s="3">
        <f t="shared" si="3"/>
        <v>1.4393485131529999</v>
      </c>
      <c r="G75">
        <f>'11.8.18'!AA13</f>
        <v>16.3227592</v>
      </c>
      <c r="H75">
        <f>'11.8.18'!AB13</f>
        <v>3.01665187E-3</v>
      </c>
      <c r="I75">
        <f t="shared" si="4"/>
        <v>30.166518700000001</v>
      </c>
    </row>
    <row r="76" spans="1:9" x14ac:dyDescent="0.2">
      <c r="A76" t="s">
        <v>15</v>
      </c>
      <c r="B76" t="s">
        <v>52</v>
      </c>
      <c r="C76" t="s">
        <v>49</v>
      </c>
      <c r="D76" s="3">
        <f>'11.8.18'!B14</f>
        <v>0.61874832899999999</v>
      </c>
      <c r="E76" s="3">
        <f>'11.8.18'!Z14</f>
        <v>3.6602123750000002E-3</v>
      </c>
      <c r="F76" s="3">
        <f t="shared" si="3"/>
        <v>0.61508811662499996</v>
      </c>
      <c r="G76">
        <f>'11.8.18'!AA14</f>
        <v>0</v>
      </c>
      <c r="H76">
        <f>'11.8.18'!AB14</f>
        <v>3.1134477600000001E-3</v>
      </c>
      <c r="I76">
        <f t="shared" si="4"/>
        <v>31.1344776</v>
      </c>
    </row>
    <row r="77" spans="1:9" x14ac:dyDescent="0.2">
      <c r="A77" t="s">
        <v>16</v>
      </c>
      <c r="B77" t="s">
        <v>52</v>
      </c>
      <c r="C77" t="s">
        <v>50</v>
      </c>
      <c r="D77" s="3">
        <f>'11.8.18'!B15</f>
        <v>0.19634531399999999</v>
      </c>
      <c r="E77" s="3">
        <f>'11.8.18'!Z15</f>
        <v>2.7547294799999998E-3</v>
      </c>
      <c r="F77" s="3">
        <f t="shared" si="3"/>
        <v>0.19359058452</v>
      </c>
      <c r="G77">
        <f>'11.8.18'!AA15</f>
        <v>8.8740281599999999</v>
      </c>
      <c r="H77">
        <f>'11.8.18'!AB15</f>
        <v>3.2381310900000001E-3</v>
      </c>
      <c r="I77">
        <f t="shared" si="4"/>
        <v>32.381310900000003</v>
      </c>
    </row>
    <row r="78" spans="1:9" x14ac:dyDescent="0.2">
      <c r="A78" t="s">
        <v>17</v>
      </c>
      <c r="B78" t="s">
        <v>52</v>
      </c>
      <c r="C78" t="s">
        <v>49</v>
      </c>
      <c r="D78" s="3">
        <f>'11.8.18'!B16</f>
        <v>0.112658988</v>
      </c>
      <c r="E78" s="3">
        <f>'11.8.18'!Z16</f>
        <v>2.28457799E-4</v>
      </c>
      <c r="F78" s="3">
        <f t="shared" si="3"/>
        <v>0.112430530201</v>
      </c>
      <c r="G78">
        <f>'11.8.18'!AA16</f>
        <v>9.26987512</v>
      </c>
      <c r="H78">
        <f>'11.8.18'!AB16</f>
        <v>3.30555325E-3</v>
      </c>
      <c r="I78">
        <f t="shared" si="4"/>
        <v>33.055532499999998</v>
      </c>
    </row>
    <row r="79" spans="1:9" x14ac:dyDescent="0.2">
      <c r="A79" t="s">
        <v>18</v>
      </c>
      <c r="B79" t="s">
        <v>52</v>
      </c>
      <c r="C79" t="s">
        <v>50</v>
      </c>
      <c r="D79" s="3">
        <f>'11.8.18'!B17</f>
        <v>0.864420305</v>
      </c>
      <c r="E79" s="3">
        <f>'11.8.18'!Z17</f>
        <v>5.3297306200000003E-4</v>
      </c>
      <c r="F79" s="3">
        <f t="shared" si="3"/>
        <v>0.86388733193800005</v>
      </c>
      <c r="G79">
        <f>'11.8.18'!AA17</f>
        <v>0</v>
      </c>
      <c r="H79">
        <f>'11.8.18'!AB17</f>
        <v>3.7867810999999999E-3</v>
      </c>
      <c r="I79">
        <f t="shared" si="4"/>
        <v>37.867810999999996</v>
      </c>
    </row>
    <row r="80" spans="1:9" x14ac:dyDescent="0.2">
      <c r="A80" t="s">
        <v>19</v>
      </c>
      <c r="B80" t="s">
        <v>52</v>
      </c>
      <c r="C80" t="s">
        <v>50</v>
      </c>
      <c r="D80" s="3">
        <f>'11.8.18'!B18</f>
        <v>9.8170697299999998E-2</v>
      </c>
      <c r="E80" s="3">
        <f>'11.8.18'!Z18</f>
        <v>8.9877391520000009E-3</v>
      </c>
      <c r="F80" s="3">
        <f t="shared" si="3"/>
        <v>8.9182958147999994E-2</v>
      </c>
      <c r="G80">
        <f>'11.8.18'!AA18</f>
        <v>12.0262887</v>
      </c>
      <c r="H80">
        <f>'11.8.18'!AB18</f>
        <v>3.6331588300000002E-3</v>
      </c>
      <c r="I80">
        <f t="shared" si="4"/>
        <v>36.3315883</v>
      </c>
    </row>
    <row r="81" spans="1:9" x14ac:dyDescent="0.2">
      <c r="A81" t="s">
        <v>20</v>
      </c>
      <c r="B81" t="s">
        <v>52</v>
      </c>
      <c r="C81" t="s">
        <v>50</v>
      </c>
      <c r="D81" s="3">
        <f>'11.8.18'!B19</f>
        <v>0</v>
      </c>
      <c r="E81" s="3">
        <f>'11.8.18'!Z19</f>
        <v>0</v>
      </c>
      <c r="F81" s="3">
        <f t="shared" si="3"/>
        <v>0</v>
      </c>
      <c r="G81">
        <f>'11.8.18'!AA19</f>
        <v>7.7918732400000001</v>
      </c>
      <c r="H81">
        <f>'11.8.18'!AB19</f>
        <v>3.4360093099999999E-3</v>
      </c>
      <c r="I81">
        <f t="shared" si="4"/>
        <v>34.3600931</v>
      </c>
    </row>
    <row r="82" spans="1:9" x14ac:dyDescent="0.2">
      <c r="A82" t="s">
        <v>21</v>
      </c>
      <c r="B82" t="s">
        <v>52</v>
      </c>
      <c r="C82" t="s">
        <v>49</v>
      </c>
      <c r="D82" s="3">
        <f>'11.8.18'!B21</f>
        <v>0.25338820699999998</v>
      </c>
      <c r="E82" s="3">
        <f>'11.8.18'!Z21</f>
        <v>2.3971533488000005E-2</v>
      </c>
      <c r="F82" s="3">
        <f t="shared" si="3"/>
        <v>0.22941667351199996</v>
      </c>
      <c r="G82">
        <f>'11.8.18'!AA21</f>
        <v>20.147022499999999</v>
      </c>
      <c r="H82">
        <f>'11.8.18'!AB21</f>
        <v>4.0555515299999997E-3</v>
      </c>
      <c r="I82">
        <f t="shared" si="4"/>
        <v>40.555515299999996</v>
      </c>
    </row>
    <row r="83" spans="1:9" x14ac:dyDescent="0.2">
      <c r="A83" t="s">
        <v>22</v>
      </c>
      <c r="B83" t="s">
        <v>52</v>
      </c>
      <c r="C83" t="s">
        <v>49</v>
      </c>
      <c r="D83" s="3">
        <f>'11.8.18'!B22</f>
        <v>6.0855475499999999E-2</v>
      </c>
      <c r="E83" s="3">
        <f>'11.8.18'!Z22</f>
        <v>9.4083269039999997E-3</v>
      </c>
      <c r="F83" s="3">
        <f t="shared" si="3"/>
        <v>5.1447148595999997E-2</v>
      </c>
      <c r="G83">
        <f>'11.8.18'!AA22</f>
        <v>16.9378323</v>
      </c>
      <c r="H83">
        <f>'11.8.18'!AB22</f>
        <v>3.83043243E-3</v>
      </c>
      <c r="I83">
        <f t="shared" si="4"/>
        <v>38.304324299999998</v>
      </c>
    </row>
    <row r="84" spans="1:9" x14ac:dyDescent="0.2">
      <c r="A84" t="s">
        <v>23</v>
      </c>
      <c r="B84" t="s">
        <v>52</v>
      </c>
      <c r="C84" t="s">
        <v>49</v>
      </c>
      <c r="D84" s="3">
        <f>'11.8.18'!B23</f>
        <v>0.26219635800000002</v>
      </c>
      <c r="E84" s="3">
        <f>'11.8.18'!Z23</f>
        <v>1.552527318E-3</v>
      </c>
      <c r="F84" s="3">
        <f t="shared" si="3"/>
        <v>0.26064383068200003</v>
      </c>
      <c r="G84">
        <f>'11.8.18'!AA23</f>
        <v>8.5110843000000003</v>
      </c>
      <c r="H84">
        <f>'11.8.18'!AB23</f>
        <v>3.3300764499999999E-3</v>
      </c>
      <c r="I84">
        <f t="shared" si="4"/>
        <v>33.3007645</v>
      </c>
    </row>
    <row r="85" spans="1:9" x14ac:dyDescent="0.2">
      <c r="A85" t="s">
        <v>24</v>
      </c>
      <c r="B85" t="s">
        <v>52</v>
      </c>
      <c r="C85" t="s">
        <v>49</v>
      </c>
      <c r="D85" s="3">
        <f>'11.8.18'!B24</f>
        <v>0.622555521</v>
      </c>
      <c r="E85" s="3">
        <f>'11.8.18'!Z24</f>
        <v>4.5757899199999998E-4</v>
      </c>
      <c r="F85" s="3">
        <f t="shared" si="3"/>
        <v>0.62209794200799995</v>
      </c>
      <c r="G85">
        <f>'11.8.18'!AA24</f>
        <v>10.5003797</v>
      </c>
      <c r="H85">
        <f>'11.8.18'!AB24</f>
        <v>3.0237619599999999E-3</v>
      </c>
      <c r="I85">
        <f t="shared" si="4"/>
        <v>30.237619599999999</v>
      </c>
    </row>
    <row r="86" spans="1:9" x14ac:dyDescent="0.2">
      <c r="A86" t="s">
        <v>25</v>
      </c>
      <c r="B86" t="s">
        <v>52</v>
      </c>
      <c r="C86" t="s">
        <v>50</v>
      </c>
      <c r="D86" s="3">
        <f>'11.8.18'!B25</f>
        <v>0.51911764900000001</v>
      </c>
      <c r="E86" s="3">
        <f>'11.8.18'!Z25</f>
        <v>1.9064627004000002E-2</v>
      </c>
      <c r="F86" s="3">
        <f t="shared" si="3"/>
        <v>0.50005302199599999</v>
      </c>
      <c r="G86">
        <f>'11.8.18'!AA25</f>
        <v>13.759934400000001</v>
      </c>
      <c r="H86">
        <f>'11.8.18'!AB25</f>
        <v>3.4818589300000002E-3</v>
      </c>
      <c r="I86">
        <f t="shared" si="4"/>
        <v>34.818589299999999</v>
      </c>
    </row>
    <row r="87" spans="1:9" x14ac:dyDescent="0.2">
      <c r="A87" t="s">
        <v>26</v>
      </c>
      <c r="B87" t="s">
        <v>52</v>
      </c>
      <c r="C87" t="s">
        <v>50</v>
      </c>
      <c r="D87" s="3">
        <f>'11.8.18'!B26</f>
        <v>0.58438329200000005</v>
      </c>
      <c r="E87" s="3">
        <f>'11.8.18'!Z26</f>
        <v>1.21003264E-4</v>
      </c>
      <c r="F87" s="3">
        <f t="shared" si="3"/>
        <v>0.58426228873600006</v>
      </c>
      <c r="G87">
        <f>'11.8.18'!AA26</f>
        <v>11.658795</v>
      </c>
      <c r="H87">
        <f>'11.8.18'!AB26</f>
        <v>4.0047744899999998E-3</v>
      </c>
      <c r="I87">
        <f t="shared" si="4"/>
        <v>40.047744899999998</v>
      </c>
    </row>
    <row r="88" spans="1:9" x14ac:dyDescent="0.2">
      <c r="A88" t="s">
        <v>27</v>
      </c>
      <c r="B88" t="s">
        <v>52</v>
      </c>
      <c r="C88" t="s">
        <v>50</v>
      </c>
      <c r="D88" s="3">
        <f>'11.8.18'!B27</f>
        <v>1.26511678E-2</v>
      </c>
      <c r="E88" s="3">
        <f>'11.8.18'!Z27</f>
        <v>4.76410766E-3</v>
      </c>
      <c r="F88" s="3">
        <f t="shared" si="3"/>
        <v>7.887060139999999E-3</v>
      </c>
      <c r="G88">
        <f>'11.8.18'!AA27</f>
        <v>10.8275854</v>
      </c>
      <c r="H88">
        <f>'11.8.18'!AB27</f>
        <v>3.2569904399999999E-3</v>
      </c>
      <c r="I88">
        <f t="shared" si="4"/>
        <v>32.569904399999999</v>
      </c>
    </row>
    <row r="89" spans="1:9" x14ac:dyDescent="0.2">
      <c r="A89" t="s">
        <v>28</v>
      </c>
      <c r="B89" t="s">
        <v>52</v>
      </c>
      <c r="C89" t="s">
        <v>50</v>
      </c>
      <c r="D89" s="3">
        <f>'11.8.18'!B28</f>
        <v>4.1950841400000001E-2</v>
      </c>
      <c r="E89" s="3">
        <f>'11.8.18'!Z28</f>
        <v>8.6296937599999995E-3</v>
      </c>
      <c r="F89" s="3">
        <f t="shared" si="3"/>
        <v>3.332114764E-2</v>
      </c>
      <c r="G89">
        <f>'11.8.18'!AA28</f>
        <v>16.5288158</v>
      </c>
      <c r="H89">
        <f>'11.8.18'!AB28</f>
        <v>3.6156493600000002E-3</v>
      </c>
      <c r="I89">
        <f t="shared" si="4"/>
        <v>36.156493600000005</v>
      </c>
    </row>
    <row r="90" spans="1:9" x14ac:dyDescent="0.2">
      <c r="A90" t="s">
        <v>35</v>
      </c>
      <c r="B90" t="s">
        <v>52</v>
      </c>
      <c r="C90" t="s">
        <v>50</v>
      </c>
      <c r="D90" s="3">
        <f>'11.8.18'!B29</f>
        <v>0.275073872</v>
      </c>
      <c r="E90" s="3">
        <f>'11.8.18'!Z29</f>
        <v>4.8065183079999997E-3</v>
      </c>
      <c r="F90" s="3">
        <f t="shared" si="3"/>
        <v>0.270267353692</v>
      </c>
      <c r="G90">
        <f>'11.8.18'!AA29</f>
        <v>8.1001524699999994</v>
      </c>
      <c r="H90">
        <f>'11.8.18'!AB29</f>
        <v>3.0734945900000002E-3</v>
      </c>
      <c r="I90">
        <f t="shared" si="4"/>
        <v>30.734945900000003</v>
      </c>
    </row>
    <row r="91" spans="1:9" x14ac:dyDescent="0.2">
      <c r="A91" t="s">
        <v>29</v>
      </c>
      <c r="B91" t="s">
        <v>52</v>
      </c>
      <c r="C91" t="s">
        <v>50</v>
      </c>
      <c r="D91" s="3">
        <f>'11.8.18'!B30</f>
        <v>0.30876724500000002</v>
      </c>
      <c r="E91" s="3">
        <f>'11.8.18'!Z30</f>
        <v>5.8109887500000003E-4</v>
      </c>
      <c r="F91" s="3">
        <f t="shared" si="3"/>
        <v>0.308186146125</v>
      </c>
      <c r="G91">
        <f>'11.8.18'!AA30</f>
        <v>20.014556500000001</v>
      </c>
      <c r="H91">
        <f>'11.8.18'!AB30</f>
        <v>3.4248924899999999E-3</v>
      </c>
      <c r="I91">
        <f t="shared" si="4"/>
        <v>34.248924899999999</v>
      </c>
    </row>
    <row r="92" spans="1:9" x14ac:dyDescent="0.2">
      <c r="A92" t="s">
        <v>30</v>
      </c>
      <c r="B92" t="s">
        <v>52</v>
      </c>
      <c r="C92" t="s">
        <v>49</v>
      </c>
      <c r="D92" s="3">
        <f>'11.8.18'!B31</f>
        <v>5.60868266E-2</v>
      </c>
      <c r="E92" s="3">
        <f>'11.8.18'!Z31</f>
        <v>7.4369235310000007E-3</v>
      </c>
      <c r="F92" s="3">
        <f t="shared" si="3"/>
        <v>4.8649903069000001E-2</v>
      </c>
      <c r="G92">
        <f>'11.8.18'!AA31</f>
        <v>16.465670500000002</v>
      </c>
      <c r="H92">
        <f>'11.8.18'!AB31</f>
        <v>3.42714455E-3</v>
      </c>
      <c r="I92">
        <f t="shared" si="4"/>
        <v>34.271445499999999</v>
      </c>
    </row>
    <row r="93" spans="1:9" x14ac:dyDescent="0.2">
      <c r="A93" t="s">
        <v>31</v>
      </c>
      <c r="B93" t="s">
        <v>52</v>
      </c>
      <c r="C93" t="s">
        <v>49</v>
      </c>
      <c r="D93" s="3">
        <f>'11.8.18'!B32</f>
        <v>0.59601921300000005</v>
      </c>
      <c r="E93" s="3">
        <f>'11.8.18'!Z32</f>
        <v>3.3477339271000002E-2</v>
      </c>
      <c r="F93" s="3">
        <f t="shared" si="3"/>
        <v>0.562541873729</v>
      </c>
      <c r="G93">
        <f>'11.8.18'!AA32</f>
        <v>21.026557199999999</v>
      </c>
      <c r="H93">
        <f>'11.8.18'!AB32</f>
        <v>4.0414650999999998E-3</v>
      </c>
      <c r="I93">
        <f t="shared" si="4"/>
        <v>40.414650999999999</v>
      </c>
    </row>
    <row r="94" spans="1:9" x14ac:dyDescent="0.2">
      <c r="A94" t="s">
        <v>32</v>
      </c>
      <c r="B94" t="s">
        <v>52</v>
      </c>
      <c r="C94" t="s">
        <v>49</v>
      </c>
      <c r="D94" s="3">
        <f>'11.8.18'!B33</f>
        <v>0.46604821400000002</v>
      </c>
      <c r="E94" s="3">
        <f>'11.8.18'!Z33</f>
        <v>2.04925905995E-2</v>
      </c>
      <c r="F94" s="3">
        <f t="shared" si="3"/>
        <v>0.44555562340050003</v>
      </c>
      <c r="G94">
        <f>'11.8.18'!AA33</f>
        <v>11.2193887</v>
      </c>
      <c r="H94">
        <f>'11.8.18'!AB33</f>
        <v>3.5378555800000002E-3</v>
      </c>
      <c r="I94">
        <f t="shared" si="4"/>
        <v>35.378555800000001</v>
      </c>
    </row>
    <row r="95" spans="1:9" x14ac:dyDescent="0.2">
      <c r="A95" t="str">
        <f>'12.17.18'!A2</f>
        <v>MCAV51</v>
      </c>
      <c r="B95" t="s">
        <v>94</v>
      </c>
      <c r="C95" t="s">
        <v>48</v>
      </c>
      <c r="D95" s="3">
        <f>'12.17.18'!B2</f>
        <v>0.16203095300000001</v>
      </c>
      <c r="E95" s="3">
        <f>'12.17.18'!X2</f>
        <v>1.500530001E-2</v>
      </c>
      <c r="F95" s="3">
        <f t="shared" si="3"/>
        <v>0.14702565299000001</v>
      </c>
      <c r="G95">
        <f>'12.17.18'!Y2</f>
        <v>5.6807950099999998</v>
      </c>
      <c r="H95">
        <f>'12.17.18'!Z2</f>
        <v>3.6085093400000001E-3</v>
      </c>
      <c r="I95">
        <f t="shared" si="4"/>
        <v>36.085093399999998</v>
      </c>
    </row>
    <row r="96" spans="1:9" x14ac:dyDescent="0.2">
      <c r="A96" t="str">
        <f>'12.17.18'!A3</f>
        <v>MCAV55</v>
      </c>
      <c r="B96" t="s">
        <v>94</v>
      </c>
      <c r="C96" t="s">
        <v>48</v>
      </c>
      <c r="D96" s="3">
        <f>'12.17.18'!B3</f>
        <v>6.2498698999999998E-2</v>
      </c>
      <c r="E96" s="3">
        <f>'12.17.18'!X3</f>
        <v>3.0644547369999995E-3</v>
      </c>
      <c r="F96" s="3">
        <f t="shared" si="3"/>
        <v>5.9434244263000001E-2</v>
      </c>
      <c r="G96">
        <f>'12.17.18'!Y3</f>
        <v>15.000609499999999</v>
      </c>
      <c r="H96">
        <f>'12.17.18'!Z3</f>
        <v>3.29245817E-3</v>
      </c>
      <c r="I96">
        <f t="shared" si="4"/>
        <v>32.924581699999997</v>
      </c>
    </row>
    <row r="97" spans="1:9" x14ac:dyDescent="0.2">
      <c r="A97" t="str">
        <f>'12.17.18'!A4</f>
        <v>MCAV56</v>
      </c>
      <c r="B97" t="s">
        <v>94</v>
      </c>
      <c r="C97" t="s">
        <v>48</v>
      </c>
      <c r="D97" s="3">
        <f>'12.17.18'!B4</f>
        <v>8.2299531600000003E-2</v>
      </c>
      <c r="E97" s="3">
        <f>'12.17.18'!X4</f>
        <v>0</v>
      </c>
      <c r="F97" s="3">
        <f t="shared" si="3"/>
        <v>8.2299531600000003E-2</v>
      </c>
      <c r="G97">
        <f>'12.17.18'!Y4</f>
        <v>15.3021748</v>
      </c>
      <c r="H97">
        <f>'12.17.18'!Z4</f>
        <v>3.7791573900000002E-3</v>
      </c>
      <c r="I97">
        <f t="shared" si="4"/>
        <v>37.791573900000003</v>
      </c>
    </row>
    <row r="98" spans="1:9" x14ac:dyDescent="0.2">
      <c r="A98" t="str">
        <f>'12.17.18'!A5</f>
        <v>MCAV58</v>
      </c>
      <c r="B98" t="s">
        <v>94</v>
      </c>
      <c r="C98" t="s">
        <v>48</v>
      </c>
      <c r="D98" s="3">
        <f>'12.17.18'!B5</f>
        <v>0.22897826399999999</v>
      </c>
      <c r="E98" s="3">
        <f>'12.17.18'!X5</f>
        <v>7.9657101280000003E-3</v>
      </c>
      <c r="F98" s="3">
        <f t="shared" si="3"/>
        <v>0.22101255387199997</v>
      </c>
      <c r="G98">
        <f>'12.17.18'!Y5</f>
        <v>10.729458899999999</v>
      </c>
      <c r="H98">
        <f>'12.17.18'!Z5</f>
        <v>3.3774418099999999E-3</v>
      </c>
      <c r="I98">
        <f t="shared" ref="I98:I125" si="5">H98*10000</f>
        <v>33.774418099999998</v>
      </c>
    </row>
    <row r="99" spans="1:9" x14ac:dyDescent="0.2">
      <c r="A99" t="str">
        <f>'12.17.18'!A6</f>
        <v>MCAV59</v>
      </c>
      <c r="B99" t="s">
        <v>94</v>
      </c>
      <c r="C99" t="s">
        <v>48</v>
      </c>
      <c r="D99" s="3">
        <f>'12.17.18'!B6</f>
        <v>0.23381007000000001</v>
      </c>
      <c r="E99" s="3">
        <f>'12.17.18'!X6</f>
        <v>5.044379301E-4</v>
      </c>
      <c r="F99" s="3">
        <f t="shared" si="3"/>
        <v>0.23330563206990002</v>
      </c>
      <c r="G99">
        <f>'12.17.18'!Y6</f>
        <v>10.8725589</v>
      </c>
      <c r="H99">
        <f>'12.17.18'!Z6</f>
        <v>3.0433940900000001E-3</v>
      </c>
      <c r="I99">
        <f t="shared" si="5"/>
        <v>30.4339409</v>
      </c>
    </row>
    <row r="100" spans="1:9" x14ac:dyDescent="0.2">
      <c r="A100" t="str">
        <f>'12.17.18'!A7</f>
        <v>MCAV63</v>
      </c>
      <c r="B100" t="s">
        <v>94</v>
      </c>
      <c r="C100" t="s">
        <v>48</v>
      </c>
      <c r="D100" s="3">
        <f>'12.17.18'!B7</f>
        <v>1.29366232E-2</v>
      </c>
      <c r="E100" s="3">
        <f>'12.17.18'!X7</f>
        <v>3.7744193099999998E-3</v>
      </c>
      <c r="F100" s="3">
        <f t="shared" si="3"/>
        <v>9.1622038900000015E-3</v>
      </c>
      <c r="G100">
        <f>'12.17.18'!Y7</f>
        <v>11.5414078</v>
      </c>
      <c r="H100">
        <f>'12.17.18'!Z7</f>
        <v>3.1005594200000002E-3</v>
      </c>
      <c r="I100">
        <f t="shared" si="5"/>
        <v>31.005594200000001</v>
      </c>
    </row>
    <row r="101" spans="1:9" x14ac:dyDescent="0.2">
      <c r="A101" t="str">
        <f>'12.17.18'!A8</f>
        <v>MCAV64</v>
      </c>
      <c r="B101" t="s">
        <v>94</v>
      </c>
      <c r="C101" t="s">
        <v>48</v>
      </c>
      <c r="D101" s="3">
        <f>'12.17.18'!B8</f>
        <v>0.168867396</v>
      </c>
      <c r="E101" s="3">
        <f>'12.17.18'!X8</f>
        <v>2.0451140300000001E-3</v>
      </c>
      <c r="F101" s="3">
        <f t="shared" si="3"/>
        <v>0.16682228197000001</v>
      </c>
      <c r="G101">
        <f>'12.17.18'!Y8</f>
        <v>7.78817132</v>
      </c>
      <c r="H101">
        <f>'12.17.18'!Z8</f>
        <v>2.5569548700000002E-3</v>
      </c>
      <c r="I101">
        <f t="shared" si="5"/>
        <v>25.569548700000002</v>
      </c>
    </row>
    <row r="102" spans="1:9" x14ac:dyDescent="0.2">
      <c r="A102" t="str">
        <f>'12.17.18'!A9</f>
        <v>MCAV65</v>
      </c>
      <c r="B102" t="s">
        <v>94</v>
      </c>
      <c r="C102" t="s">
        <v>48</v>
      </c>
      <c r="D102" s="3">
        <f>'12.17.18'!B9</f>
        <v>5.2744699200000002E-2</v>
      </c>
      <c r="E102" s="3">
        <f>'12.17.18'!X9</f>
        <v>0</v>
      </c>
      <c r="F102" s="3">
        <f t="shared" si="3"/>
        <v>5.2744699200000002E-2</v>
      </c>
      <c r="G102">
        <f>'12.17.18'!Y9</f>
        <v>14.760126700000001</v>
      </c>
      <c r="H102">
        <f>'12.17.18'!Z9</f>
        <v>3.5006068499999999E-3</v>
      </c>
      <c r="I102">
        <f t="shared" si="5"/>
        <v>35.006068499999998</v>
      </c>
    </row>
    <row r="103" spans="1:9" x14ac:dyDescent="0.2">
      <c r="A103" t="str">
        <f>'12.17.18'!A10</f>
        <v>MCAV67</v>
      </c>
      <c r="B103" t="s">
        <v>94</v>
      </c>
      <c r="C103" t="s">
        <v>48</v>
      </c>
      <c r="D103" s="3">
        <f>'12.17.18'!B10</f>
        <v>2.6883271699999999E-2</v>
      </c>
      <c r="E103" s="3">
        <f>'12.17.18'!X10</f>
        <v>1.7829841659999998E-2</v>
      </c>
      <c r="F103" s="3">
        <f t="shared" si="3"/>
        <v>9.053430040000001E-3</v>
      </c>
      <c r="G103">
        <f>'12.17.18'!Y10</f>
        <v>7.4399213599999996</v>
      </c>
      <c r="H103">
        <f>'12.17.18'!Z10</f>
        <v>3.2567766399999999E-3</v>
      </c>
      <c r="I103">
        <f t="shared" si="5"/>
        <v>32.567766399999996</v>
      </c>
    </row>
    <row r="104" spans="1:9" x14ac:dyDescent="0.2">
      <c r="A104" t="str">
        <f>'12.17.18'!A11</f>
        <v>MCAV70</v>
      </c>
      <c r="B104" t="s">
        <v>94</v>
      </c>
      <c r="C104" t="s">
        <v>48</v>
      </c>
      <c r="D104" s="3">
        <f>'12.17.18'!B11</f>
        <v>0</v>
      </c>
      <c r="E104" s="3">
        <f>'12.17.18'!X11</f>
        <v>0</v>
      </c>
      <c r="F104" s="3">
        <f t="shared" si="3"/>
        <v>0</v>
      </c>
      <c r="G104">
        <f>'12.17.18'!Y11</f>
        <v>7.8107646199999996</v>
      </c>
      <c r="H104">
        <f>'12.17.18'!Z11</f>
        <v>3.7632433900000001E-3</v>
      </c>
      <c r="I104">
        <f t="shared" si="5"/>
        <v>37.632433900000002</v>
      </c>
    </row>
    <row r="105" spans="1:9" x14ac:dyDescent="0.2">
      <c r="A105" t="str">
        <f>'12.17.18'!A12</f>
        <v>MCAV75</v>
      </c>
      <c r="B105" t="s">
        <v>94</v>
      </c>
      <c r="C105" t="s">
        <v>48</v>
      </c>
      <c r="D105" s="3">
        <f>'12.17.18'!B12</f>
        <v>0.19854252</v>
      </c>
      <c r="E105" s="3">
        <f>'12.17.18'!X12</f>
        <v>0</v>
      </c>
      <c r="F105" s="3">
        <f t="shared" si="3"/>
        <v>0.19854252</v>
      </c>
      <c r="G105">
        <f>'12.17.18'!Y12</f>
        <v>4.2550422799999996</v>
      </c>
      <c r="H105">
        <f>'12.17.18'!Z12</f>
        <v>3.4460420400000001E-3</v>
      </c>
      <c r="I105">
        <f t="shared" si="5"/>
        <v>34.460420400000004</v>
      </c>
    </row>
    <row r="106" spans="1:9" x14ac:dyDescent="0.2">
      <c r="A106" t="str">
        <f>'12.17.18'!A13</f>
        <v>MCAV161</v>
      </c>
      <c r="B106" t="s">
        <v>94</v>
      </c>
      <c r="C106" t="s">
        <v>49</v>
      </c>
      <c r="D106" s="3">
        <f>'12.17.18'!B13</f>
        <v>1.33742652</v>
      </c>
      <c r="E106" s="3">
        <f>'12.17.18'!X13</f>
        <v>5.7460506978000002E-2</v>
      </c>
      <c r="F106" s="3">
        <f t="shared" si="3"/>
        <v>1.2799660130219999</v>
      </c>
      <c r="G106">
        <f>'12.17.18'!Y13</f>
        <v>15.9795146</v>
      </c>
      <c r="H106">
        <f>'12.17.18'!Z13</f>
        <v>0</v>
      </c>
      <c r="I106">
        <f t="shared" si="5"/>
        <v>0</v>
      </c>
    </row>
    <row r="107" spans="1:9" x14ac:dyDescent="0.2">
      <c r="A107" t="str">
        <f>'12.17.18'!A14</f>
        <v>MCAV164</v>
      </c>
      <c r="B107" t="s">
        <v>94</v>
      </c>
      <c r="C107" t="s">
        <v>49</v>
      </c>
      <c r="D107" s="3">
        <f>'12.17.18'!B14</f>
        <v>0.47986873899999999</v>
      </c>
      <c r="E107" s="3">
        <f>'12.17.18'!X14</f>
        <v>2.4722815599999997E-3</v>
      </c>
      <c r="F107" s="3">
        <f t="shared" si="3"/>
        <v>0.47739645743999998</v>
      </c>
      <c r="G107">
        <f>'12.17.18'!Y14</f>
        <v>23.390716600000001</v>
      </c>
      <c r="H107">
        <f>'12.17.18'!Z14</f>
        <v>3.20138787E-3</v>
      </c>
      <c r="I107">
        <f t="shared" si="5"/>
        <v>32.013878699999999</v>
      </c>
    </row>
    <row r="108" spans="1:9" x14ac:dyDescent="0.2">
      <c r="A108" t="str">
        <f>'12.17.18'!A15</f>
        <v>MCAV165</v>
      </c>
      <c r="B108" t="s">
        <v>94</v>
      </c>
      <c r="C108" t="s">
        <v>50</v>
      </c>
      <c r="D108" s="3">
        <f>'12.17.18'!B15</f>
        <v>0.195944586</v>
      </c>
      <c r="E108" s="3">
        <f>'12.17.18'!X15</f>
        <v>1.598561568E-3</v>
      </c>
      <c r="F108" s="3">
        <f t="shared" si="3"/>
        <v>0.194346024432</v>
      </c>
      <c r="G108">
        <f>'12.17.18'!Y15</f>
        <v>13.7608166</v>
      </c>
      <c r="H108">
        <f>'12.17.18'!Z15</f>
        <v>3.2926572000000001E-3</v>
      </c>
      <c r="I108">
        <f t="shared" si="5"/>
        <v>32.926572</v>
      </c>
    </row>
    <row r="109" spans="1:9" x14ac:dyDescent="0.2">
      <c r="A109" t="str">
        <f>'12.17.18'!A16</f>
        <v>MCAV166</v>
      </c>
      <c r="B109" t="s">
        <v>94</v>
      </c>
      <c r="C109" t="s">
        <v>49</v>
      </c>
      <c r="D109" s="3">
        <f>'12.17.18'!B16</f>
        <v>0.10735257600000001</v>
      </c>
      <c r="E109" s="3">
        <f>'12.17.18'!X16</f>
        <v>0.10755592236100001</v>
      </c>
      <c r="F109" s="3">
        <f>D109-E109</f>
        <v>-2.0334636100000081E-4</v>
      </c>
      <c r="G109">
        <f>'12.17.18'!Y16</f>
        <v>21.129756400000002</v>
      </c>
      <c r="H109">
        <f>'12.17.18'!Z16</f>
        <v>4.0493252700000001E-3</v>
      </c>
      <c r="I109">
        <f t="shared" si="5"/>
        <v>40.493252699999999</v>
      </c>
    </row>
    <row r="110" spans="1:9" x14ac:dyDescent="0.2">
      <c r="A110" t="str">
        <f>'12.17.18'!A17</f>
        <v>MCAV167</v>
      </c>
      <c r="B110" t="s">
        <v>94</v>
      </c>
      <c r="C110" t="s">
        <v>50</v>
      </c>
      <c r="D110" s="3">
        <f>'12.17.18'!B17</f>
        <v>0.78676096500000003</v>
      </c>
      <c r="E110" s="3">
        <f>'12.17.18'!X17</f>
        <v>5.2554572430000006E-4</v>
      </c>
      <c r="F110" s="3">
        <f t="shared" si="3"/>
        <v>0.78623541927570006</v>
      </c>
      <c r="G110">
        <f>'12.17.18'!Y17</f>
        <v>15.1524734</v>
      </c>
      <c r="H110">
        <f>'12.17.18'!Z17</f>
        <v>3.2121698899999999E-3</v>
      </c>
      <c r="I110">
        <f t="shared" si="5"/>
        <v>32.121698899999998</v>
      </c>
    </row>
    <row r="111" spans="1:9" x14ac:dyDescent="0.2">
      <c r="A111" t="str">
        <f>'12.17.18'!A18</f>
        <v>MCAV168</v>
      </c>
      <c r="B111" t="s">
        <v>94</v>
      </c>
      <c r="C111" t="s">
        <v>50</v>
      </c>
      <c r="D111" s="3">
        <f>'12.17.18'!B18</f>
        <v>8.7106337199999995E-2</v>
      </c>
      <c r="E111" s="3">
        <f>'12.17.18'!X18</f>
        <v>5.1324584199999995E-3</v>
      </c>
      <c r="F111" s="3">
        <f t="shared" si="3"/>
        <v>8.1973878779999995E-2</v>
      </c>
      <c r="G111">
        <f>'12.17.18'!Y18</f>
        <v>15.255103399999999</v>
      </c>
      <c r="H111">
        <f>'12.17.18'!Z18</f>
        <v>3.11629345E-3</v>
      </c>
      <c r="I111">
        <f t="shared" si="5"/>
        <v>31.162934499999999</v>
      </c>
    </row>
    <row r="112" spans="1:9" x14ac:dyDescent="0.2">
      <c r="A112" t="str">
        <f>'12.17.18'!A19</f>
        <v>MCAV170</v>
      </c>
      <c r="B112" t="s">
        <v>94</v>
      </c>
      <c r="C112" t="s">
        <v>50</v>
      </c>
      <c r="D112" s="3">
        <f>'12.17.18'!B19</f>
        <v>0</v>
      </c>
      <c r="E112" s="3">
        <f>'12.17.18'!X19</f>
        <v>0</v>
      </c>
      <c r="F112" s="3">
        <f t="shared" si="3"/>
        <v>0</v>
      </c>
      <c r="G112">
        <f>'12.17.18'!Y19</f>
        <v>4.0020665199999996</v>
      </c>
      <c r="H112">
        <f>'12.17.18'!Z19</f>
        <v>2.9227657899999998E-3</v>
      </c>
      <c r="I112">
        <f t="shared" si="5"/>
        <v>29.227657899999997</v>
      </c>
    </row>
    <row r="113" spans="1:9" x14ac:dyDescent="0.2">
      <c r="A113" t="str">
        <f>'12.17.18'!A21</f>
        <v>MCAV172</v>
      </c>
      <c r="B113" t="s">
        <v>94</v>
      </c>
      <c r="C113" t="s">
        <v>49</v>
      </c>
      <c r="D113" s="3">
        <f>'12.17.18'!B21</f>
        <v>0.17369567799999999</v>
      </c>
      <c r="E113" s="3">
        <f>'12.17.18'!X21</f>
        <v>2.3750019731000001E-2</v>
      </c>
      <c r="F113" s="3">
        <f t="shared" si="3"/>
        <v>0.149945658269</v>
      </c>
      <c r="G113">
        <f>'12.17.18'!Y21</f>
        <v>29.099240999999999</v>
      </c>
      <c r="H113">
        <f>'12.17.18'!Z21</f>
        <v>3.5615801299999999E-3</v>
      </c>
      <c r="I113">
        <f t="shared" si="5"/>
        <v>35.615801300000001</v>
      </c>
    </row>
    <row r="114" spans="1:9" x14ac:dyDescent="0.2">
      <c r="A114" t="str">
        <f>'12.17.18'!A22</f>
        <v>MCAV173</v>
      </c>
      <c r="B114" t="s">
        <v>94</v>
      </c>
      <c r="C114" t="s">
        <v>49</v>
      </c>
      <c r="D114" s="3">
        <f>'12.17.18'!B22</f>
        <v>4.1543825499999999E-2</v>
      </c>
      <c r="E114" s="3">
        <f>'12.17.18'!X22</f>
        <v>1.0297611449E-2</v>
      </c>
      <c r="F114" s="3">
        <f t="shared" si="3"/>
        <v>3.1246214050999997E-2</v>
      </c>
      <c r="G114">
        <f>'12.17.18'!Y22</f>
        <v>8.6474324300000003</v>
      </c>
      <c r="H114">
        <f>'12.17.18'!Z22</f>
        <v>3.7377398699999999E-3</v>
      </c>
      <c r="I114">
        <f t="shared" si="5"/>
        <v>37.377398700000001</v>
      </c>
    </row>
    <row r="115" spans="1:9" x14ac:dyDescent="0.2">
      <c r="A115" t="str">
        <f>'12.17.18'!A23</f>
        <v>MCAV174</v>
      </c>
      <c r="B115" t="s">
        <v>94</v>
      </c>
      <c r="C115" t="s">
        <v>49</v>
      </c>
      <c r="D115" s="3">
        <f>'12.17.18'!B23</f>
        <v>0.25475091599999999</v>
      </c>
      <c r="E115" s="3">
        <f>'12.17.18'!X23</f>
        <v>0</v>
      </c>
      <c r="F115" s="3">
        <f t="shared" si="3"/>
        <v>0.25475091599999999</v>
      </c>
      <c r="G115">
        <f>'12.17.18'!Y23</f>
        <v>12.723124200000001</v>
      </c>
      <c r="H115">
        <f>'12.17.18'!Z23</f>
        <v>3.3524223099999999E-3</v>
      </c>
      <c r="I115">
        <f t="shared" si="5"/>
        <v>33.5242231</v>
      </c>
    </row>
    <row r="116" spans="1:9" x14ac:dyDescent="0.2">
      <c r="A116" t="str">
        <f>'12.17.18'!A24</f>
        <v>MCAV175</v>
      </c>
      <c r="B116" t="s">
        <v>94</v>
      </c>
      <c r="C116" t="s">
        <v>49</v>
      </c>
      <c r="D116" s="3">
        <f>'12.17.18'!B24</f>
        <v>0.68307990600000001</v>
      </c>
      <c r="E116" s="3">
        <f>'12.17.18'!X24</f>
        <v>0</v>
      </c>
      <c r="F116" s="3">
        <f t="shared" si="3"/>
        <v>0.68307990600000001</v>
      </c>
      <c r="G116">
        <f>'12.17.18'!Y24</f>
        <v>24.918028899999999</v>
      </c>
      <c r="H116">
        <f>'12.17.18'!Z24</f>
        <v>3.4272284699999999E-3</v>
      </c>
      <c r="I116">
        <f t="shared" si="5"/>
        <v>34.2722847</v>
      </c>
    </row>
    <row r="117" spans="1:9" x14ac:dyDescent="0.2">
      <c r="A117" t="str">
        <f>'12.17.18'!A25</f>
        <v>MCAV181</v>
      </c>
      <c r="B117" t="s">
        <v>94</v>
      </c>
      <c r="C117" t="s">
        <v>50</v>
      </c>
      <c r="D117" s="3">
        <f>'12.17.18'!B25</f>
        <v>0.36043546999999998</v>
      </c>
      <c r="E117" s="3">
        <f>'12.17.18'!X25</f>
        <v>1.2815347801E-2</v>
      </c>
      <c r="F117" s="3">
        <f t="shared" si="3"/>
        <v>0.34762012219899996</v>
      </c>
      <c r="G117">
        <f>'12.17.18'!Y25</f>
        <v>6.3768637999999997</v>
      </c>
      <c r="H117">
        <f>'12.17.18'!Z25</f>
        <v>2.63216719E-3</v>
      </c>
      <c r="I117">
        <f t="shared" si="5"/>
        <v>26.321671900000002</v>
      </c>
    </row>
    <row r="118" spans="1:9" x14ac:dyDescent="0.2">
      <c r="A118" t="str">
        <f>'12.17.18'!A26</f>
        <v>MCAV182</v>
      </c>
      <c r="B118" t="s">
        <v>94</v>
      </c>
      <c r="C118" t="s">
        <v>50</v>
      </c>
      <c r="D118" s="3">
        <f>'12.17.18'!B26</f>
        <v>0.58497294399999999</v>
      </c>
      <c r="E118" s="3">
        <f>'12.17.18'!X26</f>
        <v>0</v>
      </c>
      <c r="F118" s="3">
        <f t="shared" si="3"/>
        <v>0.58497294399999999</v>
      </c>
      <c r="G118">
        <f>'12.17.18'!Y26</f>
        <v>6.4474195600000002</v>
      </c>
      <c r="H118">
        <f>'12.17.18'!Z26</f>
        <v>3.2338318999999998E-3</v>
      </c>
      <c r="I118">
        <f t="shared" si="5"/>
        <v>32.338318999999998</v>
      </c>
    </row>
    <row r="119" spans="1:9" x14ac:dyDescent="0.2">
      <c r="A119" t="str">
        <f>'12.17.18'!A27</f>
        <v>MCAV183</v>
      </c>
      <c r="B119" t="s">
        <v>94</v>
      </c>
      <c r="C119" t="s">
        <v>50</v>
      </c>
      <c r="D119" s="3">
        <f>'12.17.18'!B27</f>
        <v>0</v>
      </c>
      <c r="E119" s="3">
        <f>'12.17.18'!X27</f>
        <v>0</v>
      </c>
      <c r="F119" s="3">
        <f t="shared" si="3"/>
        <v>0</v>
      </c>
      <c r="G119">
        <f>'12.17.18'!Y27</f>
        <v>12.66072</v>
      </c>
      <c r="H119">
        <f>'12.17.18'!Z27</f>
        <v>3.5112151899999999E-3</v>
      </c>
      <c r="I119">
        <f t="shared" si="5"/>
        <v>35.112151900000001</v>
      </c>
    </row>
    <row r="120" spans="1:9" x14ac:dyDescent="0.2">
      <c r="A120" t="str">
        <f>'12.17.18'!A28</f>
        <v>MCAV184</v>
      </c>
      <c r="B120" t="s">
        <v>94</v>
      </c>
      <c r="C120" t="s">
        <v>50</v>
      </c>
      <c r="D120" s="3">
        <f>'12.17.18'!B28</f>
        <v>3.0452013100000001E-2</v>
      </c>
      <c r="E120" s="3">
        <f>'12.17.18'!X28</f>
        <v>4.8084130990000001E-3</v>
      </c>
      <c r="F120" s="3">
        <f t="shared" si="3"/>
        <v>2.5643600001000001E-2</v>
      </c>
      <c r="G120">
        <f>'12.17.18'!Y28</f>
        <v>12.1491825</v>
      </c>
      <c r="H120">
        <f>'12.17.18'!Z28</f>
        <v>3.37346249E-3</v>
      </c>
      <c r="I120">
        <f t="shared" si="5"/>
        <v>33.7346249</v>
      </c>
    </row>
    <row r="121" spans="1:9" x14ac:dyDescent="0.2">
      <c r="A121" t="str">
        <f>'12.17.18'!A29</f>
        <v>MCAV185</v>
      </c>
      <c r="B121" t="s">
        <v>94</v>
      </c>
      <c r="C121" t="s">
        <v>50</v>
      </c>
      <c r="D121" s="3">
        <f>'12.17.18'!B29</f>
        <v>0.27772060399999998</v>
      </c>
      <c r="E121" s="3">
        <f>'12.17.18'!X29</f>
        <v>4.69090658E-4</v>
      </c>
      <c r="F121" s="3">
        <f t="shared" si="3"/>
        <v>0.27725151334199999</v>
      </c>
      <c r="G121">
        <f>'12.17.18'!Y29</f>
        <v>9.3945129299999994</v>
      </c>
      <c r="H121">
        <f>'12.17.18'!Z29</f>
        <v>3.73004554E-3</v>
      </c>
      <c r="I121">
        <f t="shared" si="5"/>
        <v>37.300455399999997</v>
      </c>
    </row>
    <row r="122" spans="1:9" x14ac:dyDescent="0.2">
      <c r="A122" t="str">
        <f>'12.17.18'!A30</f>
        <v>MCAV186</v>
      </c>
      <c r="B122" t="s">
        <v>94</v>
      </c>
      <c r="C122" t="s">
        <v>50</v>
      </c>
      <c r="D122" s="3">
        <f>'12.17.18'!B30</f>
        <v>0.31358361899999998</v>
      </c>
      <c r="E122" s="3">
        <f>'12.17.18'!X30</f>
        <v>4.0740522099999999E-5</v>
      </c>
      <c r="F122" s="3">
        <f t="shared" si="3"/>
        <v>0.31354287847789997</v>
      </c>
      <c r="G122">
        <f>'12.17.18'!Y30</f>
        <v>22.848161300000001</v>
      </c>
      <c r="H122">
        <f>'12.17.18'!Z30</f>
        <v>3.4372675800000002E-3</v>
      </c>
      <c r="I122">
        <f t="shared" si="5"/>
        <v>34.372675800000003</v>
      </c>
    </row>
    <row r="123" spans="1:9" x14ac:dyDescent="0.2">
      <c r="A123" t="str">
        <f>'12.17.18'!A31</f>
        <v>MCAV195</v>
      </c>
      <c r="B123" t="s">
        <v>94</v>
      </c>
      <c r="C123" t="s">
        <v>49</v>
      </c>
      <c r="D123" s="3">
        <f>'12.17.18'!B31</f>
        <v>3.8953727799999997E-2</v>
      </c>
      <c r="E123" s="3">
        <f>'12.17.18'!X31</f>
        <v>2.8848422521999999E-3</v>
      </c>
      <c r="F123" s="3">
        <f t="shared" si="3"/>
        <v>3.6068885547799995E-2</v>
      </c>
      <c r="G123">
        <f>'12.17.18'!Y31</f>
        <v>8.6959415799999995</v>
      </c>
      <c r="H123">
        <f>'12.17.18'!Z31</f>
        <v>3.3444172999999998E-3</v>
      </c>
      <c r="I123">
        <f t="shared" si="5"/>
        <v>33.444172999999999</v>
      </c>
    </row>
    <row r="124" spans="1:9" x14ac:dyDescent="0.2">
      <c r="A124" t="str">
        <f>'12.17.18'!A32</f>
        <v>MCAV196</v>
      </c>
      <c r="B124" t="s">
        <v>94</v>
      </c>
      <c r="C124" t="s">
        <v>49</v>
      </c>
      <c r="D124" s="3">
        <f>'12.17.18'!B32</f>
        <v>0.54980665399999995</v>
      </c>
      <c r="E124" s="3">
        <f>'12.17.18'!X32</f>
        <v>1.8893781798400001E-2</v>
      </c>
      <c r="F124" s="3">
        <f t="shared" si="3"/>
        <v>0.53091287220159999</v>
      </c>
      <c r="G124">
        <f>'12.17.18'!Y32</f>
        <v>13.189128500000001</v>
      </c>
      <c r="H124">
        <f>'12.17.18'!Z32</f>
        <v>7.3036754000000001E-3</v>
      </c>
      <c r="I124">
        <f t="shared" si="5"/>
        <v>73.036754000000002</v>
      </c>
    </row>
    <row r="125" spans="1:9" x14ac:dyDescent="0.2">
      <c r="A125" t="str">
        <f>'12.17.18'!A33</f>
        <v>MCAV199</v>
      </c>
      <c r="B125" t="s">
        <v>94</v>
      </c>
      <c r="C125" t="s">
        <v>49</v>
      </c>
      <c r="D125" s="3">
        <f>'12.17.18'!B33</f>
        <v>0.43316597400000001</v>
      </c>
      <c r="E125" s="3">
        <f>'12.17.18'!X33</f>
        <v>1.1527352915000001E-2</v>
      </c>
      <c r="F125" s="3">
        <f t="shared" si="3"/>
        <v>0.421638621085</v>
      </c>
      <c r="G125">
        <f>'12.17.18'!Y33</f>
        <v>15.4489611</v>
      </c>
      <c r="H125">
        <f>'12.17.18'!Z33</f>
        <v>3.52497112E-3</v>
      </c>
      <c r="I125">
        <f t="shared" si="5"/>
        <v>35.2497112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37F7-C329-6B47-89C5-8391D2285269}">
  <dimension ref="A1:AD32"/>
  <sheetViews>
    <sheetView topLeftCell="J1" workbookViewId="0">
      <selection activeCell="O2" sqref="O2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2.1640625" bestFit="1" customWidth="1"/>
    <col min="6" max="6" width="12.6640625" bestFit="1" customWidth="1"/>
    <col min="7" max="11" width="12.1640625" bestFit="1" customWidth="1"/>
    <col min="12" max="14" width="12.1640625" customWidth="1"/>
    <col min="15" max="15" width="12.1640625" bestFit="1" customWidth="1"/>
    <col min="16" max="16" width="12.83203125" bestFit="1" customWidth="1"/>
    <col min="17" max="17" width="12.1640625" bestFit="1" customWidth="1"/>
    <col min="18" max="18" width="12.1640625" customWidth="1"/>
    <col min="19" max="21" width="12.1640625" bestFit="1" customWidth="1"/>
    <col min="22" max="22" width="12.1640625" customWidth="1"/>
    <col min="23" max="23" width="5.83203125" bestFit="1" customWidth="1"/>
    <col min="24" max="25" width="12.83203125" bestFit="1" customWidth="1"/>
  </cols>
  <sheetData>
    <row r="1" spans="1:30" x14ac:dyDescent="0.2">
      <c r="A1" t="s">
        <v>53</v>
      </c>
      <c r="B1" t="s">
        <v>43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95</v>
      </c>
      <c r="M1" t="s">
        <v>96</v>
      </c>
      <c r="N1" t="s">
        <v>97</v>
      </c>
      <c r="O1" t="s">
        <v>63</v>
      </c>
      <c r="P1" t="s">
        <v>64</v>
      </c>
      <c r="Q1" t="s">
        <v>65</v>
      </c>
      <c r="R1" t="s">
        <v>100</v>
      </c>
      <c r="S1" t="s">
        <v>66</v>
      </c>
      <c r="T1" t="s">
        <v>67</v>
      </c>
      <c r="U1" t="s">
        <v>68</v>
      </c>
      <c r="V1" t="s">
        <v>98</v>
      </c>
      <c r="W1" t="s">
        <v>69</v>
      </c>
      <c r="X1" t="s">
        <v>70</v>
      </c>
      <c r="Y1" t="s">
        <v>71</v>
      </c>
      <c r="Z1" t="s">
        <v>99</v>
      </c>
    </row>
    <row r="2" spans="1:30" x14ac:dyDescent="0.2">
      <c r="A2" t="str">
        <f>'8.24.18'!A2</f>
        <v>MCAV51</v>
      </c>
      <c r="B2" t="s">
        <v>48</v>
      </c>
      <c r="C2">
        <f>'Total Disease Healthy'!D2</f>
        <v>0.186094331</v>
      </c>
      <c r="D2">
        <f>'Total Disease Healthy'!F2</f>
        <v>0.183086630369</v>
      </c>
      <c r="E2">
        <f>'Total Disease Healthy'!E2</f>
        <v>3.007700631E-3</v>
      </c>
      <c r="F2" s="12">
        <f>'Total Disease Healthy'!D33</f>
        <v>0.182774303</v>
      </c>
      <c r="G2">
        <f>'Total Disease Healthy'!F33</f>
        <v>0.17931536742929999</v>
      </c>
      <c r="H2">
        <f>'Total Disease Healthy'!E33</f>
        <v>3.4589355707000001E-3</v>
      </c>
      <c r="I2">
        <f>'Total Disease Healthy'!D64</f>
        <v>0.16177503700000001</v>
      </c>
      <c r="J2">
        <f>'Total Disease Healthy'!F64</f>
        <v>0.15336861431000001</v>
      </c>
      <c r="K2">
        <f>'Total Disease Healthy'!E64</f>
        <v>8.40642269E-3</v>
      </c>
      <c r="L2">
        <f>'Total Disease Healthy'!D95</f>
        <v>0.16203095300000001</v>
      </c>
      <c r="M2">
        <f>'Total Disease Healthy'!F95</f>
        <v>0.14702565299000001</v>
      </c>
      <c r="N2">
        <f>'Total Disease Healthy'!E95</f>
        <v>1.500530001E-2</v>
      </c>
      <c r="O2">
        <f t="shared" ref="O2:O32" si="0">D2/C2</f>
        <v>0.98383776327393868</v>
      </c>
      <c r="P2">
        <f t="shared" ref="P2:P32" si="1">G2/C2</f>
        <v>0.96357243375296575</v>
      </c>
      <c r="Q2">
        <f t="shared" ref="Q2:Q32" si="2">J2/C2</f>
        <v>0.82414447278353686</v>
      </c>
      <c r="R2">
        <f>M2/C2</f>
        <v>0.79005981643793333</v>
      </c>
      <c r="S2">
        <f t="shared" ref="S2:S32" si="3">E2/C2</f>
        <v>1.6162236726061256E-2</v>
      </c>
      <c r="T2">
        <f t="shared" ref="T2:T32" si="4">H2/C2</f>
        <v>1.8587001291834087E-2</v>
      </c>
      <c r="U2">
        <f t="shared" ref="U2:U32" si="5">K2/C2</f>
        <v>4.5172911204909301E-2</v>
      </c>
      <c r="V2">
        <f>N2/C2</f>
        <v>8.0632762585336359E-2</v>
      </c>
      <c r="W2">
        <f>1-(O2+S2)</f>
        <v>0</v>
      </c>
      <c r="X2">
        <f>1-(P2+T2)</f>
        <v>1.7840564955200144E-2</v>
      </c>
      <c r="Y2">
        <f>1-(Q2+U2)</f>
        <v>0.13068261601155384</v>
      </c>
      <c r="Z2">
        <f>1-(R2+V2)</f>
        <v>0.12930742097673031</v>
      </c>
      <c r="AB2" t="s">
        <v>82</v>
      </c>
      <c r="AD2" t="s">
        <v>72</v>
      </c>
    </row>
    <row r="3" spans="1:30" x14ac:dyDescent="0.2">
      <c r="A3" t="str">
        <f>'8.24.18'!A3</f>
        <v>MCAV55</v>
      </c>
      <c r="B3" t="s">
        <v>48</v>
      </c>
      <c r="C3">
        <f>'Total Disease Healthy'!D3</f>
        <v>6.8146738600000006E-2</v>
      </c>
      <c r="D3">
        <f>'Total Disease Healthy'!F3</f>
        <v>6.3730059068600006E-2</v>
      </c>
      <c r="E3">
        <f>'Total Disease Healthy'!E3</f>
        <v>4.4166795313999993E-3</v>
      </c>
      <c r="F3" s="12">
        <f>'Total Disease Healthy'!D34</f>
        <v>6.2027332999999997E-2</v>
      </c>
      <c r="G3">
        <f>'Total Disease Healthy'!F34</f>
        <v>5.6271996399999996E-2</v>
      </c>
      <c r="H3">
        <f>'Total Disease Healthy'!E34</f>
        <v>5.7553366E-3</v>
      </c>
      <c r="I3">
        <f>'Total Disease Healthy'!D65</f>
        <v>5.9182757500000002E-2</v>
      </c>
      <c r="J3">
        <f>'Total Disease Healthy'!F65</f>
        <v>5.3886408720000001E-2</v>
      </c>
      <c r="K3">
        <f>'Total Disease Healthy'!E65</f>
        <v>5.2963487799999997E-3</v>
      </c>
      <c r="L3">
        <f>'Total Disease Healthy'!D96</f>
        <v>6.2498698999999998E-2</v>
      </c>
      <c r="M3">
        <f>'Total Disease Healthy'!F96</f>
        <v>5.9434244263000001E-2</v>
      </c>
      <c r="N3">
        <f>'Total Disease Healthy'!E96</f>
        <v>3.0644547369999995E-3</v>
      </c>
      <c r="O3">
        <f t="shared" si="0"/>
        <v>0.93518868808492028</v>
      </c>
      <c r="P3">
        <f t="shared" si="1"/>
        <v>0.82574746137594313</v>
      </c>
      <c r="Q3">
        <f t="shared" si="2"/>
        <v>0.79074083113934956</v>
      </c>
      <c r="R3">
        <f t="shared" ref="R3:R32" si="6">M3/C3</f>
        <v>0.87215097133056341</v>
      </c>
      <c r="S3">
        <f t="shared" si="3"/>
        <v>6.4811311915079661E-2</v>
      </c>
      <c r="T3">
        <f t="shared" si="4"/>
        <v>8.4455055637835022E-2</v>
      </c>
      <c r="U3">
        <f t="shared" si="5"/>
        <v>7.7719768969251882E-2</v>
      </c>
      <c r="V3">
        <f t="shared" ref="V3:V32" si="7">N3/C3</f>
        <v>4.4968472445723162E-2</v>
      </c>
      <c r="W3">
        <f t="shared" ref="W3:W32" si="8">1-(O3+S3)</f>
        <v>0</v>
      </c>
      <c r="X3">
        <f t="shared" ref="X3:X32" si="9">1-(P3+T3)</f>
        <v>8.979748298622181E-2</v>
      </c>
      <c r="Y3">
        <f t="shared" ref="Y3:Y32" si="10">1-(Q3+U3)</f>
        <v>0.13153939989139851</v>
      </c>
      <c r="Z3">
        <f t="shared" ref="Z3:Z32" si="11">1-(R3+V3)</f>
        <v>8.2880556223713375E-2</v>
      </c>
      <c r="AB3" t="s">
        <v>84</v>
      </c>
      <c r="AD3" t="s">
        <v>73</v>
      </c>
    </row>
    <row r="4" spans="1:30" x14ac:dyDescent="0.2">
      <c r="A4" t="str">
        <f>'8.24.18'!A4</f>
        <v>MCAV56</v>
      </c>
      <c r="B4" t="s">
        <v>48</v>
      </c>
      <c r="C4">
        <f>'Total Disease Healthy'!D4</f>
        <v>9.7731588600000002E-2</v>
      </c>
      <c r="D4">
        <f>'Total Disease Healthy'!F4</f>
        <v>9.7249643775000005E-2</v>
      </c>
      <c r="E4">
        <f>'Total Disease Healthy'!E4</f>
        <v>4.81944825E-4</v>
      </c>
      <c r="F4" s="12">
        <f>'Total Disease Healthy'!D35</f>
        <v>9.7359665299999995E-2</v>
      </c>
      <c r="G4">
        <f>'Total Disease Healthy'!F35</f>
        <v>9.4669023658999998E-2</v>
      </c>
      <c r="H4">
        <f>'Total Disease Healthy'!E35</f>
        <v>2.6906416410000002E-3</v>
      </c>
      <c r="I4">
        <f>'Total Disease Healthy'!D66</f>
        <v>7.8484538699999995E-2</v>
      </c>
      <c r="J4">
        <f>'Total Disease Healthy'!F66</f>
        <v>7.7977556471399992E-2</v>
      </c>
      <c r="K4">
        <f>'Total Disease Healthy'!E66</f>
        <v>5.0698222860000005E-4</v>
      </c>
      <c r="L4">
        <f>'Total Disease Healthy'!D97</f>
        <v>8.2299531600000003E-2</v>
      </c>
      <c r="M4">
        <f>'Total Disease Healthy'!F97</f>
        <v>8.2299531600000003E-2</v>
      </c>
      <c r="N4">
        <f>'Total Disease Healthy'!E97</f>
        <v>0</v>
      </c>
      <c r="O4">
        <f t="shared" si="0"/>
        <v>0.9950686893367453</v>
      </c>
      <c r="P4">
        <f t="shared" si="1"/>
        <v>0.96866351008030172</v>
      </c>
      <c r="Q4">
        <f t="shared" si="2"/>
        <v>0.79787464409843833</v>
      </c>
      <c r="R4">
        <f t="shared" si="6"/>
        <v>0.8420975528888518</v>
      </c>
      <c r="S4">
        <f t="shared" si="3"/>
        <v>4.9313106632546851E-3</v>
      </c>
      <c r="T4">
        <f t="shared" si="4"/>
        <v>2.7530931191678185E-2</v>
      </c>
      <c r="U4">
        <f t="shared" si="5"/>
        <v>5.1874960374889475E-3</v>
      </c>
      <c r="V4">
        <f t="shared" si="7"/>
        <v>0</v>
      </c>
      <c r="W4">
        <f t="shared" si="8"/>
        <v>0</v>
      </c>
      <c r="X4">
        <f t="shared" si="9"/>
        <v>3.8055587280201308E-3</v>
      </c>
      <c r="Y4">
        <f t="shared" si="10"/>
        <v>0.19693785986407275</v>
      </c>
      <c r="Z4">
        <f t="shared" si="11"/>
        <v>0.1579024471111482</v>
      </c>
      <c r="AB4" t="s">
        <v>83</v>
      </c>
      <c r="AD4" t="s">
        <v>74</v>
      </c>
    </row>
    <row r="5" spans="1:30" x14ac:dyDescent="0.2">
      <c r="A5" t="str">
        <f>'8.24.18'!A5</f>
        <v>MCAV58</v>
      </c>
      <c r="B5" t="s">
        <v>48</v>
      </c>
      <c r="C5">
        <f>'Total Disease Healthy'!D5</f>
        <v>0.23556574499999999</v>
      </c>
      <c r="D5">
        <f>'Total Disease Healthy'!F5</f>
        <v>0.22638387034999999</v>
      </c>
      <c r="E5">
        <f>'Total Disease Healthy'!E5</f>
        <v>9.1818746499999996E-3</v>
      </c>
      <c r="F5" s="12">
        <f>'Total Disease Healthy'!D36</f>
        <v>0.221865427</v>
      </c>
      <c r="G5">
        <f>'Total Disease Healthy'!F36</f>
        <v>0.21142889468600001</v>
      </c>
      <c r="H5">
        <f>'Total Disease Healthy'!E36</f>
        <v>1.0436532314E-2</v>
      </c>
      <c r="I5">
        <f>'Total Disease Healthy'!D67</f>
        <v>0.24353450700000001</v>
      </c>
      <c r="J5">
        <f>'Total Disease Healthy'!F67</f>
        <v>0.23362593248000002</v>
      </c>
      <c r="K5">
        <f>'Total Disease Healthy'!E67</f>
        <v>9.9085745199999995E-3</v>
      </c>
      <c r="L5">
        <f>'Total Disease Healthy'!D98</f>
        <v>0.22897826399999999</v>
      </c>
      <c r="M5">
        <f>'Total Disease Healthy'!F98</f>
        <v>0.22101255387199997</v>
      </c>
      <c r="N5">
        <f>'Total Disease Healthy'!E98</f>
        <v>7.9657101280000003E-3</v>
      </c>
      <c r="O5">
        <f t="shared" si="0"/>
        <v>0.96102202953999105</v>
      </c>
      <c r="P5">
        <f t="shared" si="1"/>
        <v>0.89753667149695304</v>
      </c>
      <c r="Q5">
        <f t="shared" si="2"/>
        <v>0.99176530305796384</v>
      </c>
      <c r="R5">
        <f t="shared" si="6"/>
        <v>0.93822025724495717</v>
      </c>
      <c r="S5">
        <f t="shared" si="3"/>
        <v>3.8977970460008948E-2</v>
      </c>
      <c r="T5">
        <f t="shared" si="4"/>
        <v>4.4304116941960299E-2</v>
      </c>
      <c r="U5">
        <f t="shared" si="5"/>
        <v>4.2062883633611499E-2</v>
      </c>
      <c r="V5">
        <f t="shared" si="7"/>
        <v>3.3815231191614899E-2</v>
      </c>
      <c r="W5">
        <f t="shared" si="8"/>
        <v>0</v>
      </c>
      <c r="X5">
        <f t="shared" si="9"/>
        <v>5.815921156108661E-2</v>
      </c>
      <c r="Y5">
        <f t="shared" si="10"/>
        <v>-3.3828186691575279E-2</v>
      </c>
      <c r="Z5">
        <f t="shared" si="11"/>
        <v>2.7964511563427941E-2</v>
      </c>
      <c r="AB5" t="s">
        <v>101</v>
      </c>
      <c r="AD5" t="s">
        <v>75</v>
      </c>
    </row>
    <row r="6" spans="1:30" x14ac:dyDescent="0.2">
      <c r="A6" t="str">
        <f>'8.24.18'!A6</f>
        <v>MCAV59</v>
      </c>
      <c r="B6" t="s">
        <v>48</v>
      </c>
      <c r="C6">
        <f>'Total Disease Healthy'!D6</f>
        <v>0.28098233099999997</v>
      </c>
      <c r="D6">
        <f>'Total Disease Healthy'!F6</f>
        <v>0.27306957291499995</v>
      </c>
      <c r="E6">
        <f>'Total Disease Healthy'!E6</f>
        <v>7.9127580850000007E-3</v>
      </c>
      <c r="F6" s="12">
        <f>'Total Disease Healthy'!D37</f>
        <v>0.28756807400000001</v>
      </c>
      <c r="G6">
        <f>'Total Disease Healthy'!F37</f>
        <v>0.27615752650000003</v>
      </c>
      <c r="H6">
        <f>'Total Disease Healthy'!E37</f>
        <v>1.14105475E-2</v>
      </c>
      <c r="I6">
        <f>'Total Disease Healthy'!D68</f>
        <v>0.266097784</v>
      </c>
      <c r="J6">
        <f>'Total Disease Healthy'!F68</f>
        <v>0.25292952400000002</v>
      </c>
      <c r="K6">
        <f>'Total Disease Healthy'!E68</f>
        <v>1.3168259999999999E-2</v>
      </c>
      <c r="L6">
        <f>'Total Disease Healthy'!D99</f>
        <v>0.23381007000000001</v>
      </c>
      <c r="M6">
        <f>'Total Disease Healthy'!F99</f>
        <v>0.23330563206990002</v>
      </c>
      <c r="N6">
        <f>'Total Disease Healthy'!E99</f>
        <v>5.044379301E-4</v>
      </c>
      <c r="O6">
        <f t="shared" si="0"/>
        <v>0.9718389478198185</v>
      </c>
      <c r="P6">
        <f t="shared" si="1"/>
        <v>0.98282879751609742</v>
      </c>
      <c r="Q6">
        <f t="shared" si="2"/>
        <v>0.90016166888443971</v>
      </c>
      <c r="R6">
        <f t="shared" si="6"/>
        <v>0.83032136305360793</v>
      </c>
      <c r="S6">
        <f t="shared" si="3"/>
        <v>2.81610521801814E-2</v>
      </c>
      <c r="T6">
        <f t="shared" si="4"/>
        <v>4.0609484088876754E-2</v>
      </c>
      <c r="U6">
        <f t="shared" si="5"/>
        <v>4.6865082060978419E-2</v>
      </c>
      <c r="V6">
        <f t="shared" si="7"/>
        <v>1.79526566067245E-3</v>
      </c>
      <c r="W6">
        <f t="shared" si="8"/>
        <v>0</v>
      </c>
      <c r="X6">
        <f t="shared" si="9"/>
        <v>-2.3438281604974076E-2</v>
      </c>
      <c r="Y6">
        <f t="shared" si="10"/>
        <v>5.2973249054581895E-2</v>
      </c>
      <c r="Z6">
        <f t="shared" si="11"/>
        <v>0.16788337128571962</v>
      </c>
      <c r="AD6" t="s">
        <v>76</v>
      </c>
    </row>
    <row r="7" spans="1:30" x14ac:dyDescent="0.2">
      <c r="A7" t="str">
        <f>'8.24.18'!A7</f>
        <v>MCAV63</v>
      </c>
      <c r="B7" t="s">
        <v>48</v>
      </c>
      <c r="C7">
        <f>'Total Disease Healthy'!D7</f>
        <v>6.4838368499999993E-2</v>
      </c>
      <c r="D7">
        <f>'Total Disease Healthy'!F7</f>
        <v>5.8007522596899994E-2</v>
      </c>
      <c r="E7">
        <f>'Total Disease Healthy'!E7</f>
        <v>6.8308459030999996E-3</v>
      </c>
      <c r="F7" s="12">
        <f>'Total Disease Healthy'!D38</f>
        <v>5.9780422E-2</v>
      </c>
      <c r="G7">
        <f>'Total Disease Healthy'!F38</f>
        <v>5.3790621779E-2</v>
      </c>
      <c r="H7">
        <f>'Total Disease Healthy'!E38</f>
        <v>5.9898002209999995E-3</v>
      </c>
      <c r="I7">
        <f>'Total Disease Healthy'!D69</f>
        <v>3.8310763800000001E-2</v>
      </c>
      <c r="J7">
        <f>'Total Disease Healthy'!F69</f>
        <v>2.8060219463000004E-2</v>
      </c>
      <c r="K7">
        <f>'Total Disease Healthy'!E69</f>
        <v>1.0250544336999999E-2</v>
      </c>
      <c r="L7">
        <f>'Total Disease Healthy'!D100</f>
        <v>1.29366232E-2</v>
      </c>
      <c r="M7">
        <f>'Total Disease Healthy'!F100</f>
        <v>9.1622038900000015E-3</v>
      </c>
      <c r="N7">
        <f>'Total Disease Healthy'!E100</f>
        <v>3.7744193099999998E-3</v>
      </c>
      <c r="O7">
        <f t="shared" si="0"/>
        <v>0.89464809092011621</v>
      </c>
      <c r="P7">
        <f t="shared" si="1"/>
        <v>0.82961096991513605</v>
      </c>
      <c r="Q7">
        <f t="shared" si="2"/>
        <v>0.43277183112650353</v>
      </c>
      <c r="R7">
        <f t="shared" si="6"/>
        <v>0.14130836574026384</v>
      </c>
      <c r="S7">
        <f t="shared" si="3"/>
        <v>0.10535190907988377</v>
      </c>
      <c r="T7">
        <f t="shared" si="4"/>
        <v>9.2380489509078262E-2</v>
      </c>
      <c r="U7">
        <f t="shared" si="5"/>
        <v>0.15809380424185104</v>
      </c>
      <c r="V7">
        <f t="shared" si="7"/>
        <v>5.8212743431383537E-2</v>
      </c>
      <c r="W7">
        <f t="shared" si="8"/>
        <v>0</v>
      </c>
      <c r="X7">
        <f t="shared" si="9"/>
        <v>7.8008540575785656E-2</v>
      </c>
      <c r="Y7">
        <f t="shared" si="10"/>
        <v>0.40913436463164543</v>
      </c>
      <c r="Z7">
        <f t="shared" si="11"/>
        <v>0.80047889082835266</v>
      </c>
      <c r="AD7" t="s">
        <v>77</v>
      </c>
    </row>
    <row r="8" spans="1:30" x14ac:dyDescent="0.2">
      <c r="A8" t="str">
        <f>'8.24.18'!A8</f>
        <v>MCAV64</v>
      </c>
      <c r="B8" t="s">
        <v>48</v>
      </c>
      <c r="C8">
        <f>'Total Disease Healthy'!D8</f>
        <v>0.200569356</v>
      </c>
      <c r="D8">
        <f>'Total Disease Healthy'!F8</f>
        <v>0.18671872400340001</v>
      </c>
      <c r="E8">
        <f>'Total Disease Healthy'!E8</f>
        <v>1.3850631996600003E-2</v>
      </c>
      <c r="F8" s="12">
        <f>'Total Disease Healthy'!D39</f>
        <v>0.17936821999999999</v>
      </c>
      <c r="G8">
        <f>'Total Disease Healthy'!F39</f>
        <v>0.17118287064999999</v>
      </c>
      <c r="H8">
        <f>'Total Disease Healthy'!E39</f>
        <v>8.185349350000001E-3</v>
      </c>
      <c r="I8">
        <f>'Total Disease Healthy'!D70</f>
        <v>0.17405627100000001</v>
      </c>
      <c r="J8">
        <f>'Total Disease Healthy'!F70</f>
        <v>0.16675507241840001</v>
      </c>
      <c r="K8">
        <f>'Total Disease Healthy'!E70</f>
        <v>7.3011985815999983E-3</v>
      </c>
      <c r="L8">
        <f>'Total Disease Healthy'!D101</f>
        <v>0.168867396</v>
      </c>
      <c r="M8">
        <f>'Total Disease Healthy'!F101</f>
        <v>0.16682228197000001</v>
      </c>
      <c r="N8">
        <f>'Total Disease Healthy'!E101</f>
        <v>2.0451140300000001E-3</v>
      </c>
      <c r="O8">
        <f t="shared" si="0"/>
        <v>0.93094342888252579</v>
      </c>
      <c r="P8">
        <f t="shared" si="1"/>
        <v>0.85348467016067986</v>
      </c>
      <c r="Q8">
        <f t="shared" si="2"/>
        <v>0.83140852493139583</v>
      </c>
      <c r="R8">
        <f t="shared" si="6"/>
        <v>0.83174361875101199</v>
      </c>
      <c r="S8">
        <f t="shared" si="3"/>
        <v>6.9056571117474208E-2</v>
      </c>
      <c r="T8">
        <f t="shared" si="4"/>
        <v>4.0810568041111925E-2</v>
      </c>
      <c r="U8">
        <f t="shared" si="5"/>
        <v>3.6402363387954433E-2</v>
      </c>
      <c r="V8">
        <f t="shared" si="7"/>
        <v>1.0196542835785942E-2</v>
      </c>
      <c r="W8">
        <f t="shared" si="8"/>
        <v>0</v>
      </c>
      <c r="X8">
        <f t="shared" si="9"/>
        <v>0.1057047617982082</v>
      </c>
      <c r="Y8">
        <f t="shared" si="10"/>
        <v>0.13218911168064973</v>
      </c>
      <c r="Z8">
        <f t="shared" si="11"/>
        <v>0.15805983841320204</v>
      </c>
      <c r="AD8" t="s">
        <v>78</v>
      </c>
    </row>
    <row r="9" spans="1:30" x14ac:dyDescent="0.2">
      <c r="A9" t="str">
        <f>'8.24.18'!A9</f>
        <v>MCAV65</v>
      </c>
      <c r="B9" t="s">
        <v>48</v>
      </c>
      <c r="C9">
        <f>'Total Disease Healthy'!D9</f>
        <v>5.01922614E-2</v>
      </c>
      <c r="D9">
        <f>'Total Disease Healthy'!F9</f>
        <v>4.8771456710000001E-2</v>
      </c>
      <c r="E9">
        <f>'Total Disease Healthy'!E9</f>
        <v>1.42080469E-3</v>
      </c>
      <c r="F9" s="12">
        <f>'Total Disease Healthy'!D40</f>
        <v>5.9791219899999998E-2</v>
      </c>
      <c r="G9">
        <f>'Total Disease Healthy'!F40</f>
        <v>5.8081790300999997E-2</v>
      </c>
      <c r="H9">
        <f>'Total Disease Healthy'!E40</f>
        <v>1.7094295989999999E-3</v>
      </c>
      <c r="I9">
        <f>'Total Disease Healthy'!D71</f>
        <v>5.48742599E-2</v>
      </c>
      <c r="J9">
        <f>'Total Disease Healthy'!F71</f>
        <v>5.3221818740000003E-2</v>
      </c>
      <c r="K9">
        <f>'Total Disease Healthy'!E71</f>
        <v>1.6524411599999999E-3</v>
      </c>
      <c r="L9">
        <f>'Total Disease Healthy'!D102</f>
        <v>5.2744699200000002E-2</v>
      </c>
      <c r="M9">
        <f>'Total Disease Healthy'!F102</f>
        <v>5.2744699200000002E-2</v>
      </c>
      <c r="N9">
        <f>'Total Disease Healthy'!E102</f>
        <v>0</v>
      </c>
      <c r="O9">
        <f t="shared" si="0"/>
        <v>0.97169275401486499</v>
      </c>
      <c r="P9">
        <f t="shared" si="1"/>
        <v>1.1571861613910066</v>
      </c>
      <c r="Q9">
        <f t="shared" si="2"/>
        <v>1.0603590524813453</v>
      </c>
      <c r="R9">
        <f t="shared" si="6"/>
        <v>1.0508532137984123</v>
      </c>
      <c r="S9">
        <f t="shared" si="3"/>
        <v>2.8307245985135069E-2</v>
      </c>
      <c r="T9">
        <f t="shared" si="4"/>
        <v>3.4057632617445682E-2</v>
      </c>
      <c r="U9">
        <f t="shared" si="5"/>
        <v>3.292222972045647E-2</v>
      </c>
      <c r="V9">
        <f t="shared" si="7"/>
        <v>0</v>
      </c>
      <c r="W9">
        <f t="shared" si="8"/>
        <v>0</v>
      </c>
      <c r="X9">
        <f t="shared" si="9"/>
        <v>-0.19124379400845237</v>
      </c>
      <c r="Y9">
        <f t="shared" si="10"/>
        <v>-9.3281282201801874E-2</v>
      </c>
      <c r="Z9">
        <f t="shared" si="11"/>
        <v>-5.0853213798412344E-2</v>
      </c>
      <c r="AD9" t="s">
        <v>79</v>
      </c>
    </row>
    <row r="10" spans="1:30" x14ac:dyDescent="0.2">
      <c r="A10" t="str">
        <f>'8.24.18'!A10</f>
        <v>MCAV67</v>
      </c>
      <c r="B10" t="s">
        <v>48</v>
      </c>
      <c r="C10">
        <f>'Total Disease Healthy'!D10</f>
        <v>0.26831421300000002</v>
      </c>
      <c r="D10">
        <f>'Total Disease Healthy'!F10</f>
        <v>0.22919824172400002</v>
      </c>
      <c r="E10">
        <f>'Total Disease Healthy'!E10</f>
        <v>3.9115971276E-2</v>
      </c>
      <c r="F10" s="12">
        <f>'Total Disease Healthy'!D41</f>
        <v>0.26742089800000002</v>
      </c>
      <c r="G10">
        <f>'Total Disease Healthy'!F41</f>
        <v>0.21986888667800003</v>
      </c>
      <c r="H10">
        <f>'Total Disease Healthy'!E41</f>
        <v>4.7552011321999994E-2</v>
      </c>
      <c r="I10">
        <f>'Total Disease Healthy'!D72</f>
        <v>0.13628109799999999</v>
      </c>
      <c r="J10">
        <f>'Total Disease Healthy'!F72</f>
        <v>7.108293792129998E-2</v>
      </c>
      <c r="K10">
        <f>'Total Disease Healthy'!E72</f>
        <v>6.519816007870001E-2</v>
      </c>
      <c r="L10">
        <f>'Total Disease Healthy'!D103</f>
        <v>2.6883271699999999E-2</v>
      </c>
      <c r="M10">
        <f>'Total Disease Healthy'!F103</f>
        <v>9.053430040000001E-3</v>
      </c>
      <c r="N10">
        <f>'Total Disease Healthy'!E103</f>
        <v>1.7829841659999998E-2</v>
      </c>
      <c r="O10">
        <f t="shared" si="0"/>
        <v>0.85421580601844604</v>
      </c>
      <c r="P10">
        <f t="shared" si="1"/>
        <v>0.81944554565210459</v>
      </c>
      <c r="Q10">
        <f t="shared" si="2"/>
        <v>0.26492423612796079</v>
      </c>
      <c r="R10">
        <f t="shared" si="6"/>
        <v>3.3741895141425102E-2</v>
      </c>
      <c r="S10">
        <f t="shared" si="3"/>
        <v>0.14578419398155398</v>
      </c>
      <c r="T10">
        <f t="shared" si="4"/>
        <v>0.1772250928876436</v>
      </c>
      <c r="U10">
        <f t="shared" si="5"/>
        <v>0.24299182421133989</v>
      </c>
      <c r="V10">
        <f t="shared" si="7"/>
        <v>6.6451349932774517E-2</v>
      </c>
      <c r="W10">
        <f t="shared" si="8"/>
        <v>0</v>
      </c>
      <c r="X10">
        <f t="shared" si="9"/>
        <v>3.3293614602518673E-3</v>
      </c>
      <c r="Y10">
        <f t="shared" si="10"/>
        <v>0.4920839396606993</v>
      </c>
      <c r="Z10">
        <f t="shared" si="11"/>
        <v>0.89980675492580042</v>
      </c>
      <c r="AD10" t="s">
        <v>80</v>
      </c>
    </row>
    <row r="11" spans="1:30" x14ac:dyDescent="0.2">
      <c r="A11" t="str">
        <f>'8.24.18'!A11</f>
        <v>MCAV70</v>
      </c>
      <c r="B11" t="s">
        <v>48</v>
      </c>
      <c r="C11">
        <f>'Total Disease Healthy'!D11</f>
        <v>3.8855290299999998E-2</v>
      </c>
      <c r="D11">
        <f>'Total Disease Healthy'!F11</f>
        <v>1.2776633143999998E-2</v>
      </c>
      <c r="E11">
        <f>'Total Disease Healthy'!E11</f>
        <v>2.6078657155999999E-2</v>
      </c>
      <c r="F11" s="12">
        <f>'Total Disease Healthy'!D42</f>
        <v>7.0887906100000004E-3</v>
      </c>
      <c r="G11">
        <f>'Total Disease Healthy'!F42</f>
        <v>-7.9999991006718396E-12</v>
      </c>
      <c r="H11">
        <f>'Total Disease Healthy'!E42</f>
        <v>7.0887906179999995E-3</v>
      </c>
      <c r="I11">
        <f>'Total Disease Healthy'!D73</f>
        <v>0</v>
      </c>
      <c r="J11">
        <f>'Total Disease Healthy'!F73</f>
        <v>0</v>
      </c>
      <c r="K11">
        <f>'Total Disease Healthy'!E73</f>
        <v>0</v>
      </c>
      <c r="L11">
        <f>'Total Disease Healthy'!D104</f>
        <v>0</v>
      </c>
      <c r="M11">
        <f>'Total Disease Healthy'!F104</f>
        <v>0</v>
      </c>
      <c r="N11">
        <f>'Total Disease Healthy'!E104</f>
        <v>0</v>
      </c>
      <c r="O11">
        <f t="shared" si="0"/>
        <v>0.32882608894058368</v>
      </c>
      <c r="P11">
        <f t="shared" si="1"/>
        <v>-2.0589214593184599E-10</v>
      </c>
      <c r="Q11">
        <f t="shared" si="2"/>
        <v>0</v>
      </c>
      <c r="R11">
        <f t="shared" si="6"/>
        <v>0</v>
      </c>
      <c r="S11">
        <f t="shared" si="3"/>
        <v>0.67117391105941626</v>
      </c>
      <c r="T11">
        <f t="shared" si="4"/>
        <v>0.18244080955946429</v>
      </c>
      <c r="U11">
        <f t="shared" si="5"/>
        <v>0</v>
      </c>
      <c r="V11">
        <f t="shared" si="7"/>
        <v>0</v>
      </c>
      <c r="W11">
        <f t="shared" si="8"/>
        <v>0</v>
      </c>
      <c r="X11">
        <f t="shared" si="9"/>
        <v>0.8175591906464279</v>
      </c>
      <c r="Y11">
        <f t="shared" si="10"/>
        <v>1</v>
      </c>
      <c r="Z11">
        <f t="shared" si="11"/>
        <v>1</v>
      </c>
      <c r="AD11" t="s">
        <v>81</v>
      </c>
    </row>
    <row r="12" spans="1:30" x14ac:dyDescent="0.2">
      <c r="A12" t="str">
        <f>'8.24.18'!A12</f>
        <v>MCAV75</v>
      </c>
      <c r="B12" t="s">
        <v>48</v>
      </c>
      <c r="C12">
        <f>'Total Disease Healthy'!D12</f>
        <v>0.198647147</v>
      </c>
      <c r="D12">
        <f>'Total Disease Healthy'!F12</f>
        <v>0.19695546520099999</v>
      </c>
      <c r="E12">
        <f>'Total Disease Healthy'!E12</f>
        <v>1.6916817990000001E-3</v>
      </c>
      <c r="F12" s="12">
        <f>'Total Disease Healthy'!D43</f>
        <v>0.29783226000000002</v>
      </c>
      <c r="G12">
        <f>'Total Disease Healthy'!F43</f>
        <v>0.29243459839000002</v>
      </c>
      <c r="H12">
        <f>'Total Disease Healthy'!E43</f>
        <v>5.3976616099999999E-3</v>
      </c>
      <c r="I12">
        <f>'Total Disease Healthy'!D74</f>
        <v>0.19513098800000001</v>
      </c>
      <c r="J12">
        <f>'Total Disease Healthy'!F74</f>
        <v>0.19513098800000001</v>
      </c>
      <c r="K12">
        <f>'Total Disease Healthy'!E74</f>
        <v>0</v>
      </c>
      <c r="L12">
        <f>'Total Disease Healthy'!D105</f>
        <v>0.19854252</v>
      </c>
      <c r="M12">
        <f>'Total Disease Healthy'!F105</f>
        <v>0.19854252</v>
      </c>
      <c r="N12">
        <f>'Total Disease Healthy'!E105</f>
        <v>0</v>
      </c>
      <c r="O12">
        <f t="shared" si="0"/>
        <v>0.9914839864324857</v>
      </c>
      <c r="P12">
        <f t="shared" si="1"/>
        <v>1.4721308753052469</v>
      </c>
      <c r="Q12">
        <f t="shared" si="2"/>
        <v>0.98229947395116635</v>
      </c>
      <c r="R12">
        <f t="shared" si="6"/>
        <v>0.99947330227702691</v>
      </c>
      <c r="S12">
        <f t="shared" si="3"/>
        <v>8.5160135675142624E-3</v>
      </c>
      <c r="T12">
        <f t="shared" si="4"/>
        <v>2.7172107384960328E-2</v>
      </c>
      <c r="U12">
        <f t="shared" si="5"/>
        <v>0</v>
      </c>
      <c r="V12">
        <f t="shared" si="7"/>
        <v>0</v>
      </c>
      <c r="W12">
        <f t="shared" si="8"/>
        <v>0</v>
      </c>
      <c r="X12">
        <f t="shared" si="9"/>
        <v>-0.49930298269020712</v>
      </c>
      <c r="Y12">
        <f t="shared" si="10"/>
        <v>1.7700526048833654E-2</v>
      </c>
      <c r="Z12">
        <f t="shared" si="11"/>
        <v>5.266977229730907E-4</v>
      </c>
    </row>
    <row r="13" spans="1:30" x14ac:dyDescent="0.2">
      <c r="A13" t="str">
        <f>'8.24.18'!A13</f>
        <v>MCAV161</v>
      </c>
      <c r="B13" t="s">
        <v>49</v>
      </c>
      <c r="C13">
        <f>'Total Disease Healthy'!D13</f>
        <v>1.7798073400000001</v>
      </c>
      <c r="D13">
        <f>'Total Disease Healthy'!F13</f>
        <v>1.7417903497</v>
      </c>
      <c r="E13">
        <f>'Total Disease Healthy'!E13</f>
        <v>3.8016990299999998E-2</v>
      </c>
      <c r="F13" s="12">
        <f>'Total Disease Healthy'!D44</f>
        <v>1.5456915899999999</v>
      </c>
      <c r="G13">
        <f>'Total Disease Healthy'!F44</f>
        <v>1.5209602420539998</v>
      </c>
      <c r="H13">
        <f>'Total Disease Healthy'!E44</f>
        <v>2.4731347946000001E-2</v>
      </c>
      <c r="I13">
        <f>'Total Disease Healthy'!D75</f>
        <v>1.51327769</v>
      </c>
      <c r="J13">
        <f>'Total Disease Healthy'!F75</f>
        <v>1.4393485131529999</v>
      </c>
      <c r="K13">
        <f>'Total Disease Healthy'!E75</f>
        <v>7.3929176846999997E-2</v>
      </c>
      <c r="L13">
        <f>'Total Disease Healthy'!D106</f>
        <v>1.33742652</v>
      </c>
      <c r="M13">
        <f>'Total Disease Healthy'!F106</f>
        <v>1.2799660130219999</v>
      </c>
      <c r="N13">
        <f>'Total Disease Healthy'!E106</f>
        <v>5.7460506978000002E-2</v>
      </c>
      <c r="O13">
        <f t="shared" si="0"/>
        <v>0.97863982834231933</v>
      </c>
      <c r="P13">
        <f t="shared" si="1"/>
        <v>0.85456454070697319</v>
      </c>
      <c r="Q13">
        <f t="shared" si="2"/>
        <v>0.80871029172910358</v>
      </c>
      <c r="R13">
        <f t="shared" si="6"/>
        <v>0.71915986874287186</v>
      </c>
      <c r="S13">
        <f t="shared" si="3"/>
        <v>2.1360171657680654E-2</v>
      </c>
      <c r="T13">
        <f t="shared" si="4"/>
        <v>1.3895519694845173E-2</v>
      </c>
      <c r="U13">
        <f t="shared" si="5"/>
        <v>4.1537741296763048E-2</v>
      </c>
      <c r="V13">
        <f t="shared" si="7"/>
        <v>3.2284678058468956E-2</v>
      </c>
      <c r="W13">
        <f t="shared" si="8"/>
        <v>0</v>
      </c>
      <c r="X13">
        <f t="shared" si="9"/>
        <v>0.13153993959818167</v>
      </c>
      <c r="Y13">
        <f t="shared" si="10"/>
        <v>0.1497519669741334</v>
      </c>
      <c r="Z13">
        <f t="shared" si="11"/>
        <v>0.24855545319865924</v>
      </c>
    </row>
    <row r="14" spans="1:30" x14ac:dyDescent="0.2">
      <c r="A14" t="str">
        <f>'8.24.18'!A14</f>
        <v>MCAV164</v>
      </c>
      <c r="B14" t="s">
        <v>49</v>
      </c>
      <c r="C14">
        <f>'Total Disease Healthy'!D14</f>
        <v>0.54136600400000001</v>
      </c>
      <c r="D14">
        <f>'Total Disease Healthy'!F14</f>
        <v>0.53134100462300005</v>
      </c>
      <c r="E14">
        <f>'Total Disease Healthy'!E14</f>
        <v>1.0024999376999999E-2</v>
      </c>
      <c r="F14" s="12">
        <f>'Total Disease Healthy'!D45</f>
        <v>0.489608618</v>
      </c>
      <c r="G14">
        <f>'Total Disease Healthy'!F45</f>
        <v>0.47267857947199998</v>
      </c>
      <c r="H14">
        <f>'Total Disease Healthy'!E45</f>
        <v>1.6930038527999999E-2</v>
      </c>
      <c r="I14">
        <f>'Total Disease Healthy'!D76</f>
        <v>0.61874832899999999</v>
      </c>
      <c r="J14">
        <f>'Total Disease Healthy'!F76</f>
        <v>0.61508811662499996</v>
      </c>
      <c r="K14">
        <f>'Total Disease Healthy'!E76</f>
        <v>3.6602123750000002E-3</v>
      </c>
      <c r="L14">
        <f>'Total Disease Healthy'!D107</f>
        <v>0.47986873899999999</v>
      </c>
      <c r="M14">
        <f>'Total Disease Healthy'!F107</f>
        <v>0.47739645743999998</v>
      </c>
      <c r="N14">
        <f>'Total Disease Healthy'!E107</f>
        <v>2.4722815599999997E-3</v>
      </c>
      <c r="O14">
        <f t="shared" si="0"/>
        <v>0.98148203008144563</v>
      </c>
      <c r="P14">
        <f t="shared" si="1"/>
        <v>0.87312202092394409</v>
      </c>
      <c r="Q14">
        <f t="shared" si="2"/>
        <v>1.1361779500010865</v>
      </c>
      <c r="R14">
        <f t="shared" si="6"/>
        <v>0.88183678678131394</v>
      </c>
      <c r="S14">
        <f t="shared" si="3"/>
        <v>1.8517969918554394E-2</v>
      </c>
      <c r="T14">
        <f t="shared" si="4"/>
        <v>3.1272814330616884E-2</v>
      </c>
      <c r="U14">
        <f t="shared" si="5"/>
        <v>6.7610680167497182E-3</v>
      </c>
      <c r="V14">
        <f t="shared" si="7"/>
        <v>4.5667469729037506E-3</v>
      </c>
      <c r="W14">
        <f t="shared" si="8"/>
        <v>0</v>
      </c>
      <c r="X14">
        <f t="shared" si="9"/>
        <v>9.5605164745439009E-2</v>
      </c>
      <c r="Y14">
        <f t="shared" si="10"/>
        <v>-0.14293901801783626</v>
      </c>
      <c r="Z14">
        <f t="shared" si="11"/>
        <v>0.11359646624578235</v>
      </c>
    </row>
    <row r="15" spans="1:30" x14ac:dyDescent="0.2">
      <c r="A15" t="str">
        <f>'8.24.18'!A15</f>
        <v>MCAV165</v>
      </c>
      <c r="B15" t="s">
        <v>50</v>
      </c>
      <c r="C15">
        <f>'Total Disease Healthy'!D15</f>
        <v>0.22114593699999999</v>
      </c>
      <c r="D15">
        <f>'Total Disease Healthy'!F15</f>
        <v>0.22085464046599998</v>
      </c>
      <c r="E15">
        <f>'Total Disease Healthy'!E15</f>
        <v>2.91296534E-4</v>
      </c>
      <c r="F15" s="12">
        <f>'Total Disease Healthy'!D46</f>
        <v>0.22026348300000001</v>
      </c>
      <c r="G15">
        <f>'Total Disease Healthy'!F46</f>
        <v>0.21882553482600001</v>
      </c>
      <c r="H15">
        <f>'Total Disease Healthy'!E46</f>
        <v>1.437948174E-3</v>
      </c>
      <c r="I15">
        <f>'Total Disease Healthy'!D77</f>
        <v>0.19634531399999999</v>
      </c>
      <c r="J15">
        <f>'Total Disease Healthy'!F77</f>
        <v>0.19359058452</v>
      </c>
      <c r="K15">
        <f>'Total Disease Healthy'!E77</f>
        <v>2.7547294799999998E-3</v>
      </c>
      <c r="L15">
        <f>'Total Disease Healthy'!D108</f>
        <v>0.195944586</v>
      </c>
      <c r="M15">
        <f>'Total Disease Healthy'!F108</f>
        <v>0.194346024432</v>
      </c>
      <c r="N15">
        <f>'Total Disease Healthy'!E108</f>
        <v>1.598561568E-3</v>
      </c>
      <c r="O15">
        <f t="shared" si="0"/>
        <v>0.9986827859559545</v>
      </c>
      <c r="P15">
        <f t="shared" si="1"/>
        <v>0.98950737144223466</v>
      </c>
      <c r="Q15">
        <f t="shared" si="2"/>
        <v>0.87539742826023526</v>
      </c>
      <c r="R15">
        <f t="shared" si="6"/>
        <v>0.87881345263874333</v>
      </c>
      <c r="S15">
        <f t="shared" si="3"/>
        <v>1.317214044045494E-3</v>
      </c>
      <c r="T15">
        <f t="shared" si="4"/>
        <v>6.5022590670521796E-3</v>
      </c>
      <c r="U15">
        <f t="shared" si="5"/>
        <v>1.2456613570974176E-2</v>
      </c>
      <c r="V15">
        <f t="shared" si="7"/>
        <v>7.2285369095431316E-3</v>
      </c>
      <c r="W15">
        <f t="shared" si="8"/>
        <v>0</v>
      </c>
      <c r="X15">
        <f t="shared" si="9"/>
        <v>3.9903694907131859E-3</v>
      </c>
      <c r="Y15">
        <f t="shared" si="10"/>
        <v>0.11214595816879058</v>
      </c>
      <c r="Z15">
        <f t="shared" si="11"/>
        <v>0.1139580104517135</v>
      </c>
    </row>
    <row r="16" spans="1:30" x14ac:dyDescent="0.2">
      <c r="A16" t="str">
        <f>'8.24.18'!A16</f>
        <v>MCAV166</v>
      </c>
      <c r="B16" t="s">
        <v>49</v>
      </c>
      <c r="C16">
        <f>'Total Disease Healthy'!D16</f>
        <v>0.12196415100000001</v>
      </c>
      <c r="D16">
        <f>'Total Disease Healthy'!F16</f>
        <v>0.120736066544</v>
      </c>
      <c r="E16">
        <f>'Total Disease Healthy'!E16</f>
        <v>1.2280844560000001E-3</v>
      </c>
      <c r="F16" s="12">
        <f>'Total Disease Healthy'!D47</f>
        <v>0.111145206</v>
      </c>
      <c r="G16">
        <f>'Total Disease Healthy'!F47</f>
        <v>0.106543631953</v>
      </c>
      <c r="H16">
        <f>'Total Disease Healthy'!E47</f>
        <v>4.601574047E-3</v>
      </c>
      <c r="I16">
        <f>'Total Disease Healthy'!D78</f>
        <v>0.112658988</v>
      </c>
      <c r="J16">
        <f>'Total Disease Healthy'!F78</f>
        <v>0.112430530201</v>
      </c>
      <c r="K16">
        <f>'Total Disease Healthy'!E78</f>
        <v>2.28457799E-4</v>
      </c>
      <c r="L16">
        <f>'Total Disease Healthy'!D109</f>
        <v>0.10735257600000001</v>
      </c>
      <c r="M16">
        <f>'Total Disease Healthy'!F109</f>
        <v>-2.0334636100000081E-4</v>
      </c>
      <c r="N16">
        <f>'Total Disease Healthy'!E109</f>
        <v>0.10755592236100001</v>
      </c>
      <c r="O16">
        <f t="shared" si="0"/>
        <v>0.98993077518327488</v>
      </c>
      <c r="P16">
        <f t="shared" si="1"/>
        <v>0.87356515073843288</v>
      </c>
      <c r="Q16">
        <f t="shared" si="2"/>
        <v>0.92183259817878771</v>
      </c>
      <c r="R16">
        <f t="shared" si="6"/>
        <v>-1.667263366593687E-3</v>
      </c>
      <c r="S16">
        <f t="shared" si="3"/>
        <v>1.006922481672504E-2</v>
      </c>
      <c r="T16">
        <f t="shared" si="4"/>
        <v>3.772890648006888E-2</v>
      </c>
      <c r="U16">
        <f t="shared" si="5"/>
        <v>1.8731553257809337E-3</v>
      </c>
      <c r="V16">
        <f t="shared" si="7"/>
        <v>0.88186505197744536</v>
      </c>
      <c r="W16">
        <f t="shared" si="8"/>
        <v>0</v>
      </c>
      <c r="X16">
        <f t="shared" si="9"/>
        <v>8.8705942781498237E-2</v>
      </c>
      <c r="Y16">
        <f t="shared" si="10"/>
        <v>7.6294246495431373E-2</v>
      </c>
      <c r="Z16">
        <f t="shared" si="11"/>
        <v>0.11980221138914837</v>
      </c>
    </row>
    <row r="17" spans="1:26" x14ac:dyDescent="0.2">
      <c r="A17" t="str">
        <f>'8.24.18'!A17</f>
        <v>MCAV167</v>
      </c>
      <c r="B17" t="s">
        <v>50</v>
      </c>
      <c r="C17">
        <f>'Total Disease Healthy'!D17</f>
        <v>0.69994983799999999</v>
      </c>
      <c r="D17">
        <f>'Total Disease Healthy'!F17</f>
        <v>0.69496892455899995</v>
      </c>
      <c r="E17">
        <f>'Total Disease Healthy'!E17</f>
        <v>4.9809134409999995E-3</v>
      </c>
      <c r="F17" s="12">
        <f>'Total Disease Healthy'!D48</f>
        <v>0.81871658000000003</v>
      </c>
      <c r="G17">
        <f>'Total Disease Healthy'!F48</f>
        <v>0.81273788180000006</v>
      </c>
      <c r="H17">
        <f>'Total Disease Healthy'!E48</f>
        <v>5.9786982000000002E-3</v>
      </c>
      <c r="I17">
        <f>'Total Disease Healthy'!D79</f>
        <v>0.864420305</v>
      </c>
      <c r="J17">
        <f>'Total Disease Healthy'!F79</f>
        <v>0.86388733193800005</v>
      </c>
      <c r="K17">
        <f>'Total Disease Healthy'!E79</f>
        <v>5.3297306200000003E-4</v>
      </c>
      <c r="L17">
        <f>'Total Disease Healthy'!D110</f>
        <v>0.78676096500000003</v>
      </c>
      <c r="M17">
        <f>'Total Disease Healthy'!F110</f>
        <v>0.78623541927570006</v>
      </c>
      <c r="N17">
        <f>'Total Disease Healthy'!E110</f>
        <v>5.2554572430000006E-4</v>
      </c>
      <c r="O17">
        <f t="shared" si="0"/>
        <v>0.99288389943023314</v>
      </c>
      <c r="P17">
        <f t="shared" si="1"/>
        <v>1.1611373239577778</v>
      </c>
      <c r="Q17">
        <f t="shared" si="2"/>
        <v>1.2342132036296007</v>
      </c>
      <c r="R17">
        <f t="shared" si="6"/>
        <v>1.1232739499193942</v>
      </c>
      <c r="S17">
        <f t="shared" si="3"/>
        <v>7.1161005697668285E-3</v>
      </c>
      <c r="T17">
        <f t="shared" si="4"/>
        <v>8.5416095203096551E-3</v>
      </c>
      <c r="U17">
        <f t="shared" si="5"/>
        <v>7.6144465369531241E-4</v>
      </c>
      <c r="V17">
        <f t="shared" si="7"/>
        <v>7.5083341086507982E-4</v>
      </c>
      <c r="W17">
        <f t="shared" si="8"/>
        <v>0</v>
      </c>
      <c r="X17">
        <f t="shared" si="9"/>
        <v>-0.16967893347808749</v>
      </c>
      <c r="Y17">
        <f t="shared" si="10"/>
        <v>-0.23497464828329595</v>
      </c>
      <c r="Z17">
        <f t="shared" si="11"/>
        <v>-0.12402478333025924</v>
      </c>
    </row>
    <row r="18" spans="1:26" x14ac:dyDescent="0.2">
      <c r="A18" t="str">
        <f>'8.24.18'!A18</f>
        <v>MCAV168</v>
      </c>
      <c r="B18" t="s">
        <v>50</v>
      </c>
      <c r="C18">
        <f>'Total Disease Healthy'!D18</f>
        <v>0.10587049599999999</v>
      </c>
      <c r="D18">
        <f>'Total Disease Healthy'!F18</f>
        <v>8.7647874989999999E-2</v>
      </c>
      <c r="E18">
        <f>'Total Disease Healthy'!E18</f>
        <v>1.8222621009999999E-2</v>
      </c>
      <c r="F18" s="12">
        <f>'Total Disease Healthy'!D49</f>
        <v>0.103603712</v>
      </c>
      <c r="G18">
        <f>'Total Disease Healthy'!F49</f>
        <v>8.3954660649999999E-2</v>
      </c>
      <c r="H18">
        <f>'Total Disease Healthy'!E49</f>
        <v>1.9649051350000002E-2</v>
      </c>
      <c r="I18">
        <f>'Total Disease Healthy'!D80</f>
        <v>9.8170697299999998E-2</v>
      </c>
      <c r="J18">
        <f>'Total Disease Healthy'!F80</f>
        <v>8.9182958147999994E-2</v>
      </c>
      <c r="K18">
        <f>'Total Disease Healthy'!E80</f>
        <v>8.9877391520000009E-3</v>
      </c>
      <c r="L18">
        <f>'Total Disease Healthy'!D111</f>
        <v>8.7106337199999995E-2</v>
      </c>
      <c r="M18">
        <f>'Total Disease Healthy'!F111</f>
        <v>8.1973878779999995E-2</v>
      </c>
      <c r="N18">
        <f>'Total Disease Healthy'!E111</f>
        <v>5.1324584199999995E-3</v>
      </c>
      <c r="O18">
        <f t="shared" si="0"/>
        <v>0.82787819365652171</v>
      </c>
      <c r="P18">
        <f t="shared" si="1"/>
        <v>0.79299392958355464</v>
      </c>
      <c r="Q18">
        <f t="shared" si="2"/>
        <v>0.84237782496078983</v>
      </c>
      <c r="R18">
        <f t="shared" si="6"/>
        <v>0.77428445012669067</v>
      </c>
      <c r="S18">
        <f t="shared" si="3"/>
        <v>0.17212180634347835</v>
      </c>
      <c r="T18">
        <f t="shared" si="4"/>
        <v>0.18559515721925024</v>
      </c>
      <c r="U18">
        <f t="shared" si="5"/>
        <v>8.4893709688485836E-2</v>
      </c>
      <c r="V18">
        <f t="shared" si="7"/>
        <v>4.847864715775016E-2</v>
      </c>
      <c r="W18">
        <f t="shared" si="8"/>
        <v>0</v>
      </c>
      <c r="X18">
        <f t="shared" si="9"/>
        <v>2.1410913197195125E-2</v>
      </c>
      <c r="Y18">
        <f t="shared" si="10"/>
        <v>7.2728465350724303E-2</v>
      </c>
      <c r="Z18">
        <f t="shared" si="11"/>
        <v>0.17723690271555914</v>
      </c>
    </row>
    <row r="19" spans="1:26" x14ac:dyDescent="0.2">
      <c r="A19" t="str">
        <f>'8.24.18'!A19</f>
        <v>MCAV170</v>
      </c>
      <c r="B19" t="s">
        <v>50</v>
      </c>
      <c r="C19">
        <f>'Total Disease Healthy'!D19</f>
        <v>3.54583791E-2</v>
      </c>
      <c r="D19">
        <f>'Total Disease Healthy'!F19</f>
        <v>3.1743626263000001E-2</v>
      </c>
      <c r="E19">
        <f>'Total Disease Healthy'!E19</f>
        <v>3.7147528370000001E-3</v>
      </c>
      <c r="F19" s="12">
        <f>'Total Disease Healthy'!D50</f>
        <v>2.4653076199999999E-2</v>
      </c>
      <c r="G19">
        <f>'Total Disease Healthy'!F50</f>
        <v>1.1310111599999999E-2</v>
      </c>
      <c r="H19">
        <f>'Total Disease Healthy'!E50</f>
        <v>1.33429646E-2</v>
      </c>
      <c r="I19">
        <f>'Total Disease Healthy'!D81</f>
        <v>0</v>
      </c>
      <c r="J19">
        <f>'Total Disease Healthy'!F81</f>
        <v>0</v>
      </c>
      <c r="K19">
        <f>'Total Disease Healthy'!E81</f>
        <v>0</v>
      </c>
      <c r="L19">
        <f>'Total Disease Healthy'!D112</f>
        <v>0</v>
      </c>
      <c r="M19">
        <f>'Total Disease Healthy'!F112</f>
        <v>0</v>
      </c>
      <c r="N19">
        <f>'Total Disease Healthy'!E112</f>
        <v>0</v>
      </c>
      <c r="O19">
        <f t="shared" si="0"/>
        <v>0.89523624792538814</v>
      </c>
      <c r="P19">
        <f t="shared" si="1"/>
        <v>0.31896865810202812</v>
      </c>
      <c r="Q19">
        <f t="shared" si="2"/>
        <v>0</v>
      </c>
      <c r="R19">
        <f t="shared" si="6"/>
        <v>0</v>
      </c>
      <c r="S19">
        <f t="shared" si="3"/>
        <v>0.1047637520746119</v>
      </c>
      <c r="T19">
        <f t="shared" si="4"/>
        <v>0.37629933851093605</v>
      </c>
      <c r="U19">
        <f t="shared" si="5"/>
        <v>0</v>
      </c>
      <c r="V19">
        <f t="shared" si="7"/>
        <v>0</v>
      </c>
      <c r="W19">
        <f t="shared" si="8"/>
        <v>0</v>
      </c>
      <c r="X19">
        <f t="shared" si="9"/>
        <v>0.30473200338703577</v>
      </c>
      <c r="Y19">
        <f t="shared" si="10"/>
        <v>1</v>
      </c>
      <c r="Z19">
        <f t="shared" si="11"/>
        <v>1</v>
      </c>
    </row>
    <row r="20" spans="1:26" x14ac:dyDescent="0.2">
      <c r="A20" t="str">
        <f>'8.24.18'!A20</f>
        <v>MCAV172</v>
      </c>
      <c r="B20" t="s">
        <v>49</v>
      </c>
      <c r="C20">
        <f>'Total Disease Healthy'!D20</f>
        <v>0.33921997399999998</v>
      </c>
      <c r="D20">
        <f>'Total Disease Healthy'!F20</f>
        <v>0.320105203831</v>
      </c>
      <c r="E20">
        <f>'Total Disease Healthy'!E20</f>
        <v>1.9114770168999998E-2</v>
      </c>
      <c r="F20" s="12">
        <f>'Total Disease Healthy'!D51</f>
        <v>0.289099245</v>
      </c>
      <c r="G20">
        <f>'Total Disease Healthy'!F51</f>
        <v>0.27679594542699998</v>
      </c>
      <c r="H20">
        <f>'Total Disease Healthy'!E51</f>
        <v>1.2303299573000002E-2</v>
      </c>
      <c r="I20">
        <f>'Total Disease Healthy'!D82</f>
        <v>0.25338820699999998</v>
      </c>
      <c r="J20">
        <f>'Total Disease Healthy'!F82</f>
        <v>0.22941667351199996</v>
      </c>
      <c r="K20">
        <f>'Total Disease Healthy'!E82</f>
        <v>2.3971533488000005E-2</v>
      </c>
      <c r="L20">
        <f>'Total Disease Healthy'!D113</f>
        <v>0.17369567799999999</v>
      </c>
      <c r="M20">
        <f>'Total Disease Healthy'!F113</f>
        <v>0.149945658269</v>
      </c>
      <c r="N20">
        <f>'Total Disease Healthy'!E113</f>
        <v>2.3750019731000001E-2</v>
      </c>
      <c r="O20">
        <f t="shared" si="0"/>
        <v>0.94365081176204568</v>
      </c>
      <c r="P20">
        <f t="shared" si="1"/>
        <v>0.81597773315966349</v>
      </c>
      <c r="Q20">
        <f t="shared" si="2"/>
        <v>0.67630650048926655</v>
      </c>
      <c r="R20">
        <f t="shared" si="6"/>
        <v>0.4420307463056406</v>
      </c>
      <c r="S20">
        <f t="shared" si="3"/>
        <v>5.6349188237954408E-2</v>
      </c>
      <c r="T20">
        <f t="shared" si="4"/>
        <v>3.6269384222640151E-2</v>
      </c>
      <c r="U20">
        <f t="shared" si="5"/>
        <v>7.0666633233100851E-2</v>
      </c>
      <c r="V20">
        <f t="shared" si="7"/>
        <v>7.0013624053281723E-2</v>
      </c>
      <c r="W20">
        <f t="shared" si="8"/>
        <v>0</v>
      </c>
      <c r="X20">
        <f t="shared" si="9"/>
        <v>0.14775288261769637</v>
      </c>
      <c r="Y20">
        <f t="shared" si="10"/>
        <v>0.2530268662776326</v>
      </c>
      <c r="Z20">
        <f t="shared" si="11"/>
        <v>0.48795562964107764</v>
      </c>
    </row>
    <row r="21" spans="1:26" x14ac:dyDescent="0.2">
      <c r="A21" t="str">
        <f>'8.24.18'!A21</f>
        <v>MCAV173</v>
      </c>
      <c r="B21" t="s">
        <v>49</v>
      </c>
      <c r="C21">
        <f>'Total Disease Healthy'!D21</f>
        <v>9.1598636999999997E-2</v>
      </c>
      <c r="D21">
        <f>'Total Disease Healthy'!F21</f>
        <v>8.5170796462100004E-2</v>
      </c>
      <c r="E21">
        <f>'Total Disease Healthy'!E21</f>
        <v>6.4278405378999986E-3</v>
      </c>
      <c r="F21" s="12">
        <f>'Total Disease Healthy'!D52</f>
        <v>8.3118843100000006E-2</v>
      </c>
      <c r="G21">
        <f>'Total Disease Healthy'!F52</f>
        <v>7.0337206695000001E-2</v>
      </c>
      <c r="H21">
        <f>'Total Disease Healthy'!E52</f>
        <v>1.2781636405E-2</v>
      </c>
      <c r="I21">
        <f>'Total Disease Healthy'!D83</f>
        <v>6.0855475499999999E-2</v>
      </c>
      <c r="J21">
        <f>'Total Disease Healthy'!F83</f>
        <v>5.1447148595999997E-2</v>
      </c>
      <c r="K21">
        <f>'Total Disease Healthy'!E83</f>
        <v>9.4083269039999997E-3</v>
      </c>
      <c r="L21">
        <f>'Total Disease Healthy'!D114</f>
        <v>4.1543825499999999E-2</v>
      </c>
      <c r="M21">
        <f>'Total Disease Healthy'!F114</f>
        <v>3.1246214050999997E-2</v>
      </c>
      <c r="N21">
        <f>'Total Disease Healthy'!E114</f>
        <v>1.0297611449E-2</v>
      </c>
      <c r="O21">
        <f t="shared" si="0"/>
        <v>0.92982602418090576</v>
      </c>
      <c r="P21">
        <f t="shared" si="1"/>
        <v>0.76788486159461089</v>
      </c>
      <c r="Q21">
        <f t="shared" si="2"/>
        <v>0.56165845127149649</v>
      </c>
      <c r="R21">
        <f t="shared" si="6"/>
        <v>0.3411209497691543</v>
      </c>
      <c r="S21">
        <f t="shared" si="3"/>
        <v>7.017397581909432E-2</v>
      </c>
      <c r="T21">
        <f t="shared" si="4"/>
        <v>0.13953959167536523</v>
      </c>
      <c r="U21">
        <f t="shared" si="5"/>
        <v>0.10271252075508504</v>
      </c>
      <c r="V21">
        <f t="shared" si="7"/>
        <v>0.11242101177771893</v>
      </c>
      <c r="W21">
        <f t="shared" si="8"/>
        <v>0</v>
      </c>
      <c r="X21">
        <f t="shared" si="9"/>
        <v>9.2575546730023883E-2</v>
      </c>
      <c r="Y21">
        <f t="shared" si="10"/>
        <v>0.33562902797341843</v>
      </c>
      <c r="Z21">
        <f t="shared" si="11"/>
        <v>0.54645803845312679</v>
      </c>
    </row>
    <row r="22" spans="1:26" x14ac:dyDescent="0.2">
      <c r="A22" t="str">
        <f>'8.24.18'!A22</f>
        <v>MCAV174</v>
      </c>
      <c r="B22" t="s">
        <v>49</v>
      </c>
      <c r="C22">
        <f>'Total Disease Healthy'!D22</f>
        <v>0.26004050299999998</v>
      </c>
      <c r="D22">
        <f>'Total Disease Healthy'!F22</f>
        <v>0.25364457735099999</v>
      </c>
      <c r="E22">
        <f>'Total Disease Healthy'!E22</f>
        <v>6.3959256490000007E-3</v>
      </c>
      <c r="F22" s="12">
        <f>'Total Disease Healthy'!D53</f>
        <v>0.26596289000000001</v>
      </c>
      <c r="G22">
        <f>'Total Disease Healthy'!F53</f>
        <v>0.25343369438419999</v>
      </c>
      <c r="H22">
        <f>'Total Disease Healthy'!E53</f>
        <v>1.2529195615800001E-2</v>
      </c>
      <c r="I22">
        <f>'Total Disease Healthy'!D84</f>
        <v>0.26219635800000002</v>
      </c>
      <c r="J22">
        <f>'Total Disease Healthy'!F84</f>
        <v>0.26064383068200003</v>
      </c>
      <c r="K22">
        <f>'Total Disease Healthy'!E84</f>
        <v>1.552527318E-3</v>
      </c>
      <c r="L22">
        <f>'Total Disease Healthy'!D115</f>
        <v>0.25475091599999999</v>
      </c>
      <c r="M22">
        <f>'Total Disease Healthy'!F115</f>
        <v>0.25475091599999999</v>
      </c>
      <c r="N22">
        <f>'Total Disease Healthy'!E115</f>
        <v>0</v>
      </c>
      <c r="O22">
        <f t="shared" si="0"/>
        <v>0.97540411753087564</v>
      </c>
      <c r="P22">
        <f t="shared" si="1"/>
        <v>0.97459315552931391</v>
      </c>
      <c r="Q22">
        <f t="shared" si="2"/>
        <v>1.0023201296530335</v>
      </c>
      <c r="R22">
        <f t="shared" si="6"/>
        <v>0.97965860341379207</v>
      </c>
      <c r="S22">
        <f t="shared" si="3"/>
        <v>2.459588246912444E-2</v>
      </c>
      <c r="T22">
        <f t="shared" si="4"/>
        <v>4.8181708123368777E-2</v>
      </c>
      <c r="U22">
        <f t="shared" si="5"/>
        <v>5.9703288529633402E-3</v>
      </c>
      <c r="V22">
        <f t="shared" si="7"/>
        <v>0</v>
      </c>
      <c r="W22">
        <f t="shared" si="8"/>
        <v>0</v>
      </c>
      <c r="X22">
        <f t="shared" si="9"/>
        <v>-2.2774863652682775E-2</v>
      </c>
      <c r="Y22">
        <f t="shared" si="10"/>
        <v>-8.2904585059968561E-3</v>
      </c>
      <c r="Z22">
        <f t="shared" si="11"/>
        <v>2.0341396586207927E-2</v>
      </c>
    </row>
    <row r="23" spans="1:26" x14ac:dyDescent="0.2">
      <c r="A23" t="str">
        <f>'8.24.18'!A23</f>
        <v>MCAV175</v>
      </c>
      <c r="B23" t="s">
        <v>49</v>
      </c>
      <c r="C23">
        <f>'Total Disease Healthy'!D23</f>
        <v>0.62366166000000001</v>
      </c>
      <c r="D23">
        <f>'Total Disease Healthy'!F23</f>
        <v>0.62268176713500001</v>
      </c>
      <c r="E23">
        <f>'Total Disease Healthy'!E23</f>
        <v>9.7989286500000002E-4</v>
      </c>
      <c r="F23" s="12">
        <f>'Total Disease Healthy'!D54</f>
        <v>0.61971907900000001</v>
      </c>
      <c r="G23">
        <f>'Total Disease Healthy'!F54</f>
        <v>0.61714101094969998</v>
      </c>
      <c r="H23">
        <f>'Total Disease Healthy'!E54</f>
        <v>2.5780680503E-3</v>
      </c>
      <c r="I23">
        <f>'Total Disease Healthy'!D85</f>
        <v>0.622555521</v>
      </c>
      <c r="J23">
        <f>'Total Disease Healthy'!F85</f>
        <v>0.62209794200799995</v>
      </c>
      <c r="K23">
        <f>'Total Disease Healthy'!E85</f>
        <v>4.5757899199999998E-4</v>
      </c>
      <c r="L23">
        <f>'Total Disease Healthy'!D116</f>
        <v>0.68307990600000001</v>
      </c>
      <c r="M23">
        <f>'Total Disease Healthy'!F116</f>
        <v>0.68307990600000001</v>
      </c>
      <c r="N23">
        <f>'Total Disease Healthy'!E116</f>
        <v>0</v>
      </c>
      <c r="O23">
        <f t="shared" si="0"/>
        <v>0.99842880695119207</v>
      </c>
      <c r="P23">
        <f t="shared" si="1"/>
        <v>0.98954457285333197</v>
      </c>
      <c r="Q23">
        <f t="shared" si="2"/>
        <v>0.99749268218283604</v>
      </c>
      <c r="R23">
        <f t="shared" si="6"/>
        <v>1.0952732063086899</v>
      </c>
      <c r="S23">
        <f t="shared" si="3"/>
        <v>1.5711930488079065E-3</v>
      </c>
      <c r="T23">
        <f t="shared" si="4"/>
        <v>4.1337606841183724E-3</v>
      </c>
      <c r="U23">
        <f t="shared" si="5"/>
        <v>7.3369748590926688E-4</v>
      </c>
      <c r="V23">
        <f t="shared" si="7"/>
        <v>0</v>
      </c>
      <c r="W23">
        <f t="shared" si="8"/>
        <v>0</v>
      </c>
      <c r="X23">
        <f t="shared" si="9"/>
        <v>6.3216664625496133E-3</v>
      </c>
      <c r="Y23">
        <f t="shared" si="10"/>
        <v>1.7736203312547216E-3</v>
      </c>
      <c r="Z23">
        <f t="shared" si="11"/>
        <v>-9.5273206308689851E-2</v>
      </c>
    </row>
    <row r="24" spans="1:26" x14ac:dyDescent="0.2">
      <c r="A24" t="str">
        <f>'8.24.18'!A24</f>
        <v>MCAV181</v>
      </c>
      <c r="B24" t="s">
        <v>50</v>
      </c>
      <c r="C24">
        <f>'Total Disease Healthy'!D24</f>
        <v>0.65889609400000004</v>
      </c>
      <c r="D24">
        <f>'Total Disease Healthy'!F24</f>
        <v>0.61717787231900001</v>
      </c>
      <c r="E24">
        <f>'Total Disease Healthy'!E24</f>
        <v>4.1718221680999992E-2</v>
      </c>
      <c r="F24" s="12">
        <f>'Total Disease Healthy'!D55</f>
        <v>0.54490196499999999</v>
      </c>
      <c r="G24">
        <f>'Total Disease Healthy'!F55</f>
        <v>0.54124484613089996</v>
      </c>
      <c r="H24">
        <f>'Total Disease Healthy'!E55</f>
        <v>3.6571188690999994E-3</v>
      </c>
      <c r="I24">
        <f>'Total Disease Healthy'!D86</f>
        <v>0.51911764900000001</v>
      </c>
      <c r="J24">
        <f>'Total Disease Healthy'!F86</f>
        <v>0.50005302199599999</v>
      </c>
      <c r="K24">
        <f>'Total Disease Healthy'!E86</f>
        <v>1.9064627004000002E-2</v>
      </c>
      <c r="L24">
        <f>'Total Disease Healthy'!D117</f>
        <v>0.36043546999999998</v>
      </c>
      <c r="M24">
        <f>'Total Disease Healthy'!F117</f>
        <v>0.34762012219899996</v>
      </c>
      <c r="N24">
        <f>'Total Disease Healthy'!E117</f>
        <v>1.2815347801E-2</v>
      </c>
      <c r="O24">
        <f t="shared" si="0"/>
        <v>0.93668467295391189</v>
      </c>
      <c r="P24">
        <f t="shared" si="1"/>
        <v>0.82144187992545592</v>
      </c>
      <c r="Q24">
        <f t="shared" si="2"/>
        <v>0.75892546116080017</v>
      </c>
      <c r="R24">
        <f t="shared" si="6"/>
        <v>0.52757957645291476</v>
      </c>
      <c r="S24">
        <f t="shared" si="3"/>
        <v>6.3315327046088068E-2</v>
      </c>
      <c r="T24">
        <f t="shared" si="4"/>
        <v>5.550372664828696E-3</v>
      </c>
      <c r="U24">
        <f t="shared" si="5"/>
        <v>2.8934193384366914E-2</v>
      </c>
      <c r="V24">
        <f t="shared" si="7"/>
        <v>1.9449724953142612E-2</v>
      </c>
      <c r="W24">
        <f t="shared" si="8"/>
        <v>0</v>
      </c>
      <c r="X24">
        <f t="shared" si="9"/>
        <v>0.17300774740971536</v>
      </c>
      <c r="Y24">
        <f t="shared" si="10"/>
        <v>0.21214034545483296</v>
      </c>
      <c r="Z24">
        <f t="shared" si="11"/>
        <v>0.45297069859394268</v>
      </c>
    </row>
    <row r="25" spans="1:26" x14ac:dyDescent="0.2">
      <c r="A25" t="str">
        <f>'8.24.18'!A25</f>
        <v>MCAV182</v>
      </c>
      <c r="B25" t="s">
        <v>50</v>
      </c>
      <c r="C25">
        <f>'Total Disease Healthy'!D25</f>
        <v>0.63432947900000003</v>
      </c>
      <c r="D25">
        <f>'Total Disease Healthy'!F25</f>
        <v>0.63281325688000001</v>
      </c>
      <c r="E25">
        <f>'Total Disease Healthy'!E25</f>
        <v>1.51622212E-3</v>
      </c>
      <c r="F25" s="12">
        <f>'Total Disease Healthy'!D56</f>
        <v>0.65394498099999998</v>
      </c>
      <c r="G25">
        <f>'Total Disease Healthy'!F56</f>
        <v>0.65377202751999997</v>
      </c>
      <c r="H25">
        <f>'Total Disease Healthy'!E56</f>
        <v>1.7295348E-4</v>
      </c>
      <c r="I25">
        <f>'Total Disease Healthy'!D87</f>
        <v>0.58438329200000005</v>
      </c>
      <c r="J25">
        <f>'Total Disease Healthy'!F87</f>
        <v>0.58426228873600006</v>
      </c>
      <c r="K25">
        <f>'Total Disease Healthy'!E87</f>
        <v>1.21003264E-4</v>
      </c>
      <c r="L25">
        <f>'Total Disease Healthy'!D118</f>
        <v>0.58497294399999999</v>
      </c>
      <c r="M25">
        <f>'Total Disease Healthy'!F118</f>
        <v>0.58497294399999999</v>
      </c>
      <c r="N25">
        <f>'Total Disease Healthy'!E118</f>
        <v>0</v>
      </c>
      <c r="O25">
        <f t="shared" si="0"/>
        <v>0.99760972464595166</v>
      </c>
      <c r="P25">
        <f t="shared" si="1"/>
        <v>1.030650551745838</v>
      </c>
      <c r="Q25">
        <f t="shared" si="2"/>
        <v>0.9210706865729632</v>
      </c>
      <c r="R25">
        <f t="shared" si="6"/>
        <v>0.92219101171553775</v>
      </c>
      <c r="S25">
        <f t="shared" si="3"/>
        <v>2.3902753540483018E-3</v>
      </c>
      <c r="T25">
        <f t="shared" si="4"/>
        <v>2.7265559259937843E-4</v>
      </c>
      <c r="U25">
        <f t="shared" si="5"/>
        <v>1.9075774972772468E-4</v>
      </c>
      <c r="V25">
        <f t="shared" si="7"/>
        <v>0</v>
      </c>
      <c r="W25">
        <f t="shared" si="8"/>
        <v>0</v>
      </c>
      <c r="X25">
        <f t="shared" si="9"/>
        <v>-3.0923207338437342E-2</v>
      </c>
      <c r="Y25">
        <f t="shared" si="10"/>
        <v>7.873855567730903E-2</v>
      </c>
      <c r="Z25">
        <f t="shared" si="11"/>
        <v>7.7808988284462255E-2</v>
      </c>
    </row>
    <row r="26" spans="1:26" x14ac:dyDescent="0.2">
      <c r="A26" t="str">
        <f>'8.24.18'!A26</f>
        <v>MCAV183</v>
      </c>
      <c r="B26" t="s">
        <v>50</v>
      </c>
      <c r="C26">
        <f>'Total Disease Healthy'!D26</f>
        <v>2.6800544200000002E-2</v>
      </c>
      <c r="D26">
        <f>'Total Disease Healthy'!F26</f>
        <v>2.4537843020000002E-2</v>
      </c>
      <c r="E26">
        <f>'Total Disease Healthy'!E26</f>
        <v>2.2627011799999999E-3</v>
      </c>
      <c r="F26" s="12">
        <f>'Total Disease Healthy'!D57</f>
        <v>2.5377518200000001E-2</v>
      </c>
      <c r="G26">
        <f>'Total Disease Healthy'!F57</f>
        <v>2.0555436591000002E-2</v>
      </c>
      <c r="H26">
        <f>'Total Disease Healthy'!E57</f>
        <v>4.8220816090000004E-3</v>
      </c>
      <c r="I26">
        <f>'Total Disease Healthy'!D88</f>
        <v>1.26511678E-2</v>
      </c>
      <c r="J26">
        <f>'Total Disease Healthy'!F88</f>
        <v>7.887060139999999E-3</v>
      </c>
      <c r="K26">
        <f>'Total Disease Healthy'!E88</f>
        <v>4.76410766E-3</v>
      </c>
      <c r="L26">
        <f>'Total Disease Healthy'!D119</f>
        <v>0</v>
      </c>
      <c r="M26">
        <f>'Total Disease Healthy'!F119</f>
        <v>0</v>
      </c>
      <c r="N26">
        <f>'Total Disease Healthy'!E119</f>
        <v>0</v>
      </c>
      <c r="O26">
        <f t="shared" si="0"/>
        <v>0.91557256587349445</v>
      </c>
      <c r="P26">
        <f t="shared" si="1"/>
        <v>0.76697832841021196</v>
      </c>
      <c r="Q26">
        <f t="shared" si="2"/>
        <v>0.29428731301657668</v>
      </c>
      <c r="R26">
        <f t="shared" si="6"/>
        <v>0</v>
      </c>
      <c r="S26">
        <f t="shared" si="3"/>
        <v>8.4427434126505524E-2</v>
      </c>
      <c r="T26">
        <f t="shared" si="4"/>
        <v>0.17992476469936755</v>
      </c>
      <c r="U26">
        <f t="shared" si="5"/>
        <v>0.17776160157225462</v>
      </c>
      <c r="V26">
        <f t="shared" si="7"/>
        <v>0</v>
      </c>
      <c r="W26">
        <f t="shared" si="8"/>
        <v>0</v>
      </c>
      <c r="X26">
        <f t="shared" si="9"/>
        <v>5.3096906890420459E-2</v>
      </c>
      <c r="Y26">
        <f t="shared" si="10"/>
        <v>0.52795108541116864</v>
      </c>
      <c r="Z26">
        <f t="shared" si="11"/>
        <v>1</v>
      </c>
    </row>
    <row r="27" spans="1:26" x14ac:dyDescent="0.2">
      <c r="A27" t="str">
        <f>'8.24.18'!A27</f>
        <v>MCAV184</v>
      </c>
      <c r="B27" t="s">
        <v>50</v>
      </c>
      <c r="C27">
        <f>'Total Disease Healthy'!D27</f>
        <v>0.101871974</v>
      </c>
      <c r="D27">
        <f>'Total Disease Healthy'!F27</f>
        <v>8.0994229926900002E-2</v>
      </c>
      <c r="E27">
        <f>'Total Disease Healthy'!E27</f>
        <v>2.0877744073100002E-2</v>
      </c>
      <c r="F27" s="12">
        <f>'Total Disease Healthy'!D58</f>
        <v>9.4094619099999999E-2</v>
      </c>
      <c r="G27">
        <f>'Total Disease Healthy'!F58</f>
        <v>7.3854792694799998E-2</v>
      </c>
      <c r="H27">
        <f>'Total Disease Healthy'!E58</f>
        <v>2.0239826405200001E-2</v>
      </c>
      <c r="I27">
        <f>'Total Disease Healthy'!D89</f>
        <v>4.1950841400000001E-2</v>
      </c>
      <c r="J27">
        <f>'Total Disease Healthy'!F89</f>
        <v>3.332114764E-2</v>
      </c>
      <c r="K27">
        <f>'Total Disease Healthy'!E89</f>
        <v>8.6296937599999995E-3</v>
      </c>
      <c r="L27">
        <f>'Total Disease Healthy'!D120</f>
        <v>3.0452013100000001E-2</v>
      </c>
      <c r="M27">
        <f>'Total Disease Healthy'!F120</f>
        <v>2.5643600001000001E-2</v>
      </c>
      <c r="N27">
        <f>'Total Disease Healthy'!E120</f>
        <v>4.8084130990000001E-3</v>
      </c>
      <c r="O27">
        <f t="shared" si="0"/>
        <v>0.79505900147669661</v>
      </c>
      <c r="P27">
        <f t="shared" si="1"/>
        <v>0.72497655434457364</v>
      </c>
      <c r="Q27">
        <f t="shared" si="2"/>
        <v>0.32708846537125114</v>
      </c>
      <c r="R27">
        <f t="shared" si="6"/>
        <v>0.25172379599712086</v>
      </c>
      <c r="S27">
        <f t="shared" si="3"/>
        <v>0.20494099852330339</v>
      </c>
      <c r="T27">
        <f t="shared" si="4"/>
        <v>0.19867904400478192</v>
      </c>
      <c r="U27">
        <f t="shared" si="5"/>
        <v>8.4711166586405789E-2</v>
      </c>
      <c r="V27">
        <f t="shared" si="7"/>
        <v>4.7200548985140901E-2</v>
      </c>
      <c r="W27">
        <f t="shared" si="8"/>
        <v>0</v>
      </c>
      <c r="X27">
        <f t="shared" si="9"/>
        <v>7.6344401650644489E-2</v>
      </c>
      <c r="Y27">
        <f t="shared" si="10"/>
        <v>0.5882003680423431</v>
      </c>
      <c r="Z27">
        <f t="shared" si="11"/>
        <v>0.70107565501773816</v>
      </c>
    </row>
    <row r="28" spans="1:26" x14ac:dyDescent="0.2">
      <c r="A28" t="str">
        <f>'8.24.18'!A28</f>
        <v>MCAV185</v>
      </c>
      <c r="B28" t="s">
        <v>50</v>
      </c>
      <c r="C28">
        <f>'Total Disease Healthy'!D28</f>
        <v>0.31939420899999998</v>
      </c>
      <c r="D28">
        <f>'Total Disease Healthy'!F28</f>
        <v>0.31757119403099998</v>
      </c>
      <c r="E28">
        <f>'Total Disease Healthy'!E28</f>
        <v>1.823014969E-3</v>
      </c>
      <c r="F28" s="12">
        <f>'Total Disease Healthy'!D59</f>
        <v>0.28258757200000001</v>
      </c>
      <c r="G28">
        <f>'Total Disease Healthy'!F59</f>
        <v>0.27706885982700002</v>
      </c>
      <c r="H28">
        <f>'Total Disease Healthy'!E59</f>
        <v>5.518712173E-3</v>
      </c>
      <c r="I28">
        <f>'Total Disease Healthy'!D90</f>
        <v>0.275073872</v>
      </c>
      <c r="J28">
        <f>'Total Disease Healthy'!F90</f>
        <v>0.270267353692</v>
      </c>
      <c r="K28">
        <f>'Total Disease Healthy'!E90</f>
        <v>4.8065183079999997E-3</v>
      </c>
      <c r="L28">
        <f>'Total Disease Healthy'!D121</f>
        <v>0.27772060399999998</v>
      </c>
      <c r="M28">
        <f>'Total Disease Healthy'!F121</f>
        <v>0.27725151334199999</v>
      </c>
      <c r="N28">
        <f>'Total Disease Healthy'!E121</f>
        <v>4.69090658E-4</v>
      </c>
      <c r="O28">
        <f t="shared" si="0"/>
        <v>0.99429227294161737</v>
      </c>
      <c r="P28">
        <f t="shared" si="1"/>
        <v>0.86748241520872416</v>
      </c>
      <c r="Q28">
        <f t="shared" si="2"/>
        <v>0.84618739500064011</v>
      </c>
      <c r="R28">
        <f t="shared" si="6"/>
        <v>0.86805429005758838</v>
      </c>
      <c r="S28">
        <f t="shared" si="3"/>
        <v>5.7077270583825775E-3</v>
      </c>
      <c r="T28">
        <f t="shared" si="4"/>
        <v>1.7278685766653961E-2</v>
      </c>
      <c r="U28">
        <f t="shared" si="5"/>
        <v>1.5048858659801186E-2</v>
      </c>
      <c r="V28">
        <f t="shared" si="7"/>
        <v>1.4686886761932493E-3</v>
      </c>
      <c r="W28">
        <f t="shared" si="8"/>
        <v>0</v>
      </c>
      <c r="X28">
        <f t="shared" si="9"/>
        <v>0.11523889902462192</v>
      </c>
      <c r="Y28">
        <f t="shared" si="10"/>
        <v>0.13876374633955868</v>
      </c>
      <c r="Z28">
        <f t="shared" si="11"/>
        <v>0.13047702126621841</v>
      </c>
    </row>
    <row r="29" spans="1:26" x14ac:dyDescent="0.2">
      <c r="A29" t="str">
        <f>'8.24.18'!A29</f>
        <v>MCAV186</v>
      </c>
      <c r="B29" t="s">
        <v>50</v>
      </c>
      <c r="C29">
        <f>'Total Disease Healthy'!D29</f>
        <v>0.338541867</v>
      </c>
      <c r="D29">
        <f>'Total Disease Healthy'!F29</f>
        <v>0.33745741979999999</v>
      </c>
      <c r="E29">
        <f>'Total Disease Healthy'!E29</f>
        <v>1.0844472E-3</v>
      </c>
      <c r="F29" s="12">
        <f>'Total Disease Healthy'!D60</f>
        <v>0.32304435599999998</v>
      </c>
      <c r="G29">
        <f>'Total Disease Healthy'!F60</f>
        <v>0.32001670514299996</v>
      </c>
      <c r="H29">
        <f>'Total Disease Healthy'!E60</f>
        <v>3.0276508570000003E-3</v>
      </c>
      <c r="I29">
        <f>'Total Disease Healthy'!D91</f>
        <v>0.30876724500000002</v>
      </c>
      <c r="J29">
        <f>'Total Disease Healthy'!F91</f>
        <v>0.308186146125</v>
      </c>
      <c r="K29">
        <f>'Total Disease Healthy'!E91</f>
        <v>5.8109887500000003E-4</v>
      </c>
      <c r="L29">
        <f>'Total Disease Healthy'!D122</f>
        <v>0.31358361899999998</v>
      </c>
      <c r="M29">
        <f>'Total Disease Healthy'!F122</f>
        <v>0.31354287847789997</v>
      </c>
      <c r="N29">
        <f>'Total Disease Healthy'!E122</f>
        <v>4.0740522099999999E-5</v>
      </c>
      <c r="O29">
        <f t="shared" si="0"/>
        <v>0.9967967117047889</v>
      </c>
      <c r="P29">
        <f t="shared" si="1"/>
        <v>0.94527955428035715</v>
      </c>
      <c r="Q29">
        <f t="shared" si="2"/>
        <v>0.91033392370639943</v>
      </c>
      <c r="R29">
        <f t="shared" si="6"/>
        <v>0.92615687760090237</v>
      </c>
      <c r="S29">
        <f t="shared" si="3"/>
        <v>3.2032882952110616E-3</v>
      </c>
      <c r="T29">
        <f t="shared" si="4"/>
        <v>8.9432095469598166E-3</v>
      </c>
      <c r="U29">
        <f t="shared" si="5"/>
        <v>1.7164756611920027E-3</v>
      </c>
      <c r="V29">
        <f t="shared" si="7"/>
        <v>1.2034116329842299E-4</v>
      </c>
      <c r="W29">
        <f t="shared" si="8"/>
        <v>0</v>
      </c>
      <c r="X29">
        <f t="shared" si="9"/>
        <v>4.5777236172683033E-2</v>
      </c>
      <c r="Y29">
        <f t="shared" si="10"/>
        <v>8.7949600632408531E-2</v>
      </c>
      <c r="Z29">
        <f t="shared" si="11"/>
        <v>7.3722781235799228E-2</v>
      </c>
    </row>
    <row r="30" spans="1:26" x14ac:dyDescent="0.2">
      <c r="A30" t="str">
        <f>'8.24.18'!A30</f>
        <v>MCAV195</v>
      </c>
      <c r="B30" t="s">
        <v>49</v>
      </c>
      <c r="C30">
        <f>'Total Disease Healthy'!D30</f>
        <v>8.1498983499999997E-2</v>
      </c>
      <c r="D30">
        <f>'Total Disease Healthy'!F30</f>
        <v>7.9074585868799993E-2</v>
      </c>
      <c r="E30">
        <f>'Total Disease Healthy'!E30</f>
        <v>2.4243976312000003E-3</v>
      </c>
      <c r="F30" s="12">
        <f>'Total Disease Healthy'!D61</f>
        <v>7.2634209699999994E-2</v>
      </c>
      <c r="G30">
        <f>'Total Disease Healthy'!F61</f>
        <v>6.2218554416999992E-2</v>
      </c>
      <c r="H30">
        <f>'Total Disease Healthy'!E61</f>
        <v>1.0415655283E-2</v>
      </c>
      <c r="I30">
        <f>'Total Disease Healthy'!D92</f>
        <v>5.60868266E-2</v>
      </c>
      <c r="J30">
        <f>'Total Disease Healthy'!F92</f>
        <v>4.8649903069000001E-2</v>
      </c>
      <c r="K30">
        <f>'Total Disease Healthy'!E92</f>
        <v>7.4369235310000007E-3</v>
      </c>
      <c r="L30">
        <f>'Total Disease Healthy'!D123</f>
        <v>3.8953727799999997E-2</v>
      </c>
      <c r="M30">
        <f>'Total Disease Healthy'!F123</f>
        <v>3.6068885547799995E-2</v>
      </c>
      <c r="N30">
        <f>'Total Disease Healthy'!E123</f>
        <v>2.8848422521999999E-3</v>
      </c>
      <c r="O30">
        <f t="shared" si="0"/>
        <v>0.97025241877771395</v>
      </c>
      <c r="P30">
        <f t="shared" si="1"/>
        <v>0.76342736737323835</v>
      </c>
      <c r="Q30">
        <f t="shared" si="2"/>
        <v>0.59693877125473604</v>
      </c>
      <c r="R30">
        <f t="shared" si="6"/>
        <v>0.44256853274495128</v>
      </c>
      <c r="S30">
        <f t="shared" si="3"/>
        <v>2.9747581222286046E-2</v>
      </c>
      <c r="T30">
        <f t="shared" si="4"/>
        <v>0.12780104530997002</v>
      </c>
      <c r="U30">
        <f t="shared" si="5"/>
        <v>9.125173359984301E-2</v>
      </c>
      <c r="V30">
        <f t="shared" si="7"/>
        <v>3.5397278939067994E-2</v>
      </c>
      <c r="W30">
        <f t="shared" si="8"/>
        <v>0</v>
      </c>
      <c r="X30">
        <f t="shared" si="9"/>
        <v>0.1087715873167916</v>
      </c>
      <c r="Y30">
        <f t="shared" si="10"/>
        <v>0.31180949514542089</v>
      </c>
      <c r="Z30">
        <f t="shared" si="11"/>
        <v>0.5220341883159807</v>
      </c>
    </row>
    <row r="31" spans="1:26" x14ac:dyDescent="0.2">
      <c r="A31" t="str">
        <f>'8.24.18'!A31</f>
        <v>MCAV196</v>
      </c>
      <c r="B31" t="s">
        <v>49</v>
      </c>
      <c r="C31">
        <f>'Total Disease Healthy'!D31</f>
        <v>0.65016886799999996</v>
      </c>
      <c r="D31">
        <f>'Total Disease Healthy'!F31</f>
        <v>0.64371284412699992</v>
      </c>
      <c r="E31">
        <f>'Total Disease Healthy'!E31</f>
        <v>6.4560238729999987E-3</v>
      </c>
      <c r="F31" s="12">
        <f>'Total Disease Healthy'!D62</f>
        <v>0.70684367199999998</v>
      </c>
      <c r="G31">
        <f>'Total Disease Healthy'!F62</f>
        <v>0.65250266945000002</v>
      </c>
      <c r="H31">
        <f>'Total Disease Healthy'!E62</f>
        <v>5.4341002550000003E-2</v>
      </c>
      <c r="I31">
        <f>'Total Disease Healthy'!D93</f>
        <v>0.59601921300000005</v>
      </c>
      <c r="J31">
        <f>'Total Disease Healthy'!F93</f>
        <v>0.562541873729</v>
      </c>
      <c r="K31">
        <f>'Total Disease Healthy'!E93</f>
        <v>3.3477339271000002E-2</v>
      </c>
      <c r="L31">
        <f>'Total Disease Healthy'!D124</f>
        <v>0.54980665399999995</v>
      </c>
      <c r="M31">
        <f>'Total Disease Healthy'!F124</f>
        <v>0.53091287220159999</v>
      </c>
      <c r="N31">
        <f>'Total Disease Healthy'!E124</f>
        <v>1.8893781798400001E-2</v>
      </c>
      <c r="O31">
        <f t="shared" si="0"/>
        <v>0.9900702353023153</v>
      </c>
      <c r="P31">
        <f t="shared" si="1"/>
        <v>1.0035895312200647</v>
      </c>
      <c r="Q31">
        <f t="shared" si="2"/>
        <v>0.86522425390721724</v>
      </c>
      <c r="R31">
        <f t="shared" si="6"/>
        <v>0.81657688999283184</v>
      </c>
      <c r="S31">
        <f t="shared" si="3"/>
        <v>9.9297646976846624E-3</v>
      </c>
      <c r="T31">
        <f t="shared" si="4"/>
        <v>8.3579828602313222E-2</v>
      </c>
      <c r="U31">
        <f t="shared" si="5"/>
        <v>5.149022187724929E-2</v>
      </c>
      <c r="V31">
        <f t="shared" si="7"/>
        <v>2.9059806964488497E-2</v>
      </c>
      <c r="W31">
        <f t="shared" si="8"/>
        <v>0</v>
      </c>
      <c r="X31">
        <f t="shared" si="9"/>
        <v>-8.7169359822377945E-2</v>
      </c>
      <c r="Y31">
        <f t="shared" si="10"/>
        <v>8.328552421553348E-2</v>
      </c>
      <c r="Z31">
        <f t="shared" si="11"/>
        <v>0.15436330304267964</v>
      </c>
    </row>
    <row r="32" spans="1:26" x14ac:dyDescent="0.2">
      <c r="A32" t="str">
        <f>'8.24.18'!A32</f>
        <v>MCAV199</v>
      </c>
      <c r="B32" t="s">
        <v>49</v>
      </c>
      <c r="C32">
        <f>'Total Disease Healthy'!D32</f>
        <v>0.47553002500000002</v>
      </c>
      <c r="D32">
        <f>'Total Disease Healthy'!F32</f>
        <v>0.45416745956800003</v>
      </c>
      <c r="E32">
        <f>'Total Disease Healthy'!E32</f>
        <v>2.1362565432000005E-2</v>
      </c>
      <c r="F32" s="12">
        <f>'Total Disease Healthy'!D63</f>
        <v>0.43828201100000003</v>
      </c>
      <c r="G32">
        <f>'Total Disease Healthy'!F63</f>
        <v>0.42278953157900001</v>
      </c>
      <c r="H32">
        <f>'Total Disease Healthy'!E63</f>
        <v>1.5492479420999999E-2</v>
      </c>
      <c r="I32">
        <f>'Total Disease Healthy'!D94</f>
        <v>0.46604821400000002</v>
      </c>
      <c r="J32">
        <f>'Total Disease Healthy'!F94</f>
        <v>0.44555562340050003</v>
      </c>
      <c r="K32">
        <f>'Total Disease Healthy'!E94</f>
        <v>2.04925905995E-2</v>
      </c>
      <c r="L32">
        <f>'Total Disease Healthy'!D125</f>
        <v>0.43316597400000001</v>
      </c>
      <c r="M32">
        <f>'Total Disease Healthy'!F125</f>
        <v>0.421638621085</v>
      </c>
      <c r="N32">
        <f>'Total Disease Healthy'!E125</f>
        <v>1.1527352915000001E-2</v>
      </c>
      <c r="O32">
        <f t="shared" si="0"/>
        <v>0.95507630578742109</v>
      </c>
      <c r="P32">
        <f t="shared" si="1"/>
        <v>0.88909113904847537</v>
      </c>
      <c r="Q32">
        <f t="shared" si="2"/>
        <v>0.93696633225315273</v>
      </c>
      <c r="R32">
        <f t="shared" si="6"/>
        <v>0.88667087022528168</v>
      </c>
      <c r="S32">
        <f t="shared" si="3"/>
        <v>4.4923694212578913E-2</v>
      </c>
      <c r="T32">
        <f t="shared" si="4"/>
        <v>3.2579392691344772E-2</v>
      </c>
      <c r="U32">
        <f t="shared" si="5"/>
        <v>4.3094209665309774E-2</v>
      </c>
      <c r="V32">
        <f t="shared" si="7"/>
        <v>2.4241062202118573E-2</v>
      </c>
      <c r="W32">
        <f t="shared" si="8"/>
        <v>0</v>
      </c>
      <c r="X32">
        <f t="shared" si="9"/>
        <v>7.8329468260179835E-2</v>
      </c>
      <c r="Y32">
        <f t="shared" si="10"/>
        <v>1.993945808153752E-2</v>
      </c>
      <c r="Z32">
        <f t="shared" si="11"/>
        <v>8.9088067572599794E-2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74980-8C92-B546-88AD-FE439DBE0257}">
  <dimension ref="A1:AR32"/>
  <sheetViews>
    <sheetView tabSelected="1" workbookViewId="0">
      <pane xSplit="1" topLeftCell="H1" activePane="topRight" state="frozen"/>
      <selection pane="topRight" activeCell="A12" sqref="A12"/>
    </sheetView>
  </sheetViews>
  <sheetFormatPr baseColWidth="10" defaultRowHeight="16" x14ac:dyDescent="0.2"/>
  <cols>
    <col min="3" max="3" width="12.1640625" bestFit="1" customWidth="1"/>
    <col min="4" max="4" width="11" customWidth="1"/>
    <col min="5" max="5" width="12.1640625" bestFit="1" customWidth="1"/>
    <col min="6" max="6" width="12.6640625" bestFit="1" customWidth="1"/>
    <col min="7" max="11" width="12.1640625" bestFit="1" customWidth="1"/>
    <col min="12" max="14" width="12.1640625" customWidth="1"/>
    <col min="15" max="16" width="13.33203125" bestFit="1" customWidth="1"/>
    <col min="19" max="19" width="13.33203125" bestFit="1" customWidth="1"/>
    <col min="31" max="31" width="13.33203125" bestFit="1" customWidth="1"/>
    <col min="38" max="38" width="12.1640625" bestFit="1" customWidth="1"/>
  </cols>
  <sheetData>
    <row r="1" spans="1:44" x14ac:dyDescent="0.2">
      <c r="A1" t="s">
        <v>53</v>
      </c>
      <c r="B1" t="s">
        <v>43</v>
      </c>
      <c r="C1" t="str">
        <f>Proportion!C1</f>
        <v>t1</v>
      </c>
      <c r="D1" t="str">
        <f>Proportion!D1</f>
        <v>h1</v>
      </c>
      <c r="E1" t="str">
        <f>Proportion!E1</f>
        <v>d1</v>
      </c>
      <c r="F1" t="str">
        <f>Proportion!F1</f>
        <v>t2</v>
      </c>
      <c r="G1" t="str">
        <f>Proportion!G1</f>
        <v>h2</v>
      </c>
      <c r="H1" t="str">
        <f>Proportion!H1</f>
        <v>d2</v>
      </c>
      <c r="I1" t="str">
        <f>Proportion!I1</f>
        <v>t3</v>
      </c>
      <c r="J1" t="str">
        <f>Proportion!J1</f>
        <v>h3</v>
      </c>
      <c r="K1" t="str">
        <f>Proportion!K1</f>
        <v>d3</v>
      </c>
      <c r="L1" t="str">
        <f>Proportion!L1</f>
        <v>t4</v>
      </c>
      <c r="M1" t="str">
        <f>Proportion!M1</f>
        <v>h4</v>
      </c>
      <c r="N1" t="str">
        <f>Proportion!N1</f>
        <v>d4</v>
      </c>
      <c r="O1" t="s">
        <v>85</v>
      </c>
      <c r="P1" t="s">
        <v>86</v>
      </c>
      <c r="Q1" t="s">
        <v>87</v>
      </c>
      <c r="R1" t="s">
        <v>102</v>
      </c>
      <c r="S1" t="s">
        <v>103</v>
      </c>
      <c r="T1" t="s">
        <v>104</v>
      </c>
      <c r="U1" t="s">
        <v>88</v>
      </c>
      <c r="V1" t="s">
        <v>89</v>
      </c>
      <c r="W1" t="s">
        <v>90</v>
      </c>
      <c r="X1" t="s">
        <v>105</v>
      </c>
      <c r="Y1" t="s">
        <v>106</v>
      </c>
      <c r="Z1" t="s">
        <v>107</v>
      </c>
      <c r="AA1" t="s">
        <v>91</v>
      </c>
      <c r="AB1" t="s">
        <v>92</v>
      </c>
      <c r="AC1" t="s">
        <v>93</v>
      </c>
      <c r="AD1" t="s">
        <v>108</v>
      </c>
      <c r="AE1" t="s">
        <v>109</v>
      </c>
      <c r="AF1" t="s">
        <v>110</v>
      </c>
      <c r="AG1" t="s">
        <v>116</v>
      </c>
      <c r="AH1" t="s">
        <v>117</v>
      </c>
      <c r="AI1" t="s">
        <v>118</v>
      </c>
      <c r="AJ1" t="s">
        <v>119</v>
      </c>
      <c r="AK1" t="s">
        <v>120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</row>
    <row r="2" spans="1:44" x14ac:dyDescent="0.2">
      <c r="A2" t="str">
        <f>'8.24.18'!A2</f>
        <v>MCAV51</v>
      </c>
      <c r="B2" t="s">
        <v>48</v>
      </c>
      <c r="C2">
        <f>Proportion!C2</f>
        <v>0.186094331</v>
      </c>
      <c r="D2">
        <f>Proportion!D2</f>
        <v>0.183086630369</v>
      </c>
      <c r="E2">
        <f>Proportion!E2</f>
        <v>3.007700631E-3</v>
      </c>
      <c r="F2" s="12">
        <f>Proportion!F2</f>
        <v>0.182774303</v>
      </c>
      <c r="G2">
        <f>Proportion!G2</f>
        <v>0.17931536742929999</v>
      </c>
      <c r="H2">
        <f>Proportion!H2</f>
        <v>3.4589355707000001E-3</v>
      </c>
      <c r="I2">
        <f>Proportion!I2</f>
        <v>0.16177503700000001</v>
      </c>
      <c r="J2">
        <f>Proportion!J2</f>
        <v>0.15336861431000001</v>
      </c>
      <c r="K2">
        <f>Proportion!K2</f>
        <v>8.40642269E-3</v>
      </c>
      <c r="L2">
        <f>Proportion!L2</f>
        <v>0.16203095300000001</v>
      </c>
      <c r="M2">
        <f>Proportion!M2</f>
        <v>0.14702565299000001</v>
      </c>
      <c r="N2">
        <f>Proportion!N2</f>
        <v>1.500530001E-2</v>
      </c>
      <c r="O2" s="3">
        <f>F2-C2</f>
        <v>-3.3200280000000026E-3</v>
      </c>
      <c r="P2" s="3">
        <f>I2-F2</f>
        <v>-2.0999265999999989E-2</v>
      </c>
      <c r="Q2">
        <f>I2-C2</f>
        <v>-2.4319293999999991E-2</v>
      </c>
      <c r="R2">
        <f>L2-C2</f>
        <v>-2.4063377999999996E-2</v>
      </c>
      <c r="S2" s="3">
        <f>L2-F2</f>
        <v>-2.0743349999999994E-2</v>
      </c>
      <c r="T2">
        <f>L2-I2</f>
        <v>2.5591599999999493E-4</v>
      </c>
      <c r="U2">
        <f>G2-D2</f>
        <v>-3.7712629397000097E-3</v>
      </c>
      <c r="V2">
        <f>J2-G2</f>
        <v>-2.5946753119299976E-2</v>
      </c>
      <c r="W2">
        <f>J2-C2</f>
        <v>-3.272571668999999E-2</v>
      </c>
      <c r="X2">
        <f>M2-D2</f>
        <v>-3.6060977378999992E-2</v>
      </c>
      <c r="Y2">
        <f>M2-G2</f>
        <v>-3.2289714439299982E-2</v>
      </c>
      <c r="Z2">
        <f>M2-J2</f>
        <v>-6.3429613200000068E-3</v>
      </c>
      <c r="AA2">
        <f>H2-E2</f>
        <v>4.5123493970000011E-4</v>
      </c>
      <c r="AB2">
        <f>K2-H2</f>
        <v>4.9474871193E-3</v>
      </c>
      <c r="AC2">
        <f>K2-E2</f>
        <v>5.3987220590000001E-3</v>
      </c>
      <c r="AD2">
        <f>N2-C2</f>
        <v>-0.17108903099</v>
      </c>
      <c r="AE2" s="3">
        <f>O2-H2</f>
        <v>-6.7789635707000027E-3</v>
      </c>
      <c r="AF2">
        <f>N2-K2</f>
        <v>6.59887732E-3</v>
      </c>
      <c r="AG2">
        <f>AA2/2.57143</f>
        <v>1.7548015683880181E-4</v>
      </c>
      <c r="AH2">
        <f>AB2/8.28571</f>
        <v>5.9711082324870172E-4</v>
      </c>
      <c r="AI2">
        <f>AF2/5.57143</f>
        <v>1.1844135742529295E-3</v>
      </c>
      <c r="AJ2">
        <f>O2/2.57143</f>
        <v>-1.2911212827103997E-3</v>
      </c>
      <c r="AK2">
        <f>P2/8.28571</f>
        <v>-2.5343954833080074E-3</v>
      </c>
      <c r="AL2">
        <f>T2/5.57143</f>
        <v>4.5933629247786461E-5</v>
      </c>
      <c r="AM2">
        <f t="shared" ref="AM2:AR2" si="0">AG2*10000</f>
        <v>1.754801568388018</v>
      </c>
      <c r="AN2">
        <f t="shared" si="0"/>
        <v>5.9711082324870173</v>
      </c>
      <c r="AO2">
        <f t="shared" si="0"/>
        <v>11.844135742529295</v>
      </c>
      <c r="AP2">
        <f>AJ2*10000</f>
        <v>-12.911212827103997</v>
      </c>
      <c r="AQ2">
        <f t="shared" si="0"/>
        <v>-25.343954833080073</v>
      </c>
      <c r="AR2">
        <f t="shared" si="0"/>
        <v>0.45933629247786462</v>
      </c>
    </row>
    <row r="3" spans="1:44" x14ac:dyDescent="0.2">
      <c r="A3" t="str">
        <f>'8.24.18'!A3</f>
        <v>MCAV55</v>
      </c>
      <c r="B3" t="s">
        <v>48</v>
      </c>
      <c r="C3">
        <f>Proportion!C3</f>
        <v>6.8146738600000006E-2</v>
      </c>
      <c r="D3">
        <f>Proportion!D3</f>
        <v>6.3730059068600006E-2</v>
      </c>
      <c r="E3">
        <f>Proportion!E3</f>
        <v>4.4166795313999993E-3</v>
      </c>
      <c r="F3" s="3">
        <f>Proportion!F3</f>
        <v>6.2027332999999997E-2</v>
      </c>
      <c r="G3">
        <f>Proportion!G3</f>
        <v>5.6271996399999996E-2</v>
      </c>
      <c r="H3">
        <f>Proportion!H3</f>
        <v>5.7553366E-3</v>
      </c>
      <c r="I3">
        <f>Proportion!I3</f>
        <v>5.9182757500000002E-2</v>
      </c>
      <c r="J3">
        <f>Proportion!J3</f>
        <v>5.3886408720000001E-2</v>
      </c>
      <c r="K3">
        <f>Proportion!K3</f>
        <v>5.2963487799999997E-3</v>
      </c>
      <c r="L3">
        <f>Proportion!L3</f>
        <v>6.2498698999999998E-2</v>
      </c>
      <c r="M3">
        <f>Proportion!M3</f>
        <v>5.9434244263000001E-2</v>
      </c>
      <c r="N3">
        <f>Proportion!N3</f>
        <v>3.0644547369999995E-3</v>
      </c>
      <c r="O3" s="3">
        <f t="shared" ref="O3:O32" si="1">F3-C3</f>
        <v>-6.1194056000000094E-3</v>
      </c>
      <c r="P3" s="3">
        <f t="shared" ref="P3:P32" si="2">I3-F3</f>
        <v>-2.8445754999999948E-3</v>
      </c>
      <c r="Q3">
        <f t="shared" ref="Q3:Q32" si="3">I3-C3</f>
        <v>-8.9639811000000041E-3</v>
      </c>
      <c r="R3">
        <f t="shared" ref="R3:R32" si="4">L3-C3</f>
        <v>-5.6480396000000085E-3</v>
      </c>
      <c r="S3" s="3">
        <f t="shared" ref="S3:S32" si="5">L3-F3</f>
        <v>4.7136600000000084E-4</v>
      </c>
      <c r="T3">
        <f t="shared" ref="T3:T32" si="6">L3-I3</f>
        <v>3.3159414999999956E-3</v>
      </c>
      <c r="U3">
        <f t="shared" ref="U3:U32" si="7">G3-D3</f>
        <v>-7.4580626686000101E-3</v>
      </c>
      <c r="V3">
        <f t="shared" ref="V3:V32" si="8">J3-G3</f>
        <v>-2.3855876799999953E-3</v>
      </c>
      <c r="W3">
        <f t="shared" ref="W3:W32" si="9">J3-C3</f>
        <v>-1.4260329880000006E-2</v>
      </c>
      <c r="X3">
        <f t="shared" ref="X3:X32" si="10">M3-D3</f>
        <v>-4.2958148056000053E-3</v>
      </c>
      <c r="Y3">
        <f t="shared" ref="Y3:Y32" si="11">M3-G3</f>
        <v>3.1622478630000048E-3</v>
      </c>
      <c r="Z3">
        <f t="shared" ref="Z3:Z32" si="12">M3-J3</f>
        <v>5.5478355430000001E-3</v>
      </c>
      <c r="AA3">
        <f t="shared" ref="AA3:AA32" si="13">H3-E3</f>
        <v>1.3386570686000007E-3</v>
      </c>
      <c r="AB3">
        <f t="shared" ref="AB3:AB32" si="14">K3-H3</f>
        <v>-4.589878200000003E-4</v>
      </c>
      <c r="AC3">
        <f t="shared" ref="AC3:AC32" si="15">K3-E3</f>
        <v>8.7966924860000042E-4</v>
      </c>
      <c r="AD3">
        <f t="shared" ref="AD3:AD32" si="16">N3-C3</f>
        <v>-6.5082283863000009E-2</v>
      </c>
      <c r="AE3" s="3">
        <f t="shared" ref="AE3:AE32" si="17">O3-H3</f>
        <v>-1.187474220000001E-2</v>
      </c>
      <c r="AF3">
        <f t="shared" ref="AF3:AF32" si="18">N3-K3</f>
        <v>-2.2318940430000002E-3</v>
      </c>
      <c r="AG3">
        <f t="shared" ref="AG3:AG32" si="19">AA3/2.57143</f>
        <v>5.2058857079523876E-4</v>
      </c>
      <c r="AH3">
        <f t="shared" ref="AH3:AH32" si="20">AB3/8.28571</f>
        <v>-5.539511037678127E-5</v>
      </c>
      <c r="AI3">
        <f t="shared" ref="AI3:AI32" si="21">AF3/5.57143</f>
        <v>-4.0059626397531695E-4</v>
      </c>
      <c r="AJ3">
        <f t="shared" ref="AJ3:AJ32" si="22">O3/2.57143</f>
        <v>-2.3797675223513801E-3</v>
      </c>
      <c r="AK3">
        <f>P3/8.28571</f>
        <v>-3.433110137815582E-4</v>
      </c>
      <c r="AL3">
        <f t="shared" ref="AL3:AL32" si="23">T3/5.57143</f>
        <v>5.9516883457209283E-4</v>
      </c>
      <c r="AM3">
        <f t="shared" ref="AM3:AM32" si="24">AG3*10000</f>
        <v>5.2058857079523877</v>
      </c>
      <c r="AN3">
        <f t="shared" ref="AN3:AN32" si="25">AH3*10000</f>
        <v>-0.55395110376781265</v>
      </c>
      <c r="AO3">
        <f t="shared" ref="AO3:AO32" si="26">AI3*10000</f>
        <v>-4.0059626397531698</v>
      </c>
      <c r="AP3">
        <f t="shared" ref="AP3:AP32" si="27">AJ3*10000</f>
        <v>-23.797675223513799</v>
      </c>
      <c r="AQ3">
        <f t="shared" ref="AQ3:AQ32" si="28">AK3*10000</f>
        <v>-3.4331101378155822</v>
      </c>
      <c r="AR3">
        <f t="shared" ref="AR3:AR32" si="29">AL3*10000</f>
        <v>5.9516883457209282</v>
      </c>
    </row>
    <row r="4" spans="1:44" x14ac:dyDescent="0.2">
      <c r="A4" t="str">
        <f>'8.24.18'!A4</f>
        <v>MCAV56</v>
      </c>
      <c r="B4" t="s">
        <v>48</v>
      </c>
      <c r="C4">
        <f>Proportion!C4</f>
        <v>9.7731588600000002E-2</v>
      </c>
      <c r="D4">
        <f>Proportion!D4</f>
        <v>9.7249643775000005E-2</v>
      </c>
      <c r="E4">
        <f>Proportion!E4</f>
        <v>4.81944825E-4</v>
      </c>
      <c r="F4" s="3">
        <f>Proportion!F4</f>
        <v>9.7359665299999995E-2</v>
      </c>
      <c r="G4">
        <f>Proportion!G4</f>
        <v>9.4669023658999998E-2</v>
      </c>
      <c r="H4">
        <f>Proportion!H4</f>
        <v>2.6906416410000002E-3</v>
      </c>
      <c r="I4">
        <f>Proportion!I4</f>
        <v>7.8484538699999995E-2</v>
      </c>
      <c r="J4">
        <f>Proportion!J4</f>
        <v>7.7977556471399992E-2</v>
      </c>
      <c r="K4">
        <f>Proportion!K4</f>
        <v>5.0698222860000005E-4</v>
      </c>
      <c r="L4">
        <f>Proportion!L4</f>
        <v>8.2299531600000003E-2</v>
      </c>
      <c r="M4">
        <f>Proportion!M4</f>
        <v>8.2299531600000003E-2</v>
      </c>
      <c r="N4">
        <f>Proportion!N4</f>
        <v>0</v>
      </c>
      <c r="O4" s="3">
        <f t="shared" si="1"/>
        <v>-3.7192330000000717E-4</v>
      </c>
      <c r="P4" s="3">
        <f t="shared" si="2"/>
        <v>-1.88751266E-2</v>
      </c>
      <c r="Q4">
        <f t="shared" si="3"/>
        <v>-1.9247049900000007E-2</v>
      </c>
      <c r="R4">
        <f t="shared" si="4"/>
        <v>-1.5432056999999999E-2</v>
      </c>
      <c r="S4" s="3">
        <f t="shared" si="5"/>
        <v>-1.5060133699999992E-2</v>
      </c>
      <c r="T4">
        <f t="shared" si="6"/>
        <v>3.8149929000000082E-3</v>
      </c>
      <c r="U4">
        <f t="shared" si="7"/>
        <v>-2.580620116000007E-3</v>
      </c>
      <c r="V4">
        <f t="shared" si="8"/>
        <v>-1.6691467187600006E-2</v>
      </c>
      <c r="W4">
        <f t="shared" si="9"/>
        <v>-1.975403212860001E-2</v>
      </c>
      <c r="X4">
        <f t="shared" si="10"/>
        <v>-1.4950112175000002E-2</v>
      </c>
      <c r="Y4">
        <f t="shared" si="11"/>
        <v>-1.2369492058999995E-2</v>
      </c>
      <c r="Z4">
        <f t="shared" si="12"/>
        <v>4.3219751286000113E-3</v>
      </c>
      <c r="AA4">
        <f t="shared" si="13"/>
        <v>2.2086968160000002E-3</v>
      </c>
      <c r="AB4">
        <f t="shared" si="14"/>
        <v>-2.1836594124000001E-3</v>
      </c>
      <c r="AC4">
        <f t="shared" si="15"/>
        <v>2.5037403600000044E-5</v>
      </c>
      <c r="AD4">
        <f t="shared" si="16"/>
        <v>-9.7731588600000002E-2</v>
      </c>
      <c r="AE4" s="3">
        <f t="shared" si="17"/>
        <v>-3.0625649410000073E-3</v>
      </c>
      <c r="AF4">
        <f t="shared" si="18"/>
        <v>-5.0698222860000005E-4</v>
      </c>
      <c r="AG4">
        <f t="shared" si="19"/>
        <v>8.5893717347934823E-4</v>
      </c>
      <c r="AH4">
        <f t="shared" si="20"/>
        <v>-2.6354523781305404E-4</v>
      </c>
      <c r="AI4">
        <f t="shared" si="21"/>
        <v>-9.0996786929029E-5</v>
      </c>
      <c r="AJ4">
        <f t="shared" si="22"/>
        <v>-1.4463675853513695E-4</v>
      </c>
      <c r="AK4">
        <f t="shared" ref="AK4:AK32" si="30">P4/8.28571</f>
        <v>-2.278033698982948E-3</v>
      </c>
      <c r="AL4">
        <f>T4/5.57143</f>
        <v>6.8474213980970918E-4</v>
      </c>
      <c r="AM4">
        <f t="shared" si="24"/>
        <v>8.5893717347934828</v>
      </c>
      <c r="AN4">
        <f t="shared" si="25"/>
        <v>-2.6354523781305406</v>
      </c>
      <c r="AO4">
        <f t="shared" si="26"/>
        <v>-0.90996786929029005</v>
      </c>
      <c r="AP4">
        <f t="shared" si="27"/>
        <v>-1.4463675853513696</v>
      </c>
      <c r="AQ4">
        <f t="shared" si="28"/>
        <v>-22.780336989829479</v>
      </c>
      <c r="AR4">
        <f t="shared" si="29"/>
        <v>6.8474213980970919</v>
      </c>
    </row>
    <row r="5" spans="1:44" x14ac:dyDescent="0.2">
      <c r="A5" t="str">
        <f>'8.24.18'!A5</f>
        <v>MCAV58</v>
      </c>
      <c r="B5" t="s">
        <v>48</v>
      </c>
      <c r="C5">
        <f>Proportion!C5</f>
        <v>0.23556574499999999</v>
      </c>
      <c r="D5">
        <f>Proportion!D5</f>
        <v>0.22638387034999999</v>
      </c>
      <c r="E5">
        <f>Proportion!E5</f>
        <v>9.1818746499999996E-3</v>
      </c>
      <c r="F5" s="3">
        <f>Proportion!F5</f>
        <v>0.221865427</v>
      </c>
      <c r="G5">
        <f>Proportion!G5</f>
        <v>0.21142889468600001</v>
      </c>
      <c r="H5">
        <f>Proportion!H5</f>
        <v>1.0436532314E-2</v>
      </c>
      <c r="I5">
        <f>Proportion!I5</f>
        <v>0.24353450700000001</v>
      </c>
      <c r="J5">
        <f>Proportion!J5</f>
        <v>0.23362593248000002</v>
      </c>
      <c r="K5">
        <f>Proportion!K5</f>
        <v>9.9085745199999995E-3</v>
      </c>
      <c r="L5">
        <f>Proportion!L5</f>
        <v>0.22897826399999999</v>
      </c>
      <c r="M5">
        <f>Proportion!M5</f>
        <v>0.22101255387199997</v>
      </c>
      <c r="N5">
        <f>Proportion!N5</f>
        <v>7.9657101280000003E-3</v>
      </c>
      <c r="O5" s="3">
        <f t="shared" si="1"/>
        <v>-1.3700317999999989E-2</v>
      </c>
      <c r="P5" s="3">
        <f t="shared" si="2"/>
        <v>2.1669080000000007E-2</v>
      </c>
      <c r="Q5">
        <f t="shared" si="3"/>
        <v>7.9687620000000181E-3</v>
      </c>
      <c r="R5">
        <f t="shared" si="4"/>
        <v>-6.5874810000000061E-3</v>
      </c>
      <c r="S5" s="3">
        <f t="shared" si="5"/>
        <v>7.112836999999983E-3</v>
      </c>
      <c r="T5">
        <f t="shared" si="6"/>
        <v>-1.4556243000000024E-2</v>
      </c>
      <c r="U5">
        <f t="shared" si="7"/>
        <v>-1.4954975663999975E-2</v>
      </c>
      <c r="V5">
        <f t="shared" si="8"/>
        <v>2.2197037794000007E-2</v>
      </c>
      <c r="W5">
        <f t="shared" si="9"/>
        <v>-1.9398125199999727E-3</v>
      </c>
      <c r="X5">
        <f t="shared" si="10"/>
        <v>-5.3713164780000155E-3</v>
      </c>
      <c r="Y5">
        <f t="shared" si="11"/>
        <v>9.5836591859999598E-3</v>
      </c>
      <c r="Z5">
        <f t="shared" si="12"/>
        <v>-1.2613378608000048E-2</v>
      </c>
      <c r="AA5">
        <f t="shared" si="13"/>
        <v>1.2546576640000001E-3</v>
      </c>
      <c r="AB5">
        <f t="shared" si="14"/>
        <v>-5.279577940000002E-4</v>
      </c>
      <c r="AC5">
        <f t="shared" si="15"/>
        <v>7.2669986999999991E-4</v>
      </c>
      <c r="AD5">
        <f t="shared" si="16"/>
        <v>-0.22760003487199998</v>
      </c>
      <c r="AE5" s="3">
        <f t="shared" si="17"/>
        <v>-2.4136850313999987E-2</v>
      </c>
      <c r="AF5">
        <f t="shared" si="18"/>
        <v>-1.9428643919999992E-3</v>
      </c>
      <c r="AG5">
        <f t="shared" si="19"/>
        <v>4.8792215382102575E-4</v>
      </c>
      <c r="AH5">
        <f t="shared" si="20"/>
        <v>-6.3719077061591609E-5</v>
      </c>
      <c r="AI5">
        <f t="shared" si="21"/>
        <v>-3.4871916043098435E-4</v>
      </c>
      <c r="AJ5">
        <f t="shared" si="22"/>
        <v>-5.3278984845008381E-3</v>
      </c>
      <c r="AK5">
        <f t="shared" si="30"/>
        <v>2.6152351458112832E-3</v>
      </c>
      <c r="AL5">
        <f t="shared" si="23"/>
        <v>-2.6126583300876117E-3</v>
      </c>
      <c r="AM5">
        <f t="shared" si="24"/>
        <v>4.8792215382102571</v>
      </c>
      <c r="AN5">
        <f t="shared" si="25"/>
        <v>-0.63719077061591611</v>
      </c>
      <c r="AO5">
        <f t="shared" si="26"/>
        <v>-3.4871916043098437</v>
      </c>
      <c r="AP5">
        <f t="shared" si="27"/>
        <v>-53.278984845008381</v>
      </c>
      <c r="AQ5">
        <f t="shared" si="28"/>
        <v>26.152351458112832</v>
      </c>
      <c r="AR5">
        <f t="shared" si="29"/>
        <v>-26.126583300876117</v>
      </c>
    </row>
    <row r="6" spans="1:44" x14ac:dyDescent="0.2">
      <c r="A6" t="str">
        <f>'8.24.18'!A6</f>
        <v>MCAV59</v>
      </c>
      <c r="B6" t="s">
        <v>48</v>
      </c>
      <c r="C6">
        <f>Proportion!C6</f>
        <v>0.28098233099999997</v>
      </c>
      <c r="D6">
        <f>Proportion!D6</f>
        <v>0.27306957291499995</v>
      </c>
      <c r="E6">
        <f>Proportion!E6</f>
        <v>7.9127580850000007E-3</v>
      </c>
      <c r="F6" s="3">
        <f>Proportion!F6</f>
        <v>0.28756807400000001</v>
      </c>
      <c r="G6">
        <f>Proportion!G6</f>
        <v>0.27615752650000003</v>
      </c>
      <c r="H6">
        <f>Proportion!H6</f>
        <v>1.14105475E-2</v>
      </c>
      <c r="I6">
        <f>Proportion!I6</f>
        <v>0.266097784</v>
      </c>
      <c r="J6">
        <f>Proportion!J6</f>
        <v>0.25292952400000002</v>
      </c>
      <c r="K6">
        <f>Proportion!K6</f>
        <v>1.3168259999999999E-2</v>
      </c>
      <c r="L6">
        <f>Proportion!L6</f>
        <v>0.23381007000000001</v>
      </c>
      <c r="M6">
        <f>Proportion!M6</f>
        <v>0.23330563206990002</v>
      </c>
      <c r="N6">
        <f>Proportion!N6</f>
        <v>5.044379301E-4</v>
      </c>
      <c r="O6" s="3">
        <f t="shared" si="1"/>
        <v>6.5857430000000328E-3</v>
      </c>
      <c r="P6" s="3">
        <f t="shared" si="2"/>
        <v>-2.1470290000000003E-2</v>
      </c>
      <c r="Q6">
        <f t="shared" si="3"/>
        <v>-1.488454699999997E-2</v>
      </c>
      <c r="R6">
        <f t="shared" si="4"/>
        <v>-4.7172260999999965E-2</v>
      </c>
      <c r="S6" s="3">
        <f t="shared" si="5"/>
        <v>-5.3758003999999998E-2</v>
      </c>
      <c r="T6">
        <f t="shared" si="6"/>
        <v>-3.2287713999999995E-2</v>
      </c>
      <c r="U6">
        <f t="shared" si="7"/>
        <v>3.0879535850000805E-3</v>
      </c>
      <c r="V6">
        <f t="shared" si="8"/>
        <v>-2.3228002500000011E-2</v>
      </c>
      <c r="W6">
        <f t="shared" si="9"/>
        <v>-2.8052806999999957E-2</v>
      </c>
      <c r="X6">
        <f t="shared" si="10"/>
        <v>-3.9763940845099932E-2</v>
      </c>
      <c r="Y6">
        <f t="shared" si="11"/>
        <v>-4.2851894430100013E-2</v>
      </c>
      <c r="Z6">
        <f t="shared" si="12"/>
        <v>-1.9623891930100001E-2</v>
      </c>
      <c r="AA6">
        <f t="shared" si="13"/>
        <v>3.4977894149999991E-3</v>
      </c>
      <c r="AB6">
        <f t="shared" si="14"/>
        <v>1.7577124999999996E-3</v>
      </c>
      <c r="AC6">
        <f t="shared" si="15"/>
        <v>5.2555019149999986E-3</v>
      </c>
      <c r="AD6">
        <f t="shared" si="16"/>
        <v>-0.28047789306989995</v>
      </c>
      <c r="AE6" s="3">
        <f t="shared" si="17"/>
        <v>-4.824804499999967E-3</v>
      </c>
      <c r="AF6">
        <f t="shared" si="18"/>
        <v>-1.2663822069899999E-2</v>
      </c>
      <c r="AG6">
        <f t="shared" si="19"/>
        <v>1.3602506834718422E-3</v>
      </c>
      <c r="AH6">
        <f t="shared" si="20"/>
        <v>2.1213782524370266E-4</v>
      </c>
      <c r="AI6">
        <f t="shared" si="21"/>
        <v>-2.2729931220350965E-3</v>
      </c>
      <c r="AJ6">
        <f t="shared" si="22"/>
        <v>2.5611208549328711E-3</v>
      </c>
      <c r="AK6">
        <f t="shared" si="30"/>
        <v>-2.5912432368499507E-3</v>
      </c>
      <c r="AL6">
        <f t="shared" si="23"/>
        <v>-5.7952292319925032E-3</v>
      </c>
      <c r="AM6">
        <f t="shared" si="24"/>
        <v>13.602506834718422</v>
      </c>
      <c r="AN6">
        <f t="shared" si="25"/>
        <v>2.1213782524370264</v>
      </c>
      <c r="AO6">
        <f t="shared" si="26"/>
        <v>-22.729931220350966</v>
      </c>
      <c r="AP6">
        <f t="shared" si="27"/>
        <v>25.611208549328712</v>
      </c>
      <c r="AQ6">
        <f t="shared" si="28"/>
        <v>-25.912432368499505</v>
      </c>
      <c r="AR6">
        <f t="shared" si="29"/>
        <v>-57.952292319925029</v>
      </c>
    </row>
    <row r="7" spans="1:44" x14ac:dyDescent="0.2">
      <c r="A7" t="str">
        <f>'8.24.18'!A7</f>
        <v>MCAV63</v>
      </c>
      <c r="B7" t="s">
        <v>48</v>
      </c>
      <c r="C7">
        <f>Proportion!C7</f>
        <v>6.4838368499999993E-2</v>
      </c>
      <c r="D7">
        <f>Proportion!D7</f>
        <v>5.8007522596899994E-2</v>
      </c>
      <c r="E7">
        <f>Proportion!E7</f>
        <v>6.8308459030999996E-3</v>
      </c>
      <c r="F7" s="3">
        <f>Proportion!F7</f>
        <v>5.9780422E-2</v>
      </c>
      <c r="G7">
        <f>Proportion!G7</f>
        <v>5.3790621779E-2</v>
      </c>
      <c r="H7">
        <f>Proportion!H7</f>
        <v>5.9898002209999995E-3</v>
      </c>
      <c r="I7">
        <f>Proportion!I7</f>
        <v>3.8310763800000001E-2</v>
      </c>
      <c r="J7">
        <f>Proportion!J7</f>
        <v>2.8060219463000004E-2</v>
      </c>
      <c r="K7">
        <f>Proportion!K7</f>
        <v>1.0250544336999999E-2</v>
      </c>
      <c r="L7">
        <f>Proportion!L7</f>
        <v>1.29366232E-2</v>
      </c>
      <c r="M7">
        <f>Proportion!M7</f>
        <v>9.1622038900000015E-3</v>
      </c>
      <c r="N7">
        <f>Proportion!N7</f>
        <v>3.7744193099999998E-3</v>
      </c>
      <c r="O7" s="3">
        <f t="shared" si="1"/>
        <v>-5.0579464999999935E-3</v>
      </c>
      <c r="P7" s="3">
        <f t="shared" si="2"/>
        <v>-2.1469658199999998E-2</v>
      </c>
      <c r="Q7">
        <f t="shared" si="3"/>
        <v>-2.6527604699999992E-2</v>
      </c>
      <c r="R7">
        <f t="shared" si="4"/>
        <v>-5.1901745299999996E-2</v>
      </c>
      <c r="S7" s="3">
        <f t="shared" si="5"/>
        <v>-4.6843798800000003E-2</v>
      </c>
      <c r="T7">
        <f t="shared" si="6"/>
        <v>-2.5374140600000001E-2</v>
      </c>
      <c r="U7">
        <f t="shared" si="7"/>
        <v>-4.2169008178999934E-3</v>
      </c>
      <c r="V7">
        <f t="shared" si="8"/>
        <v>-2.5730402315999996E-2</v>
      </c>
      <c r="W7">
        <f t="shared" si="9"/>
        <v>-3.6778149036999989E-2</v>
      </c>
      <c r="X7">
        <f t="shared" si="10"/>
        <v>-4.8845318706899996E-2</v>
      </c>
      <c r="Y7">
        <f t="shared" si="11"/>
        <v>-4.4628417889000002E-2</v>
      </c>
      <c r="Z7">
        <f t="shared" si="12"/>
        <v>-1.8898015573000002E-2</v>
      </c>
      <c r="AA7">
        <f t="shared" si="13"/>
        <v>-8.4104568210000008E-4</v>
      </c>
      <c r="AB7">
        <f t="shared" si="14"/>
        <v>4.2607441159999999E-3</v>
      </c>
      <c r="AC7">
        <f t="shared" si="15"/>
        <v>3.4196984338999998E-3</v>
      </c>
      <c r="AD7">
        <f t="shared" si="16"/>
        <v>-6.1063949189999994E-2</v>
      </c>
      <c r="AE7" s="3">
        <f t="shared" si="17"/>
        <v>-1.1047746720999993E-2</v>
      </c>
      <c r="AF7">
        <f t="shared" si="18"/>
        <v>-6.4761250269999996E-3</v>
      </c>
      <c r="AG7">
        <f t="shared" si="19"/>
        <v>-3.2707313910936719E-4</v>
      </c>
      <c r="AH7">
        <f t="shared" si="20"/>
        <v>5.1422800411793314E-4</v>
      </c>
      <c r="AI7">
        <f t="shared" si="21"/>
        <v>-1.1623811170561238E-3</v>
      </c>
      <c r="AJ7">
        <f t="shared" si="22"/>
        <v>-1.9669781016788302E-3</v>
      </c>
      <c r="AK7">
        <f t="shared" si="30"/>
        <v>-2.5911669850863716E-3</v>
      </c>
      <c r="AL7">
        <f t="shared" si="23"/>
        <v>-4.5543317604277538E-3</v>
      </c>
      <c r="AM7">
        <f t="shared" si="24"/>
        <v>-3.2707313910936717</v>
      </c>
      <c r="AN7">
        <f t="shared" si="25"/>
        <v>5.1422800411793315</v>
      </c>
      <c r="AO7">
        <f t="shared" si="26"/>
        <v>-11.623811170561238</v>
      </c>
      <c r="AP7">
        <f t="shared" si="27"/>
        <v>-19.669781016788303</v>
      </c>
      <c r="AQ7">
        <f t="shared" si="28"/>
        <v>-25.911669850863717</v>
      </c>
      <c r="AR7">
        <f t="shared" si="29"/>
        <v>-45.54331760427754</v>
      </c>
    </row>
    <row r="8" spans="1:44" x14ac:dyDescent="0.2">
      <c r="A8" t="str">
        <f>'8.24.18'!A8</f>
        <v>MCAV64</v>
      </c>
      <c r="B8" t="s">
        <v>48</v>
      </c>
      <c r="C8">
        <f>Proportion!C8</f>
        <v>0.200569356</v>
      </c>
      <c r="D8">
        <f>Proportion!D8</f>
        <v>0.18671872400340001</v>
      </c>
      <c r="E8">
        <f>Proportion!E8</f>
        <v>1.3850631996600003E-2</v>
      </c>
      <c r="F8" s="3">
        <f>Proportion!F8</f>
        <v>0.17936821999999999</v>
      </c>
      <c r="G8">
        <f>Proportion!G8</f>
        <v>0.17118287064999999</v>
      </c>
      <c r="H8">
        <f>Proportion!H8</f>
        <v>8.185349350000001E-3</v>
      </c>
      <c r="I8">
        <f>Proportion!I8</f>
        <v>0.17405627100000001</v>
      </c>
      <c r="J8">
        <f>Proportion!J8</f>
        <v>0.16675507241840001</v>
      </c>
      <c r="K8">
        <f>Proportion!K8</f>
        <v>7.3011985815999983E-3</v>
      </c>
      <c r="L8">
        <f>Proportion!L8</f>
        <v>0.168867396</v>
      </c>
      <c r="M8">
        <f>Proportion!M8</f>
        <v>0.16682228197000001</v>
      </c>
      <c r="N8">
        <f>Proportion!N8</f>
        <v>2.0451140300000001E-3</v>
      </c>
      <c r="O8" s="3">
        <f t="shared" si="1"/>
        <v>-2.1201136000000009E-2</v>
      </c>
      <c r="P8" s="3">
        <f t="shared" si="2"/>
        <v>-5.3119489999999825E-3</v>
      </c>
      <c r="Q8">
        <f t="shared" si="3"/>
        <v>-2.6513084999999992E-2</v>
      </c>
      <c r="R8">
        <f t="shared" si="4"/>
        <v>-3.1701960000000001E-2</v>
      </c>
      <c r="S8" s="3">
        <f t="shared" si="5"/>
        <v>-1.0500823999999992E-2</v>
      </c>
      <c r="T8">
        <f t="shared" si="6"/>
        <v>-5.1888750000000095E-3</v>
      </c>
      <c r="U8">
        <f t="shared" si="7"/>
        <v>-1.553585335340002E-2</v>
      </c>
      <c r="V8">
        <f t="shared" si="8"/>
        <v>-4.427798231599972E-3</v>
      </c>
      <c r="W8">
        <f t="shared" si="9"/>
        <v>-3.3814283581599991E-2</v>
      </c>
      <c r="X8">
        <f t="shared" si="10"/>
        <v>-1.9896442033399991E-2</v>
      </c>
      <c r="Y8">
        <f t="shared" si="11"/>
        <v>-4.3605886799999716E-3</v>
      </c>
      <c r="Z8">
        <f t="shared" si="12"/>
        <v>6.7209551600000417E-5</v>
      </c>
      <c r="AA8">
        <f t="shared" si="13"/>
        <v>-5.6652826466000016E-3</v>
      </c>
      <c r="AB8">
        <f t="shared" si="14"/>
        <v>-8.8415076840000269E-4</v>
      </c>
      <c r="AC8">
        <f t="shared" si="15"/>
        <v>-6.5494334150000043E-3</v>
      </c>
      <c r="AD8">
        <f t="shared" si="16"/>
        <v>-0.19852424197000001</v>
      </c>
      <c r="AE8" s="3">
        <f t="shared" si="17"/>
        <v>-2.9386485350000012E-2</v>
      </c>
      <c r="AF8">
        <f t="shared" si="18"/>
        <v>-5.2560845515999977E-3</v>
      </c>
      <c r="AG8">
        <f t="shared" si="19"/>
        <v>-2.2031642496976398E-3</v>
      </c>
      <c r="AH8">
        <f t="shared" si="20"/>
        <v>-1.0670790655236579E-4</v>
      </c>
      <c r="AI8">
        <f t="shared" si="21"/>
        <v>-9.4339954941549968E-4</v>
      </c>
      <c r="AJ8">
        <f t="shared" si="22"/>
        <v>-8.2448816417324249E-3</v>
      </c>
      <c r="AK8">
        <f t="shared" si="30"/>
        <v>-6.4109762470566586E-4</v>
      </c>
      <c r="AL8">
        <f t="shared" si="23"/>
        <v>-9.3133629965736072E-4</v>
      </c>
      <c r="AM8">
        <f t="shared" si="24"/>
        <v>-22.031642496976399</v>
      </c>
      <c r="AN8">
        <f t="shared" si="25"/>
        <v>-1.0670790655236579</v>
      </c>
      <c r="AO8">
        <f t="shared" si="26"/>
        <v>-9.4339954941549973</v>
      </c>
      <c r="AP8">
        <f t="shared" si="27"/>
        <v>-82.448816417324252</v>
      </c>
      <c r="AQ8">
        <f t="shared" si="28"/>
        <v>-6.4109762470566585</v>
      </c>
      <c r="AR8">
        <f t="shared" si="29"/>
        <v>-9.3133629965736073</v>
      </c>
    </row>
    <row r="9" spans="1:44" x14ac:dyDescent="0.2">
      <c r="A9" t="str">
        <f>'8.24.18'!A9</f>
        <v>MCAV65</v>
      </c>
      <c r="B9" t="s">
        <v>48</v>
      </c>
      <c r="C9">
        <f>Proportion!C9</f>
        <v>5.01922614E-2</v>
      </c>
      <c r="D9">
        <f>Proportion!D9</f>
        <v>4.8771456710000001E-2</v>
      </c>
      <c r="E9">
        <f>Proportion!E9</f>
        <v>1.42080469E-3</v>
      </c>
      <c r="F9" s="3">
        <f>Proportion!F9</f>
        <v>5.9791219899999998E-2</v>
      </c>
      <c r="G9">
        <f>Proportion!G9</f>
        <v>5.8081790300999997E-2</v>
      </c>
      <c r="H9">
        <f>Proportion!H9</f>
        <v>1.7094295989999999E-3</v>
      </c>
      <c r="I9">
        <f>Proportion!I9</f>
        <v>5.48742599E-2</v>
      </c>
      <c r="J9">
        <f>Proportion!J9</f>
        <v>5.3221818740000003E-2</v>
      </c>
      <c r="K9">
        <f>Proportion!K9</f>
        <v>1.6524411599999999E-3</v>
      </c>
      <c r="L9">
        <f>Proportion!L9</f>
        <v>5.2744699200000002E-2</v>
      </c>
      <c r="M9">
        <f>Proportion!M9</f>
        <v>5.2744699200000002E-2</v>
      </c>
      <c r="N9">
        <f>Proportion!N9</f>
        <v>0</v>
      </c>
      <c r="O9" s="3">
        <f t="shared" si="1"/>
        <v>9.5989584999999975E-3</v>
      </c>
      <c r="P9" s="3">
        <f t="shared" si="2"/>
        <v>-4.916959999999998E-3</v>
      </c>
      <c r="Q9">
        <f t="shared" si="3"/>
        <v>4.6819984999999995E-3</v>
      </c>
      <c r="R9">
        <f t="shared" si="4"/>
        <v>2.5524378000000014E-3</v>
      </c>
      <c r="S9" s="3">
        <f t="shared" si="5"/>
        <v>-7.046520699999996E-3</v>
      </c>
      <c r="T9">
        <f t="shared" si="6"/>
        <v>-2.129560699999998E-3</v>
      </c>
      <c r="U9">
        <f t="shared" si="7"/>
        <v>9.310333590999996E-3</v>
      </c>
      <c r="V9">
        <f t="shared" si="8"/>
        <v>-4.8599715609999941E-3</v>
      </c>
      <c r="W9">
        <f t="shared" si="9"/>
        <v>3.0295573400000025E-3</v>
      </c>
      <c r="X9">
        <f t="shared" si="10"/>
        <v>3.9732424900000007E-3</v>
      </c>
      <c r="Y9">
        <f t="shared" si="11"/>
        <v>-5.3370911009999952E-3</v>
      </c>
      <c r="Z9">
        <f t="shared" si="12"/>
        <v>-4.7711954000000112E-4</v>
      </c>
      <c r="AA9">
        <f t="shared" si="13"/>
        <v>2.8862490899999997E-4</v>
      </c>
      <c r="AB9">
        <f t="shared" si="14"/>
        <v>-5.6988438999999984E-5</v>
      </c>
      <c r="AC9">
        <f t="shared" si="15"/>
        <v>2.3163646999999998E-4</v>
      </c>
      <c r="AD9">
        <f t="shared" si="16"/>
        <v>-5.01922614E-2</v>
      </c>
      <c r="AE9" s="3">
        <f t="shared" si="17"/>
        <v>7.8895289009999967E-3</v>
      </c>
      <c r="AF9">
        <f t="shared" si="18"/>
        <v>-1.6524411599999999E-3</v>
      </c>
      <c r="AG9">
        <f t="shared" si="19"/>
        <v>1.1224295780946787E-4</v>
      </c>
      <c r="AH9">
        <f t="shared" si="20"/>
        <v>-6.8779186092682442E-6</v>
      </c>
      <c r="AI9">
        <f t="shared" si="21"/>
        <v>-2.9659192702771102E-4</v>
      </c>
      <c r="AJ9">
        <f t="shared" si="22"/>
        <v>3.7329262317076484E-3</v>
      </c>
      <c r="AK9">
        <f t="shared" si="30"/>
        <v>-5.934265138413E-4</v>
      </c>
      <c r="AL9">
        <f t="shared" si="23"/>
        <v>-3.8222874558237256E-4</v>
      </c>
      <c r="AM9">
        <f t="shared" si="24"/>
        <v>1.1224295780946787</v>
      </c>
      <c r="AN9">
        <f t="shared" si="25"/>
        <v>-6.8779186092682437E-2</v>
      </c>
      <c r="AO9">
        <f t="shared" si="26"/>
        <v>-2.96591927027711</v>
      </c>
      <c r="AP9">
        <f t="shared" si="27"/>
        <v>37.329262317076484</v>
      </c>
      <c r="AQ9">
        <f t="shared" si="28"/>
        <v>-5.9342651384130001</v>
      </c>
      <c r="AR9">
        <f t="shared" si="29"/>
        <v>-3.8222874558237256</v>
      </c>
    </row>
    <row r="10" spans="1:44" x14ac:dyDescent="0.2">
      <c r="A10" t="str">
        <f>'8.24.18'!A10</f>
        <v>MCAV67</v>
      </c>
      <c r="B10" t="s">
        <v>48</v>
      </c>
      <c r="C10">
        <f>Proportion!C10</f>
        <v>0.26831421300000002</v>
      </c>
      <c r="D10">
        <f>Proportion!D10</f>
        <v>0.22919824172400002</v>
      </c>
      <c r="E10">
        <f>Proportion!E10</f>
        <v>3.9115971276E-2</v>
      </c>
      <c r="F10" s="3">
        <f>Proportion!F10</f>
        <v>0.26742089800000002</v>
      </c>
      <c r="G10">
        <f>Proportion!G10</f>
        <v>0.21986888667800003</v>
      </c>
      <c r="H10">
        <f>Proportion!H10</f>
        <v>4.7552011321999994E-2</v>
      </c>
      <c r="I10">
        <f>Proportion!I10</f>
        <v>0.13628109799999999</v>
      </c>
      <c r="J10">
        <f>Proportion!J10</f>
        <v>7.108293792129998E-2</v>
      </c>
      <c r="K10">
        <f>Proportion!K10</f>
        <v>6.519816007870001E-2</v>
      </c>
      <c r="L10">
        <f>Proportion!L10</f>
        <v>2.6883271699999999E-2</v>
      </c>
      <c r="M10">
        <f>Proportion!M10</f>
        <v>9.053430040000001E-3</v>
      </c>
      <c r="N10">
        <f>Proportion!N10</f>
        <v>1.7829841659999998E-2</v>
      </c>
      <c r="O10" s="3">
        <f t="shared" si="1"/>
        <v>-8.9331500000000563E-4</v>
      </c>
      <c r="P10" s="3">
        <f t="shared" si="2"/>
        <v>-0.13113980000000003</v>
      </c>
      <c r="Q10">
        <f t="shared" si="3"/>
        <v>-0.13203311500000003</v>
      </c>
      <c r="R10">
        <f t="shared" si="4"/>
        <v>-0.24143094130000003</v>
      </c>
      <c r="S10" s="3">
        <f t="shared" si="5"/>
        <v>-0.24053762630000003</v>
      </c>
      <c r="T10">
        <f t="shared" si="6"/>
        <v>-0.10939782629999999</v>
      </c>
      <c r="U10">
        <f t="shared" si="7"/>
        <v>-9.329355045999993E-3</v>
      </c>
      <c r="V10">
        <f t="shared" si="8"/>
        <v>-0.14878594875670004</v>
      </c>
      <c r="W10">
        <f t="shared" si="9"/>
        <v>-0.19723127507870003</v>
      </c>
      <c r="X10">
        <f t="shared" si="10"/>
        <v>-0.22014481168400002</v>
      </c>
      <c r="Y10">
        <f t="shared" si="11"/>
        <v>-0.21081545663800003</v>
      </c>
      <c r="Z10">
        <f t="shared" si="12"/>
        <v>-6.2029507881299975E-2</v>
      </c>
      <c r="AA10">
        <f t="shared" si="13"/>
        <v>8.4360400459999943E-3</v>
      </c>
      <c r="AB10">
        <f t="shared" si="14"/>
        <v>1.7646148756700016E-2</v>
      </c>
      <c r="AC10">
        <f t="shared" si="15"/>
        <v>2.608218880270001E-2</v>
      </c>
      <c r="AD10">
        <f t="shared" si="16"/>
        <v>-0.25048437134000001</v>
      </c>
      <c r="AE10" s="3">
        <f t="shared" si="17"/>
        <v>-4.8445326322E-2</v>
      </c>
      <c r="AF10">
        <f t="shared" si="18"/>
        <v>-4.7368318418700012E-2</v>
      </c>
      <c r="AG10">
        <f t="shared" si="19"/>
        <v>3.2806804175108772E-3</v>
      </c>
      <c r="AH10">
        <f t="shared" si="20"/>
        <v>2.1297087101407142E-3</v>
      </c>
      <c r="AI10">
        <f t="shared" si="21"/>
        <v>-8.5020036900221325E-3</v>
      </c>
      <c r="AJ10">
        <f t="shared" si="22"/>
        <v>-3.4740008477773289E-4</v>
      </c>
      <c r="AK10">
        <f t="shared" si="30"/>
        <v>-1.5827225427875225E-2</v>
      </c>
      <c r="AL10">
        <f t="shared" si="23"/>
        <v>-1.9635502249871213E-2</v>
      </c>
      <c r="AM10">
        <f t="shared" si="24"/>
        <v>32.806804175108773</v>
      </c>
      <c r="AN10">
        <f t="shared" si="25"/>
        <v>21.29708710140714</v>
      </c>
      <c r="AO10">
        <f t="shared" si="26"/>
        <v>-85.020036900221328</v>
      </c>
      <c r="AP10">
        <f t="shared" si="27"/>
        <v>-3.474000847777329</v>
      </c>
      <c r="AQ10">
        <f t="shared" si="28"/>
        <v>-158.27225427875226</v>
      </c>
      <c r="AR10">
        <f t="shared" si="29"/>
        <v>-196.35502249871215</v>
      </c>
    </row>
    <row r="11" spans="1:44" x14ac:dyDescent="0.2">
      <c r="A11" t="str">
        <f>'8.24.18'!A11</f>
        <v>MCAV70</v>
      </c>
      <c r="B11" t="s">
        <v>48</v>
      </c>
      <c r="C11">
        <f>Proportion!C11</f>
        <v>3.8855290299999998E-2</v>
      </c>
      <c r="D11">
        <f>Proportion!D11</f>
        <v>1.2776633143999998E-2</v>
      </c>
      <c r="E11">
        <f>Proportion!E11</f>
        <v>2.6078657155999999E-2</v>
      </c>
      <c r="F11" s="3">
        <f>Proportion!F11</f>
        <v>7.0887906100000004E-3</v>
      </c>
      <c r="G11">
        <f>Proportion!G11</f>
        <v>-7.9999991006718396E-12</v>
      </c>
      <c r="H11">
        <f>Proportion!H11</f>
        <v>7.0887906179999995E-3</v>
      </c>
      <c r="I11">
        <f>Proportion!I11</f>
        <v>0</v>
      </c>
      <c r="J11">
        <f>Proportion!J11</f>
        <v>0</v>
      </c>
      <c r="K11">
        <f>Proportion!K11</f>
        <v>0</v>
      </c>
      <c r="L11">
        <f>Proportion!L11</f>
        <v>0</v>
      </c>
      <c r="M11">
        <f>Proportion!M11</f>
        <v>0</v>
      </c>
      <c r="N11">
        <f>Proportion!N11</f>
        <v>0</v>
      </c>
      <c r="O11" s="3">
        <f t="shared" si="1"/>
        <v>-3.1766499689999998E-2</v>
      </c>
      <c r="P11" s="3">
        <f t="shared" si="2"/>
        <v>-7.0887906100000004E-3</v>
      </c>
      <c r="Q11">
        <f t="shared" si="3"/>
        <v>-3.8855290299999998E-2</v>
      </c>
      <c r="R11">
        <f t="shared" si="4"/>
        <v>-3.8855290299999998E-2</v>
      </c>
      <c r="S11" s="3">
        <f t="shared" si="5"/>
        <v>-7.0887906100000004E-3</v>
      </c>
      <c r="T11">
        <f t="shared" si="6"/>
        <v>0</v>
      </c>
      <c r="U11">
        <f t="shared" si="7"/>
        <v>-1.2776633151999998E-2</v>
      </c>
      <c r="V11">
        <f t="shared" si="8"/>
        <v>7.9999991006718396E-12</v>
      </c>
      <c r="W11">
        <f t="shared" si="9"/>
        <v>-3.8855290299999998E-2</v>
      </c>
      <c r="X11">
        <f t="shared" si="10"/>
        <v>-1.2776633143999998E-2</v>
      </c>
      <c r="Y11">
        <f t="shared" si="11"/>
        <v>7.9999991006718396E-12</v>
      </c>
      <c r="Z11">
        <f t="shared" si="12"/>
        <v>0</v>
      </c>
      <c r="AA11">
        <f t="shared" si="13"/>
        <v>-1.8989866538E-2</v>
      </c>
      <c r="AB11">
        <f t="shared" si="14"/>
        <v>-7.0887906179999995E-3</v>
      </c>
      <c r="AC11">
        <f t="shared" si="15"/>
        <v>-2.6078657155999999E-2</v>
      </c>
      <c r="AD11">
        <f t="shared" si="16"/>
        <v>-3.8855290299999998E-2</v>
      </c>
      <c r="AE11" s="3">
        <f t="shared" si="17"/>
        <v>-3.8855290308000001E-2</v>
      </c>
      <c r="AF11">
        <f t="shared" si="18"/>
        <v>0</v>
      </c>
      <c r="AG11">
        <f t="shared" si="19"/>
        <v>-7.3849439953644477E-3</v>
      </c>
      <c r="AH11">
        <f t="shared" si="20"/>
        <v>-8.5554413779869191E-4</v>
      </c>
      <c r="AI11">
        <f t="shared" si="21"/>
        <v>0</v>
      </c>
      <c r="AJ11">
        <f t="shared" si="22"/>
        <v>-1.2353631905204497E-2</v>
      </c>
      <c r="AK11">
        <f t="shared" si="30"/>
        <v>-8.5554413683317431E-4</v>
      </c>
      <c r="AL11">
        <f t="shared" si="23"/>
        <v>0</v>
      </c>
      <c r="AM11">
        <f t="shared" si="24"/>
        <v>-73.849439953644477</v>
      </c>
      <c r="AN11">
        <f t="shared" si="25"/>
        <v>-8.5554413779869183</v>
      </c>
      <c r="AO11">
        <f t="shared" si="26"/>
        <v>0</v>
      </c>
      <c r="AP11">
        <f t="shared" si="27"/>
        <v>-123.53631905204497</v>
      </c>
      <c r="AQ11">
        <f t="shared" si="28"/>
        <v>-8.5554413683317438</v>
      </c>
      <c r="AR11">
        <f t="shared" si="29"/>
        <v>0</v>
      </c>
    </row>
    <row r="12" spans="1:44" x14ac:dyDescent="0.2">
      <c r="A12" t="str">
        <f>'8.24.18'!A12</f>
        <v>MCAV75</v>
      </c>
      <c r="B12" t="s">
        <v>48</v>
      </c>
      <c r="C12">
        <f>Proportion!C12</f>
        <v>0.198647147</v>
      </c>
      <c r="D12">
        <f>Proportion!D12</f>
        <v>0.19695546520099999</v>
      </c>
      <c r="E12">
        <f>Proportion!E12</f>
        <v>1.6916817990000001E-3</v>
      </c>
      <c r="F12" s="3">
        <f>Proportion!F12</f>
        <v>0.29783226000000002</v>
      </c>
      <c r="G12">
        <f>Proportion!G12</f>
        <v>0.29243459839000002</v>
      </c>
      <c r="H12">
        <f>Proportion!H12</f>
        <v>5.3976616099999999E-3</v>
      </c>
      <c r="I12">
        <f>Proportion!I12</f>
        <v>0.19513098800000001</v>
      </c>
      <c r="J12">
        <f>Proportion!J12</f>
        <v>0.19513098800000001</v>
      </c>
      <c r="K12">
        <f>Proportion!K12</f>
        <v>0</v>
      </c>
      <c r="L12">
        <f>Proportion!L12</f>
        <v>0.19854252</v>
      </c>
      <c r="M12">
        <f>Proportion!M12</f>
        <v>0.19854252</v>
      </c>
      <c r="N12">
        <f>Proportion!N12</f>
        <v>0</v>
      </c>
      <c r="O12" s="3">
        <f t="shared" si="1"/>
        <v>9.9185113000000019E-2</v>
      </c>
      <c r="P12" s="3">
        <f t="shared" si="2"/>
        <v>-0.10270127200000001</v>
      </c>
      <c r="Q12">
        <f t="shared" si="3"/>
        <v>-3.5161589999999909E-3</v>
      </c>
      <c r="R12">
        <f t="shared" si="4"/>
        <v>-1.0462699999999603E-4</v>
      </c>
      <c r="S12" s="3">
        <f t="shared" si="5"/>
        <v>-9.9289740000000015E-2</v>
      </c>
      <c r="T12">
        <f t="shared" si="6"/>
        <v>3.4115319999999949E-3</v>
      </c>
      <c r="U12">
        <f t="shared" si="7"/>
        <v>9.5479133189000032E-2</v>
      </c>
      <c r="V12">
        <f t="shared" si="8"/>
        <v>-9.7303610390000017E-2</v>
      </c>
      <c r="W12">
        <f t="shared" si="9"/>
        <v>-3.5161589999999909E-3</v>
      </c>
      <c r="X12">
        <f t="shared" si="10"/>
        <v>1.5870547990000095E-3</v>
      </c>
      <c r="Y12">
        <f t="shared" si="11"/>
        <v>-9.3892078390000022E-2</v>
      </c>
      <c r="Z12">
        <f t="shared" si="12"/>
        <v>3.4115319999999949E-3</v>
      </c>
      <c r="AA12">
        <f t="shared" si="13"/>
        <v>3.7059798109999997E-3</v>
      </c>
      <c r="AB12">
        <f t="shared" si="14"/>
        <v>-5.3976616099999999E-3</v>
      </c>
      <c r="AC12">
        <f t="shared" si="15"/>
        <v>-1.6916817990000001E-3</v>
      </c>
      <c r="AD12">
        <f t="shared" si="16"/>
        <v>-0.198647147</v>
      </c>
      <c r="AE12" s="3">
        <f t="shared" si="17"/>
        <v>9.3787451390000026E-2</v>
      </c>
      <c r="AF12">
        <f t="shared" si="18"/>
        <v>0</v>
      </c>
      <c r="AG12">
        <f t="shared" si="19"/>
        <v>1.4412135702702386E-3</v>
      </c>
      <c r="AH12">
        <f t="shared" si="20"/>
        <v>-6.5144225540116659E-4</v>
      </c>
      <c r="AI12">
        <f t="shared" si="21"/>
        <v>0</v>
      </c>
      <c r="AJ12">
        <f t="shared" si="22"/>
        <v>3.8571966960018363E-2</v>
      </c>
      <c r="AK12">
        <f t="shared" si="30"/>
        <v>-1.2394987514648716E-2</v>
      </c>
      <c r="AL12">
        <f t="shared" si="23"/>
        <v>6.1232609940356335E-4</v>
      </c>
      <c r="AM12">
        <f t="shared" si="24"/>
        <v>14.412135702702386</v>
      </c>
      <c r="AN12">
        <f t="shared" si="25"/>
        <v>-6.5144225540116656</v>
      </c>
      <c r="AO12">
        <f t="shared" si="26"/>
        <v>0</v>
      </c>
      <c r="AP12">
        <f t="shared" si="27"/>
        <v>385.71966960018364</v>
      </c>
      <c r="AQ12">
        <f t="shared" si="28"/>
        <v>-123.94987514648716</v>
      </c>
      <c r="AR12">
        <f t="shared" si="29"/>
        <v>6.1232609940356335</v>
      </c>
    </row>
    <row r="13" spans="1:44" x14ac:dyDescent="0.2">
      <c r="A13" t="str">
        <f>'8.24.18'!A13</f>
        <v>MCAV161</v>
      </c>
      <c r="B13" t="s">
        <v>49</v>
      </c>
      <c r="C13">
        <f>Proportion!C13</f>
        <v>1.7798073400000001</v>
      </c>
      <c r="D13">
        <f>Proportion!D13</f>
        <v>1.7417903497</v>
      </c>
      <c r="E13">
        <f>Proportion!E13</f>
        <v>3.8016990299999998E-2</v>
      </c>
      <c r="F13" s="3">
        <f>Proportion!F13</f>
        <v>1.5456915899999999</v>
      </c>
      <c r="G13">
        <f>Proportion!G13</f>
        <v>1.5209602420539998</v>
      </c>
      <c r="H13">
        <f>Proportion!H13</f>
        <v>2.4731347946000001E-2</v>
      </c>
      <c r="I13">
        <f>Proportion!I13</f>
        <v>1.51327769</v>
      </c>
      <c r="J13">
        <f>Proportion!J13</f>
        <v>1.4393485131529999</v>
      </c>
      <c r="K13">
        <f>Proportion!K13</f>
        <v>7.3929176846999997E-2</v>
      </c>
      <c r="L13">
        <f>Proportion!L13</f>
        <v>1.33742652</v>
      </c>
      <c r="M13">
        <f>Proportion!M13</f>
        <v>1.2799660130219999</v>
      </c>
      <c r="N13">
        <f>Proportion!N13</f>
        <v>5.7460506978000002E-2</v>
      </c>
      <c r="O13" s="3">
        <f>F13-C13</f>
        <v>-0.23411575000000018</v>
      </c>
      <c r="P13" s="3">
        <f>I13-F13</f>
        <v>-3.2413899999999884E-2</v>
      </c>
      <c r="Q13">
        <f t="shared" si="3"/>
        <v>-0.26652965000000006</v>
      </c>
      <c r="R13">
        <f t="shared" si="4"/>
        <v>-0.44238082000000012</v>
      </c>
      <c r="S13" s="3">
        <f t="shared" si="5"/>
        <v>-0.20826506999999994</v>
      </c>
      <c r="T13">
        <f t="shared" si="6"/>
        <v>-0.17585117000000006</v>
      </c>
      <c r="U13">
        <f t="shared" si="7"/>
        <v>-0.2208301076460002</v>
      </c>
      <c r="V13">
        <f t="shared" si="8"/>
        <v>-8.161172890099988E-2</v>
      </c>
      <c r="W13">
        <f t="shared" si="9"/>
        <v>-0.34045882684700013</v>
      </c>
      <c r="X13">
        <f t="shared" si="10"/>
        <v>-0.46182433667800016</v>
      </c>
      <c r="Y13">
        <f t="shared" si="11"/>
        <v>-0.24099422903199996</v>
      </c>
      <c r="Z13">
        <f t="shared" si="12"/>
        <v>-0.15938250013100008</v>
      </c>
      <c r="AA13">
        <f t="shared" si="13"/>
        <v>-1.3285642353999996E-2</v>
      </c>
      <c r="AB13">
        <f t="shared" si="14"/>
        <v>4.9197828900999996E-2</v>
      </c>
      <c r="AC13">
        <f t="shared" si="15"/>
        <v>3.5912186547E-2</v>
      </c>
      <c r="AD13">
        <f t="shared" si="16"/>
        <v>-1.722346833022</v>
      </c>
      <c r="AE13" s="3">
        <f t="shared" si="17"/>
        <v>-0.25884709794600019</v>
      </c>
      <c r="AF13">
        <f t="shared" si="18"/>
        <v>-1.6468669868999995E-2</v>
      </c>
      <c r="AG13">
        <f t="shared" si="19"/>
        <v>-5.1666358228689858E-3</v>
      </c>
      <c r="AH13">
        <f t="shared" si="20"/>
        <v>5.9376720765027978E-3</v>
      </c>
      <c r="AI13">
        <f t="shared" si="21"/>
        <v>-2.9559143467655512E-3</v>
      </c>
      <c r="AJ13">
        <f>O13/2.57143</f>
        <v>-9.1044963308353793E-2</v>
      </c>
      <c r="AK13">
        <f t="shared" si="30"/>
        <v>-3.9120244372540056E-3</v>
      </c>
      <c r="AL13">
        <f t="shared" si="23"/>
        <v>-3.1563022419737852E-2</v>
      </c>
      <c r="AM13">
        <f t="shared" si="24"/>
        <v>-51.666358228689859</v>
      </c>
      <c r="AN13">
        <f t="shared" si="25"/>
        <v>59.376720765027976</v>
      </c>
      <c r="AO13">
        <f t="shared" si="26"/>
        <v>-29.559143467655513</v>
      </c>
      <c r="AP13">
        <f>AJ13*10000</f>
        <v>-910.44963308353795</v>
      </c>
      <c r="AQ13">
        <f t="shared" si="28"/>
        <v>-39.120244372540057</v>
      </c>
      <c r="AR13">
        <f t="shared" si="29"/>
        <v>-315.63022419737854</v>
      </c>
    </row>
    <row r="14" spans="1:44" x14ac:dyDescent="0.2">
      <c r="A14" t="str">
        <f>'8.24.18'!A14</f>
        <v>MCAV164</v>
      </c>
      <c r="B14" t="s">
        <v>49</v>
      </c>
      <c r="C14">
        <f>Proportion!C14</f>
        <v>0.54136600400000001</v>
      </c>
      <c r="D14">
        <f>Proportion!D14</f>
        <v>0.53134100462300005</v>
      </c>
      <c r="E14">
        <f>Proportion!E14</f>
        <v>1.0024999376999999E-2</v>
      </c>
      <c r="F14" s="3">
        <f>Proportion!F14</f>
        <v>0.489608618</v>
      </c>
      <c r="G14">
        <f>Proportion!G14</f>
        <v>0.47267857947199998</v>
      </c>
      <c r="H14">
        <f>Proportion!H14</f>
        <v>1.6930038527999999E-2</v>
      </c>
      <c r="I14">
        <f>Proportion!I14</f>
        <v>0.61874832899999999</v>
      </c>
      <c r="J14">
        <f>Proportion!J14</f>
        <v>0.61508811662499996</v>
      </c>
      <c r="K14">
        <f>Proportion!K14</f>
        <v>3.6602123750000002E-3</v>
      </c>
      <c r="L14">
        <f>Proportion!L14</f>
        <v>0.47986873899999999</v>
      </c>
      <c r="M14">
        <f>Proportion!M14</f>
        <v>0.47739645743999998</v>
      </c>
      <c r="N14">
        <f>Proportion!N14</f>
        <v>2.4722815599999997E-3</v>
      </c>
      <c r="O14" s="3">
        <f t="shared" si="1"/>
        <v>-5.1757386000000016E-2</v>
      </c>
      <c r="P14" s="3">
        <f t="shared" si="2"/>
        <v>0.12913971099999999</v>
      </c>
      <c r="Q14">
        <f t="shared" si="3"/>
        <v>7.7382324999999974E-2</v>
      </c>
      <c r="R14">
        <f t="shared" si="4"/>
        <v>-6.1497265000000023E-2</v>
      </c>
      <c r="S14" s="3">
        <f t="shared" si="5"/>
        <v>-9.7398790000000068E-3</v>
      </c>
      <c r="T14">
        <f t="shared" si="6"/>
        <v>-0.13887959</v>
      </c>
      <c r="U14">
        <f t="shared" si="7"/>
        <v>-5.8662425151000064E-2</v>
      </c>
      <c r="V14">
        <f t="shared" si="8"/>
        <v>0.14240953715299998</v>
      </c>
      <c r="W14">
        <f t="shared" si="9"/>
        <v>7.3722112624999947E-2</v>
      </c>
      <c r="X14">
        <f t="shared" si="10"/>
        <v>-5.3944547183000069E-2</v>
      </c>
      <c r="Y14">
        <f t="shared" si="11"/>
        <v>4.7178779679999949E-3</v>
      </c>
      <c r="Z14">
        <f t="shared" si="12"/>
        <v>-0.13769165918499998</v>
      </c>
      <c r="AA14">
        <f t="shared" si="13"/>
        <v>6.9050391510000007E-3</v>
      </c>
      <c r="AB14">
        <f t="shared" si="14"/>
        <v>-1.3269826153E-2</v>
      </c>
      <c r="AC14">
        <f t="shared" si="15"/>
        <v>-6.3647870019999985E-3</v>
      </c>
      <c r="AD14">
        <f t="shared" si="16"/>
        <v>-0.53889372244</v>
      </c>
      <c r="AE14" s="3">
        <f t="shared" si="17"/>
        <v>-6.8687424528000016E-2</v>
      </c>
      <c r="AF14">
        <f t="shared" si="18"/>
        <v>-1.1879308150000004E-3</v>
      </c>
      <c r="AG14">
        <f t="shared" si="19"/>
        <v>2.6852915113380498E-3</v>
      </c>
      <c r="AH14">
        <f t="shared" si="20"/>
        <v>-1.6015315709818471E-3</v>
      </c>
      <c r="AI14">
        <f t="shared" si="21"/>
        <v>-2.1321829673889834E-4</v>
      </c>
      <c r="AJ14">
        <f t="shared" si="22"/>
        <v>-2.0127861151188257E-2</v>
      </c>
      <c r="AK14">
        <f t="shared" si="30"/>
        <v>1.5585835251294094E-2</v>
      </c>
      <c r="AL14">
        <f t="shared" si="23"/>
        <v>-2.4927099505871918E-2</v>
      </c>
      <c r="AM14">
        <f t="shared" si="24"/>
        <v>26.852915113380497</v>
      </c>
      <c r="AN14">
        <f t="shared" si="25"/>
        <v>-16.01531570981847</v>
      </c>
      <c r="AO14">
        <f t="shared" si="26"/>
        <v>-2.1321829673889834</v>
      </c>
      <c r="AP14">
        <f t="shared" si="27"/>
        <v>-201.27861151188256</v>
      </c>
      <c r="AQ14">
        <f t="shared" si="28"/>
        <v>155.85835251294094</v>
      </c>
      <c r="AR14">
        <f t="shared" si="29"/>
        <v>-249.27099505871919</v>
      </c>
    </row>
    <row r="15" spans="1:44" x14ac:dyDescent="0.2">
      <c r="A15" t="str">
        <f>'8.24.18'!A15</f>
        <v>MCAV165</v>
      </c>
      <c r="B15" t="s">
        <v>50</v>
      </c>
      <c r="C15">
        <f>Proportion!C15</f>
        <v>0.22114593699999999</v>
      </c>
      <c r="D15">
        <f>Proportion!D15</f>
        <v>0.22085464046599998</v>
      </c>
      <c r="E15">
        <f>Proportion!E15</f>
        <v>2.91296534E-4</v>
      </c>
      <c r="F15" s="3">
        <f>Proportion!F15</f>
        <v>0.22026348300000001</v>
      </c>
      <c r="G15">
        <f>Proportion!G15</f>
        <v>0.21882553482600001</v>
      </c>
      <c r="H15">
        <f>Proportion!H15</f>
        <v>1.437948174E-3</v>
      </c>
      <c r="I15">
        <f>Proportion!I15</f>
        <v>0.19634531399999999</v>
      </c>
      <c r="J15">
        <f>Proportion!J15</f>
        <v>0.19359058452</v>
      </c>
      <c r="K15">
        <f>Proportion!K15</f>
        <v>2.7547294799999998E-3</v>
      </c>
      <c r="L15">
        <f>Proportion!L15</f>
        <v>0.195944586</v>
      </c>
      <c r="M15">
        <f>Proportion!M15</f>
        <v>0.194346024432</v>
      </c>
      <c r="N15">
        <f>Proportion!N15</f>
        <v>1.598561568E-3</v>
      </c>
      <c r="O15" s="3">
        <f t="shared" si="1"/>
        <v>-8.8245399999997698E-4</v>
      </c>
      <c r="P15" s="3">
        <f t="shared" si="2"/>
        <v>-2.3918169000000017E-2</v>
      </c>
      <c r="Q15">
        <f t="shared" si="3"/>
        <v>-2.4800622999999994E-2</v>
      </c>
      <c r="R15">
        <f t="shared" si="4"/>
        <v>-2.5201350999999983E-2</v>
      </c>
      <c r="S15" s="3">
        <f t="shared" si="5"/>
        <v>-2.4318897000000006E-2</v>
      </c>
      <c r="T15">
        <f t="shared" si="6"/>
        <v>-4.0072799999998909E-4</v>
      </c>
      <c r="U15">
        <f t="shared" si="7"/>
        <v>-2.029105639999973E-3</v>
      </c>
      <c r="V15">
        <f t="shared" si="8"/>
        <v>-2.5234950306000009E-2</v>
      </c>
      <c r="W15">
        <f t="shared" si="9"/>
        <v>-2.7555352479999989E-2</v>
      </c>
      <c r="X15">
        <f t="shared" si="10"/>
        <v>-2.6508616033999982E-2</v>
      </c>
      <c r="Y15">
        <f t="shared" si="11"/>
        <v>-2.4479510394000009E-2</v>
      </c>
      <c r="Z15">
        <f t="shared" si="12"/>
        <v>7.5543991199999994E-4</v>
      </c>
      <c r="AA15">
        <f t="shared" si="13"/>
        <v>1.1466516400000001E-3</v>
      </c>
      <c r="AB15">
        <f t="shared" si="14"/>
        <v>1.3167813059999998E-3</v>
      </c>
      <c r="AC15">
        <f t="shared" si="15"/>
        <v>2.4634329459999999E-3</v>
      </c>
      <c r="AD15">
        <f t="shared" si="16"/>
        <v>-0.21954737543199998</v>
      </c>
      <c r="AE15" s="3">
        <f t="shared" si="17"/>
        <v>-2.3204021739999768E-3</v>
      </c>
      <c r="AF15">
        <f t="shared" si="18"/>
        <v>-1.1561679119999999E-3</v>
      </c>
      <c r="AG15">
        <f t="shared" si="19"/>
        <v>4.4591983448898087E-4</v>
      </c>
      <c r="AH15">
        <f t="shared" si="20"/>
        <v>1.589219639596365E-4</v>
      </c>
      <c r="AI15">
        <f t="shared" si="21"/>
        <v>-2.0751726432890655E-4</v>
      </c>
      <c r="AJ15">
        <f t="shared" si="22"/>
        <v>-3.4317636490201057E-4</v>
      </c>
      <c r="AK15">
        <f t="shared" si="30"/>
        <v>-2.8866770620743446E-3</v>
      </c>
      <c r="AL15">
        <f t="shared" si="23"/>
        <v>-7.1925520019095466E-5</v>
      </c>
      <c r="AM15">
        <f t="shared" si="24"/>
        <v>4.4591983448898089</v>
      </c>
      <c r="AN15">
        <f t="shared" si="25"/>
        <v>1.5892196395963649</v>
      </c>
      <c r="AO15">
        <f t="shared" si="26"/>
        <v>-2.0751726432890654</v>
      </c>
      <c r="AP15">
        <f t="shared" si="27"/>
        <v>-3.4317636490201058</v>
      </c>
      <c r="AQ15">
        <f t="shared" si="28"/>
        <v>-28.866770620743445</v>
      </c>
      <c r="AR15">
        <f t="shared" si="29"/>
        <v>-0.71925520019095468</v>
      </c>
    </row>
    <row r="16" spans="1:44" x14ac:dyDescent="0.2">
      <c r="A16" t="str">
        <f>'8.24.18'!A16</f>
        <v>MCAV166</v>
      </c>
      <c r="B16" t="s">
        <v>49</v>
      </c>
      <c r="C16">
        <f>Proportion!C16</f>
        <v>0.12196415100000001</v>
      </c>
      <c r="D16">
        <f>Proportion!D16</f>
        <v>0.120736066544</v>
      </c>
      <c r="E16">
        <f>Proportion!E16</f>
        <v>1.2280844560000001E-3</v>
      </c>
      <c r="F16" s="3">
        <f>Proportion!F16</f>
        <v>0.111145206</v>
      </c>
      <c r="G16">
        <f>Proportion!G16</f>
        <v>0.106543631953</v>
      </c>
      <c r="H16">
        <f>Proportion!H16</f>
        <v>4.601574047E-3</v>
      </c>
      <c r="I16">
        <f>Proportion!I16</f>
        <v>0.112658988</v>
      </c>
      <c r="J16">
        <f>Proportion!J16</f>
        <v>0.112430530201</v>
      </c>
      <c r="K16">
        <f>Proportion!K16</f>
        <v>2.28457799E-4</v>
      </c>
      <c r="L16">
        <f>Proportion!L16</f>
        <v>0.10735257600000001</v>
      </c>
      <c r="M16">
        <f>Proportion!M16</f>
        <v>-2.0334636100000081E-4</v>
      </c>
      <c r="N16">
        <f>Proportion!N16</f>
        <v>0.10755592236100001</v>
      </c>
      <c r="O16" s="3">
        <f t="shared" si="1"/>
        <v>-1.081894500000001E-2</v>
      </c>
      <c r="P16" s="3">
        <f t="shared" si="2"/>
        <v>1.5137820000000052E-3</v>
      </c>
      <c r="Q16">
        <f t="shared" si="3"/>
        <v>-9.3051630000000052E-3</v>
      </c>
      <c r="R16">
        <f t="shared" si="4"/>
        <v>-1.4611575000000002E-2</v>
      </c>
      <c r="S16" s="3">
        <f t="shared" si="5"/>
        <v>-3.7926299999999913E-3</v>
      </c>
      <c r="T16">
        <f t="shared" si="6"/>
        <v>-5.3064119999999965E-3</v>
      </c>
      <c r="U16">
        <f t="shared" si="7"/>
        <v>-1.4192434591000003E-2</v>
      </c>
      <c r="V16">
        <f t="shared" si="8"/>
        <v>5.8868982479999971E-3</v>
      </c>
      <c r="W16">
        <f t="shared" si="9"/>
        <v>-9.5336207990000116E-3</v>
      </c>
      <c r="X16">
        <f t="shared" si="10"/>
        <v>-0.120939412905</v>
      </c>
      <c r="Y16">
        <f t="shared" si="11"/>
        <v>-0.106746978314</v>
      </c>
      <c r="Z16">
        <f t="shared" si="12"/>
        <v>-0.112633876562</v>
      </c>
      <c r="AA16">
        <f t="shared" si="13"/>
        <v>3.3734895910000002E-3</v>
      </c>
      <c r="AB16">
        <f t="shared" si="14"/>
        <v>-4.3731162479999997E-3</v>
      </c>
      <c r="AC16">
        <f t="shared" si="15"/>
        <v>-9.9962665699999996E-4</v>
      </c>
      <c r="AD16">
        <f t="shared" si="16"/>
        <v>-1.4408228639000001E-2</v>
      </c>
      <c r="AE16" s="3">
        <f t="shared" si="17"/>
        <v>-1.542051904700001E-2</v>
      </c>
      <c r="AF16">
        <f t="shared" si="18"/>
        <v>0.107327464562</v>
      </c>
      <c r="AG16">
        <f t="shared" si="19"/>
        <v>1.3119118898822836E-3</v>
      </c>
      <c r="AH16">
        <f t="shared" si="20"/>
        <v>-5.277901649949129E-4</v>
      </c>
      <c r="AI16">
        <f t="shared" si="21"/>
        <v>1.9263898956282319E-2</v>
      </c>
      <c r="AJ16">
        <f t="shared" si="22"/>
        <v>-4.2073651625749138E-3</v>
      </c>
      <c r="AK16">
        <f t="shared" si="30"/>
        <v>1.8269792208513275E-4</v>
      </c>
      <c r="AL16">
        <f t="shared" si="23"/>
        <v>-9.5243267886341494E-4</v>
      </c>
      <c r="AM16">
        <f t="shared" si="24"/>
        <v>13.119118898822835</v>
      </c>
      <c r="AN16">
        <f t="shared" si="25"/>
        <v>-5.2779016499491291</v>
      </c>
      <c r="AO16">
        <f t="shared" si="26"/>
        <v>192.63898956282318</v>
      </c>
      <c r="AP16">
        <f t="shared" si="27"/>
        <v>-42.073651625749136</v>
      </c>
      <c r="AQ16">
        <f t="shared" si="28"/>
        <v>1.8269792208513276</v>
      </c>
      <c r="AR16">
        <f t="shared" si="29"/>
        <v>-9.5243267886341485</v>
      </c>
    </row>
    <row r="17" spans="1:44" x14ac:dyDescent="0.2">
      <c r="A17" t="str">
        <f>'8.24.18'!A17</f>
        <v>MCAV167</v>
      </c>
      <c r="B17" t="s">
        <v>50</v>
      </c>
      <c r="C17">
        <f>Proportion!C17</f>
        <v>0.69994983799999999</v>
      </c>
      <c r="D17">
        <f>Proportion!D17</f>
        <v>0.69496892455899995</v>
      </c>
      <c r="E17">
        <f>Proportion!E17</f>
        <v>4.9809134409999995E-3</v>
      </c>
      <c r="F17" s="3">
        <f>Proportion!F17</f>
        <v>0.81871658000000003</v>
      </c>
      <c r="G17">
        <f>Proportion!G17</f>
        <v>0.81273788180000006</v>
      </c>
      <c r="H17">
        <f>Proportion!H17</f>
        <v>5.9786982000000002E-3</v>
      </c>
      <c r="I17">
        <f>Proportion!I17</f>
        <v>0.864420305</v>
      </c>
      <c r="J17">
        <f>Proportion!J17</f>
        <v>0.86388733193800005</v>
      </c>
      <c r="K17">
        <f>Proportion!K17</f>
        <v>5.3297306200000003E-4</v>
      </c>
      <c r="L17">
        <f>Proportion!L17</f>
        <v>0.78676096500000003</v>
      </c>
      <c r="M17">
        <f>Proportion!M17</f>
        <v>0.78623541927570006</v>
      </c>
      <c r="N17">
        <f>Proportion!N17</f>
        <v>5.2554572430000006E-4</v>
      </c>
      <c r="O17" s="3">
        <f t="shared" si="1"/>
        <v>0.11876674200000004</v>
      </c>
      <c r="P17" s="3">
        <f t="shared" si="2"/>
        <v>4.5703724999999973E-2</v>
      </c>
      <c r="Q17">
        <f t="shared" si="3"/>
        <v>0.16447046700000001</v>
      </c>
      <c r="R17">
        <f t="shared" si="4"/>
        <v>8.6811127000000043E-2</v>
      </c>
      <c r="S17" s="3">
        <f t="shared" si="5"/>
        <v>-3.1955614999999993E-2</v>
      </c>
      <c r="T17">
        <f t="shared" si="6"/>
        <v>-7.7659339999999966E-2</v>
      </c>
      <c r="U17">
        <f t="shared" si="7"/>
        <v>0.11776895724100012</v>
      </c>
      <c r="V17">
        <f t="shared" si="8"/>
        <v>5.1149450137999986E-2</v>
      </c>
      <c r="W17">
        <f t="shared" si="9"/>
        <v>0.16393749393800006</v>
      </c>
      <c r="X17">
        <f t="shared" si="10"/>
        <v>9.1266494716700119E-2</v>
      </c>
      <c r="Y17">
        <f t="shared" si="11"/>
        <v>-2.6502462524299997E-2</v>
      </c>
      <c r="Z17">
        <f t="shared" si="12"/>
        <v>-7.7651912662299982E-2</v>
      </c>
      <c r="AA17">
        <f t="shared" si="13"/>
        <v>9.9778475900000069E-4</v>
      </c>
      <c r="AB17">
        <f t="shared" si="14"/>
        <v>-5.4457251380000005E-3</v>
      </c>
      <c r="AC17">
        <f t="shared" si="15"/>
        <v>-4.4479403789999998E-3</v>
      </c>
      <c r="AD17">
        <f t="shared" si="16"/>
        <v>-0.69942429227570002</v>
      </c>
      <c r="AE17" s="3">
        <f t="shared" si="17"/>
        <v>0.11278804380000004</v>
      </c>
      <c r="AF17">
        <f t="shared" si="18"/>
        <v>-7.4273376999999712E-6</v>
      </c>
      <c r="AG17">
        <f t="shared" si="19"/>
        <v>3.8802719070711654E-4</v>
      </c>
      <c r="AH17">
        <f t="shared" si="20"/>
        <v>-6.5724302902225645E-4</v>
      </c>
      <c r="AI17">
        <f t="shared" si="21"/>
        <v>-1.3331115530483144E-6</v>
      </c>
      <c r="AJ17">
        <f t="shared" si="22"/>
        <v>4.6187040673866309E-2</v>
      </c>
      <c r="AK17">
        <f t="shared" si="30"/>
        <v>5.5159696634325813E-3</v>
      </c>
      <c r="AL17">
        <f t="shared" si="23"/>
        <v>-1.3938852323371193E-2</v>
      </c>
      <c r="AM17">
        <f t="shared" si="24"/>
        <v>3.8802719070711653</v>
      </c>
      <c r="AN17">
        <f t="shared" si="25"/>
        <v>-6.5724302902225649</v>
      </c>
      <c r="AO17">
        <f t="shared" si="26"/>
        <v>-1.3331115530483145E-2</v>
      </c>
      <c r="AP17">
        <f t="shared" si="27"/>
        <v>461.87040673866306</v>
      </c>
      <c r="AQ17">
        <f t="shared" si="28"/>
        <v>55.159696634325812</v>
      </c>
      <c r="AR17">
        <f t="shared" si="29"/>
        <v>-139.38852323371194</v>
      </c>
    </row>
    <row r="18" spans="1:44" x14ac:dyDescent="0.2">
      <c r="A18" t="str">
        <f>'8.24.18'!A18</f>
        <v>MCAV168</v>
      </c>
      <c r="B18" t="s">
        <v>50</v>
      </c>
      <c r="C18">
        <f>Proportion!C18</f>
        <v>0.10587049599999999</v>
      </c>
      <c r="D18">
        <f>Proportion!D18</f>
        <v>8.7647874989999999E-2</v>
      </c>
      <c r="E18">
        <f>Proportion!E18</f>
        <v>1.8222621009999999E-2</v>
      </c>
      <c r="F18" s="3">
        <f>Proportion!F18</f>
        <v>0.103603712</v>
      </c>
      <c r="G18">
        <f>Proportion!G18</f>
        <v>8.3954660649999999E-2</v>
      </c>
      <c r="H18">
        <f>Proportion!H18</f>
        <v>1.9649051350000002E-2</v>
      </c>
      <c r="I18">
        <f>Proportion!I18</f>
        <v>9.8170697299999998E-2</v>
      </c>
      <c r="J18">
        <f>Proportion!J18</f>
        <v>8.9182958147999994E-2</v>
      </c>
      <c r="K18">
        <f>Proportion!K18</f>
        <v>8.9877391520000009E-3</v>
      </c>
      <c r="L18">
        <f>Proportion!L18</f>
        <v>8.7106337199999995E-2</v>
      </c>
      <c r="M18">
        <f>Proportion!M18</f>
        <v>8.1973878779999995E-2</v>
      </c>
      <c r="N18">
        <f>Proportion!N18</f>
        <v>5.1324584199999995E-3</v>
      </c>
      <c r="O18" s="3">
        <f t="shared" si="1"/>
        <v>-2.2667839999999939E-3</v>
      </c>
      <c r="P18" s="3">
        <f t="shared" si="2"/>
        <v>-5.4330147000000023E-3</v>
      </c>
      <c r="Q18">
        <f t="shared" si="3"/>
        <v>-7.6997986999999962E-3</v>
      </c>
      <c r="R18">
        <f t="shared" si="4"/>
        <v>-1.87641588E-2</v>
      </c>
      <c r="S18" s="3">
        <f t="shared" si="5"/>
        <v>-1.6497374800000006E-2</v>
      </c>
      <c r="T18">
        <f t="shared" si="6"/>
        <v>-1.1064360100000004E-2</v>
      </c>
      <c r="U18">
        <f t="shared" si="7"/>
        <v>-3.6932143400000006E-3</v>
      </c>
      <c r="V18">
        <f t="shared" si="8"/>
        <v>5.2282974979999952E-3</v>
      </c>
      <c r="W18">
        <f t="shared" si="9"/>
        <v>-1.6687537852000001E-2</v>
      </c>
      <c r="X18">
        <f t="shared" si="10"/>
        <v>-5.6739962100000041E-3</v>
      </c>
      <c r="Y18">
        <f t="shared" si="11"/>
        <v>-1.9807818700000035E-3</v>
      </c>
      <c r="Z18">
        <f t="shared" si="12"/>
        <v>-7.2090793679999987E-3</v>
      </c>
      <c r="AA18">
        <f t="shared" si="13"/>
        <v>1.4264303400000032E-3</v>
      </c>
      <c r="AB18">
        <f t="shared" si="14"/>
        <v>-1.0661312198000001E-2</v>
      </c>
      <c r="AC18">
        <f t="shared" si="15"/>
        <v>-9.2348818579999978E-3</v>
      </c>
      <c r="AD18">
        <f t="shared" si="16"/>
        <v>-0.10073803757999999</v>
      </c>
      <c r="AE18" s="3">
        <f t="shared" si="17"/>
        <v>-2.1915835349999996E-2</v>
      </c>
      <c r="AF18">
        <f t="shared" si="18"/>
        <v>-3.8552807320000014E-3</v>
      </c>
      <c r="AG18">
        <f t="shared" si="19"/>
        <v>5.5472260182077801E-4</v>
      </c>
      <c r="AH18">
        <f t="shared" si="20"/>
        <v>-1.2867107584021167E-3</v>
      </c>
      <c r="AI18">
        <f t="shared" si="21"/>
        <v>-6.9197328728890092E-4</v>
      </c>
      <c r="AJ18">
        <f t="shared" si="22"/>
        <v>-8.8152662137409691E-4</v>
      </c>
      <c r="AK18">
        <f t="shared" si="30"/>
        <v>-6.5570900984948817E-4</v>
      </c>
      <c r="AL18">
        <f t="shared" si="23"/>
        <v>-1.9859102779717242E-3</v>
      </c>
      <c r="AM18">
        <f t="shared" si="24"/>
        <v>5.5472260182077804</v>
      </c>
      <c r="AN18">
        <f t="shared" si="25"/>
        <v>-12.867107584021166</v>
      </c>
      <c r="AO18">
        <f t="shared" si="26"/>
        <v>-6.9197328728890088</v>
      </c>
      <c r="AP18">
        <f t="shared" si="27"/>
        <v>-8.8152662137409692</v>
      </c>
      <c r="AQ18">
        <f t="shared" si="28"/>
        <v>-6.5570900984948821</v>
      </c>
      <c r="AR18">
        <f t="shared" si="29"/>
        <v>-19.859102779717244</v>
      </c>
    </row>
    <row r="19" spans="1:44" x14ac:dyDescent="0.2">
      <c r="A19" t="str">
        <f>'8.24.18'!A19</f>
        <v>MCAV170</v>
      </c>
      <c r="B19" t="s">
        <v>50</v>
      </c>
      <c r="C19">
        <f>Proportion!C19</f>
        <v>3.54583791E-2</v>
      </c>
      <c r="D19">
        <f>Proportion!D19</f>
        <v>3.1743626263000001E-2</v>
      </c>
      <c r="E19">
        <f>Proportion!E19</f>
        <v>3.7147528370000001E-3</v>
      </c>
      <c r="F19" s="3">
        <f>Proportion!F19</f>
        <v>2.4653076199999999E-2</v>
      </c>
      <c r="G19">
        <f>Proportion!G19</f>
        <v>1.1310111599999999E-2</v>
      </c>
      <c r="H19">
        <f>Proportion!H19</f>
        <v>1.33429646E-2</v>
      </c>
      <c r="I19">
        <f>Proportion!I19</f>
        <v>0</v>
      </c>
      <c r="J19">
        <f>Proportion!J19</f>
        <v>0</v>
      </c>
      <c r="K19">
        <f>Proportion!K19</f>
        <v>0</v>
      </c>
      <c r="L19">
        <f>Proportion!L19</f>
        <v>0</v>
      </c>
      <c r="M19">
        <f>Proportion!M19</f>
        <v>0</v>
      </c>
      <c r="N19">
        <f>Proportion!N19</f>
        <v>0</v>
      </c>
      <c r="O19" s="3">
        <f t="shared" si="1"/>
        <v>-1.0805302900000001E-2</v>
      </c>
      <c r="P19" s="3">
        <f t="shared" si="2"/>
        <v>-2.4653076199999999E-2</v>
      </c>
      <c r="Q19">
        <f t="shared" si="3"/>
        <v>-3.54583791E-2</v>
      </c>
      <c r="R19">
        <f t="shared" si="4"/>
        <v>-3.54583791E-2</v>
      </c>
      <c r="S19" s="3">
        <f t="shared" si="5"/>
        <v>-2.4653076199999999E-2</v>
      </c>
      <c r="T19">
        <f t="shared" si="6"/>
        <v>0</v>
      </c>
      <c r="U19">
        <f t="shared" si="7"/>
        <v>-2.0433514663000002E-2</v>
      </c>
      <c r="V19">
        <f t="shared" si="8"/>
        <v>-1.1310111599999999E-2</v>
      </c>
      <c r="W19">
        <f t="shared" si="9"/>
        <v>-3.54583791E-2</v>
      </c>
      <c r="X19">
        <f t="shared" si="10"/>
        <v>-3.1743626263000001E-2</v>
      </c>
      <c r="Y19">
        <f t="shared" si="11"/>
        <v>-1.1310111599999999E-2</v>
      </c>
      <c r="Z19">
        <f t="shared" si="12"/>
        <v>0</v>
      </c>
      <c r="AA19">
        <f t="shared" si="13"/>
        <v>9.6282117629999994E-3</v>
      </c>
      <c r="AB19">
        <f t="shared" si="14"/>
        <v>-1.33429646E-2</v>
      </c>
      <c r="AC19">
        <f t="shared" si="15"/>
        <v>-3.7147528370000001E-3</v>
      </c>
      <c r="AD19">
        <f t="shared" si="16"/>
        <v>-3.54583791E-2</v>
      </c>
      <c r="AE19" s="3">
        <f t="shared" si="17"/>
        <v>-2.4148267500000001E-2</v>
      </c>
      <c r="AF19">
        <f t="shared" si="18"/>
        <v>0</v>
      </c>
      <c r="AG19">
        <f t="shared" si="19"/>
        <v>3.7443024943319475E-3</v>
      </c>
      <c r="AH19">
        <f t="shared" si="20"/>
        <v>-1.6103586294958429E-3</v>
      </c>
      <c r="AI19">
        <f t="shared" si="21"/>
        <v>0</v>
      </c>
      <c r="AJ19">
        <f t="shared" si="22"/>
        <v>-4.2020599044111651E-3</v>
      </c>
      <c r="AK19">
        <f t="shared" si="30"/>
        <v>-2.9753728045031746E-3</v>
      </c>
      <c r="AL19">
        <f t="shared" si="23"/>
        <v>0</v>
      </c>
      <c r="AM19">
        <f t="shared" si="24"/>
        <v>37.443024943319472</v>
      </c>
      <c r="AN19">
        <f t="shared" si="25"/>
        <v>-16.103586294958429</v>
      </c>
      <c r="AO19">
        <f t="shared" si="26"/>
        <v>0</v>
      </c>
      <c r="AP19">
        <f t="shared" si="27"/>
        <v>-42.020599044111648</v>
      </c>
      <c r="AQ19">
        <f t="shared" si="28"/>
        <v>-29.753728045031746</v>
      </c>
      <c r="AR19">
        <f t="shared" si="29"/>
        <v>0</v>
      </c>
    </row>
    <row r="20" spans="1:44" x14ac:dyDescent="0.2">
      <c r="A20" t="str">
        <f>'8.24.18'!A20</f>
        <v>MCAV172</v>
      </c>
      <c r="B20" t="s">
        <v>49</v>
      </c>
      <c r="C20">
        <f>Proportion!C20</f>
        <v>0.33921997399999998</v>
      </c>
      <c r="D20">
        <f>Proportion!D20</f>
        <v>0.320105203831</v>
      </c>
      <c r="E20">
        <f>Proportion!E20</f>
        <v>1.9114770168999998E-2</v>
      </c>
      <c r="F20" s="3">
        <f>Proportion!F20</f>
        <v>0.289099245</v>
      </c>
      <c r="G20">
        <f>Proportion!G20</f>
        <v>0.27679594542699998</v>
      </c>
      <c r="H20">
        <f>Proportion!H20</f>
        <v>1.2303299573000002E-2</v>
      </c>
      <c r="I20">
        <f>Proportion!I20</f>
        <v>0.25338820699999998</v>
      </c>
      <c r="J20">
        <f>Proportion!J20</f>
        <v>0.22941667351199996</v>
      </c>
      <c r="K20">
        <f>Proportion!K20</f>
        <v>2.3971533488000005E-2</v>
      </c>
      <c r="L20">
        <f>Proportion!L20</f>
        <v>0.17369567799999999</v>
      </c>
      <c r="M20">
        <f>Proportion!M20</f>
        <v>0.149945658269</v>
      </c>
      <c r="N20">
        <f>Proportion!N20</f>
        <v>2.3750019731000001E-2</v>
      </c>
      <c r="O20" s="3">
        <f t="shared" si="1"/>
        <v>-5.0120728999999975E-2</v>
      </c>
      <c r="P20" s="3">
        <f t="shared" si="2"/>
        <v>-3.5711038000000028E-2</v>
      </c>
      <c r="Q20">
        <f t="shared" si="3"/>
        <v>-8.5831767000000003E-2</v>
      </c>
      <c r="R20">
        <f t="shared" si="4"/>
        <v>-0.16552429599999999</v>
      </c>
      <c r="S20" s="3">
        <f t="shared" si="5"/>
        <v>-0.11540356700000001</v>
      </c>
      <c r="T20">
        <f t="shared" si="6"/>
        <v>-7.9692528999999984E-2</v>
      </c>
      <c r="U20">
        <f t="shared" si="7"/>
        <v>-4.3309258404000017E-2</v>
      </c>
      <c r="V20">
        <f t="shared" si="8"/>
        <v>-4.7379271915000021E-2</v>
      </c>
      <c r="W20">
        <f t="shared" si="9"/>
        <v>-0.10980330048800002</v>
      </c>
      <c r="X20">
        <f t="shared" si="10"/>
        <v>-0.170159545562</v>
      </c>
      <c r="Y20">
        <f t="shared" si="11"/>
        <v>-0.12685028715799998</v>
      </c>
      <c r="Z20">
        <f t="shared" si="12"/>
        <v>-7.9471015242999959E-2</v>
      </c>
      <c r="AA20">
        <f t="shared" si="13"/>
        <v>-6.8114705959999959E-3</v>
      </c>
      <c r="AB20">
        <f t="shared" si="14"/>
        <v>1.1668233915000003E-2</v>
      </c>
      <c r="AC20">
        <f t="shared" si="15"/>
        <v>4.856763319000007E-3</v>
      </c>
      <c r="AD20">
        <f t="shared" si="16"/>
        <v>-0.31546995426899999</v>
      </c>
      <c r="AE20" s="3">
        <f t="shared" si="17"/>
        <v>-6.2424028572999973E-2</v>
      </c>
      <c r="AF20">
        <f t="shared" si="18"/>
        <v>-2.2151375700000392E-4</v>
      </c>
      <c r="AG20">
        <f t="shared" si="19"/>
        <v>-2.648903760164576E-3</v>
      </c>
      <c r="AH20">
        <f t="shared" si="20"/>
        <v>1.4082358560702707E-3</v>
      </c>
      <c r="AI20">
        <f t="shared" si="21"/>
        <v>-3.9758869266957299E-5</v>
      </c>
      <c r="AJ20">
        <f t="shared" si="22"/>
        <v>-1.9491383782564556E-2</v>
      </c>
      <c r="AK20">
        <f t="shared" si="30"/>
        <v>-4.3099550913560849E-3</v>
      </c>
      <c r="AL20">
        <f t="shared" si="23"/>
        <v>-1.4303783588773435E-2</v>
      </c>
      <c r="AM20">
        <f t="shared" si="24"/>
        <v>-26.489037601645759</v>
      </c>
      <c r="AN20">
        <f t="shared" si="25"/>
        <v>14.082358560702707</v>
      </c>
      <c r="AO20">
        <f t="shared" si="26"/>
        <v>-0.39758869266957297</v>
      </c>
      <c r="AP20">
        <f t="shared" si="27"/>
        <v>-194.91383782564557</v>
      </c>
      <c r="AQ20">
        <f t="shared" si="28"/>
        <v>-43.099550913560847</v>
      </c>
      <c r="AR20">
        <f t="shared" si="29"/>
        <v>-143.03783588773436</v>
      </c>
    </row>
    <row r="21" spans="1:44" x14ac:dyDescent="0.2">
      <c r="A21" t="str">
        <f>'8.24.18'!A21</f>
        <v>MCAV173</v>
      </c>
      <c r="B21" t="s">
        <v>49</v>
      </c>
      <c r="C21">
        <f>Proportion!C21</f>
        <v>9.1598636999999997E-2</v>
      </c>
      <c r="D21">
        <f>Proportion!D21</f>
        <v>8.5170796462100004E-2</v>
      </c>
      <c r="E21">
        <f>Proportion!E21</f>
        <v>6.4278405378999986E-3</v>
      </c>
      <c r="F21" s="3">
        <f>Proportion!F21</f>
        <v>8.3118843100000006E-2</v>
      </c>
      <c r="G21">
        <f>Proportion!G21</f>
        <v>7.0337206695000001E-2</v>
      </c>
      <c r="H21">
        <f>Proportion!H21</f>
        <v>1.2781636405E-2</v>
      </c>
      <c r="I21">
        <f>Proportion!I21</f>
        <v>6.0855475499999999E-2</v>
      </c>
      <c r="J21">
        <f>Proportion!J21</f>
        <v>5.1447148595999997E-2</v>
      </c>
      <c r="K21">
        <f>Proportion!K21</f>
        <v>9.4083269039999997E-3</v>
      </c>
      <c r="L21">
        <f>Proportion!L21</f>
        <v>4.1543825499999999E-2</v>
      </c>
      <c r="M21">
        <f>Proportion!M21</f>
        <v>3.1246214050999997E-2</v>
      </c>
      <c r="N21">
        <f>Proportion!N21</f>
        <v>1.0297611449E-2</v>
      </c>
      <c r="O21" s="3">
        <f t="shared" si="1"/>
        <v>-8.4797938999999906E-3</v>
      </c>
      <c r="P21" s="3">
        <f t="shared" si="2"/>
        <v>-2.2263367600000007E-2</v>
      </c>
      <c r="Q21">
        <f t="shared" si="3"/>
        <v>-3.0743161499999998E-2</v>
      </c>
      <c r="R21">
        <f t="shared" si="4"/>
        <v>-5.0054811499999997E-2</v>
      </c>
      <c r="S21" s="3">
        <f t="shared" si="5"/>
        <v>-4.1575017600000007E-2</v>
      </c>
      <c r="T21">
        <f t="shared" si="6"/>
        <v>-1.931165E-2</v>
      </c>
      <c r="U21">
        <f t="shared" si="7"/>
        <v>-1.4833589767100003E-2</v>
      </c>
      <c r="V21">
        <f t="shared" si="8"/>
        <v>-1.8890058099000004E-2</v>
      </c>
      <c r="W21">
        <f t="shared" si="9"/>
        <v>-4.0151488403999999E-2</v>
      </c>
      <c r="X21">
        <f t="shared" si="10"/>
        <v>-5.3924582411100007E-2</v>
      </c>
      <c r="Y21">
        <f t="shared" si="11"/>
        <v>-3.9090992644000004E-2</v>
      </c>
      <c r="Z21">
        <f t="shared" si="12"/>
        <v>-2.0200934545E-2</v>
      </c>
      <c r="AA21">
        <f t="shared" si="13"/>
        <v>6.3537958671000009E-3</v>
      </c>
      <c r="AB21">
        <f t="shared" si="14"/>
        <v>-3.3733095009999998E-3</v>
      </c>
      <c r="AC21">
        <f t="shared" si="15"/>
        <v>2.9804863661000011E-3</v>
      </c>
      <c r="AD21">
        <f t="shared" si="16"/>
        <v>-8.1301025550999995E-2</v>
      </c>
      <c r="AE21" s="3">
        <f t="shared" si="17"/>
        <v>-2.1261430304999988E-2</v>
      </c>
      <c r="AF21">
        <f t="shared" si="18"/>
        <v>8.8928454500000059E-4</v>
      </c>
      <c r="AG21">
        <f t="shared" si="19"/>
        <v>2.4709192422504214E-3</v>
      </c>
      <c r="AH21">
        <f t="shared" si="20"/>
        <v>-4.0712377104677814E-4</v>
      </c>
      <c r="AI21">
        <f t="shared" si="21"/>
        <v>1.5961513381663244E-4</v>
      </c>
      <c r="AJ21">
        <f t="shared" si="22"/>
        <v>-3.2976957957245546E-3</v>
      </c>
      <c r="AK21">
        <f t="shared" si="30"/>
        <v>-2.6869595484273535E-3</v>
      </c>
      <c r="AL21">
        <f t="shared" si="23"/>
        <v>-3.4661927009762301E-3</v>
      </c>
      <c r="AM21">
        <f t="shared" si="24"/>
        <v>24.709192422504213</v>
      </c>
      <c r="AN21">
        <f t="shared" si="25"/>
        <v>-4.0712377104677815</v>
      </c>
      <c r="AO21">
        <f t="shared" si="26"/>
        <v>1.5961513381663244</v>
      </c>
      <c r="AP21">
        <f t="shared" si="27"/>
        <v>-32.976957957245546</v>
      </c>
      <c r="AQ21">
        <f t="shared" si="28"/>
        <v>-26.869595484273535</v>
      </c>
      <c r="AR21">
        <f t="shared" si="29"/>
        <v>-34.661927009762302</v>
      </c>
    </row>
    <row r="22" spans="1:44" x14ac:dyDescent="0.2">
      <c r="A22" t="str">
        <f>'8.24.18'!A22</f>
        <v>MCAV174</v>
      </c>
      <c r="B22" t="s">
        <v>49</v>
      </c>
      <c r="C22">
        <f>Proportion!C22</f>
        <v>0.26004050299999998</v>
      </c>
      <c r="D22">
        <f>Proportion!D22</f>
        <v>0.25364457735099999</v>
      </c>
      <c r="E22">
        <f>Proportion!E22</f>
        <v>6.3959256490000007E-3</v>
      </c>
      <c r="F22" s="3">
        <f>Proportion!F22</f>
        <v>0.26596289000000001</v>
      </c>
      <c r="G22">
        <f>Proportion!G22</f>
        <v>0.25343369438419999</v>
      </c>
      <c r="H22">
        <f>Proportion!H22</f>
        <v>1.2529195615800001E-2</v>
      </c>
      <c r="I22">
        <f>Proportion!I22</f>
        <v>0.26219635800000002</v>
      </c>
      <c r="J22">
        <f>Proportion!J22</f>
        <v>0.26064383068200003</v>
      </c>
      <c r="K22">
        <f>Proportion!K22</f>
        <v>1.552527318E-3</v>
      </c>
      <c r="L22">
        <f>Proportion!L22</f>
        <v>0.25475091599999999</v>
      </c>
      <c r="M22">
        <f>Proportion!M22</f>
        <v>0.25475091599999999</v>
      </c>
      <c r="N22">
        <f>Proportion!N22</f>
        <v>0</v>
      </c>
      <c r="O22" s="3">
        <f t="shared" si="1"/>
        <v>5.9223870000000289E-3</v>
      </c>
      <c r="P22" s="3">
        <f t="shared" si="2"/>
        <v>-3.7665319999999891E-3</v>
      </c>
      <c r="Q22">
        <f t="shared" si="3"/>
        <v>2.1558550000000398E-3</v>
      </c>
      <c r="R22">
        <f t="shared" si="4"/>
        <v>-5.2895869999999845E-3</v>
      </c>
      <c r="S22" s="3">
        <f t="shared" si="5"/>
        <v>-1.1211974000000013E-2</v>
      </c>
      <c r="T22">
        <f t="shared" si="6"/>
        <v>-7.4454420000000243E-3</v>
      </c>
      <c r="U22">
        <f t="shared" si="7"/>
        <v>-2.1088296679999674E-4</v>
      </c>
      <c r="V22">
        <f t="shared" si="8"/>
        <v>7.2101362978000405E-3</v>
      </c>
      <c r="W22">
        <f t="shared" si="9"/>
        <v>6.0332768200005438E-4</v>
      </c>
      <c r="X22">
        <f t="shared" si="10"/>
        <v>1.1063386490000049E-3</v>
      </c>
      <c r="Y22">
        <f t="shared" si="11"/>
        <v>1.3172216158000016E-3</v>
      </c>
      <c r="Z22">
        <f t="shared" si="12"/>
        <v>-5.8929146820000389E-3</v>
      </c>
      <c r="AA22">
        <f t="shared" si="13"/>
        <v>6.1332699668000005E-3</v>
      </c>
      <c r="AB22">
        <f t="shared" si="14"/>
        <v>-1.0976668297800002E-2</v>
      </c>
      <c r="AC22">
        <f t="shared" si="15"/>
        <v>-4.8433983310000005E-3</v>
      </c>
      <c r="AD22">
        <f t="shared" si="16"/>
        <v>-0.26004050299999998</v>
      </c>
      <c r="AE22" s="3">
        <f t="shared" si="17"/>
        <v>-6.6068086157999723E-3</v>
      </c>
      <c r="AF22">
        <f t="shared" si="18"/>
        <v>-1.552527318E-3</v>
      </c>
      <c r="AG22">
        <f t="shared" si="19"/>
        <v>2.3851592175559906E-3</v>
      </c>
      <c r="AH22">
        <f t="shared" si="20"/>
        <v>-1.3247709970298264E-3</v>
      </c>
      <c r="AI22">
        <f t="shared" si="21"/>
        <v>-2.7865867793367229E-4</v>
      </c>
      <c r="AJ22">
        <f t="shared" si="22"/>
        <v>2.3031492204726666E-3</v>
      </c>
      <c r="AK22">
        <f t="shared" si="30"/>
        <v>-4.5458168340431769E-4</v>
      </c>
      <c r="AL22">
        <f t="shared" si="23"/>
        <v>-1.3363610419587116E-3</v>
      </c>
      <c r="AM22">
        <f t="shared" si="24"/>
        <v>23.851592175559905</v>
      </c>
      <c r="AN22">
        <f t="shared" si="25"/>
        <v>-13.247709970298263</v>
      </c>
      <c r="AO22">
        <f t="shared" si="26"/>
        <v>-2.7865867793367229</v>
      </c>
      <c r="AP22">
        <f t="shared" si="27"/>
        <v>23.031492204726668</v>
      </c>
      <c r="AQ22">
        <f t="shared" si="28"/>
        <v>-4.545816834043177</v>
      </c>
      <c r="AR22">
        <f t="shared" si="29"/>
        <v>-13.363610419587115</v>
      </c>
    </row>
    <row r="23" spans="1:44" x14ac:dyDescent="0.2">
      <c r="A23" t="str">
        <f>'8.24.18'!A23</f>
        <v>MCAV175</v>
      </c>
      <c r="B23" t="s">
        <v>49</v>
      </c>
      <c r="C23">
        <f>Proportion!C23</f>
        <v>0.62366166000000001</v>
      </c>
      <c r="D23">
        <f>Proportion!D23</f>
        <v>0.62268176713500001</v>
      </c>
      <c r="E23">
        <f>Proportion!E23</f>
        <v>9.7989286500000002E-4</v>
      </c>
      <c r="F23" s="3">
        <f>Proportion!F23</f>
        <v>0.61971907900000001</v>
      </c>
      <c r="G23">
        <f>Proportion!G23</f>
        <v>0.61714101094969998</v>
      </c>
      <c r="H23">
        <f>Proportion!H23</f>
        <v>2.5780680503E-3</v>
      </c>
      <c r="I23">
        <f>Proportion!I23</f>
        <v>0.622555521</v>
      </c>
      <c r="J23">
        <f>Proportion!J23</f>
        <v>0.62209794200799995</v>
      </c>
      <c r="K23">
        <f>Proportion!K23</f>
        <v>4.5757899199999998E-4</v>
      </c>
      <c r="L23">
        <f>Proportion!L23</f>
        <v>0.68307990600000001</v>
      </c>
      <c r="M23">
        <f>Proportion!M23</f>
        <v>0.68307990600000001</v>
      </c>
      <c r="N23">
        <f>Proportion!N23</f>
        <v>0</v>
      </c>
      <c r="O23" s="3">
        <f t="shared" si="1"/>
        <v>-3.9425810000000006E-3</v>
      </c>
      <c r="P23" s="3">
        <f t="shared" si="2"/>
        <v>2.8364419999999946E-3</v>
      </c>
      <c r="Q23">
        <f t="shared" si="3"/>
        <v>-1.106139000000006E-3</v>
      </c>
      <c r="R23">
        <f t="shared" si="4"/>
        <v>5.9418246000000008E-2</v>
      </c>
      <c r="S23" s="3">
        <f t="shared" si="5"/>
        <v>6.3360827000000008E-2</v>
      </c>
      <c r="T23">
        <f t="shared" si="6"/>
        <v>6.0524385000000014E-2</v>
      </c>
      <c r="U23">
        <f t="shared" si="7"/>
        <v>-5.5407561853000331E-3</v>
      </c>
      <c r="V23">
        <f t="shared" si="8"/>
        <v>4.9569310582999737E-3</v>
      </c>
      <c r="W23">
        <f t="shared" si="9"/>
        <v>-1.5637179920000577E-3</v>
      </c>
      <c r="X23">
        <f t="shared" si="10"/>
        <v>6.0398138865000006E-2</v>
      </c>
      <c r="Y23">
        <f t="shared" si="11"/>
        <v>6.5938895050300039E-2</v>
      </c>
      <c r="Z23">
        <f t="shared" si="12"/>
        <v>6.0981963992000066E-2</v>
      </c>
      <c r="AA23">
        <f t="shared" si="13"/>
        <v>1.5981751853E-3</v>
      </c>
      <c r="AB23">
        <f t="shared" si="14"/>
        <v>-2.1204890583E-3</v>
      </c>
      <c r="AC23">
        <f t="shared" si="15"/>
        <v>-5.2231387300000003E-4</v>
      </c>
      <c r="AD23">
        <f t="shared" si="16"/>
        <v>-0.62366166000000001</v>
      </c>
      <c r="AE23" s="3">
        <f t="shared" si="17"/>
        <v>-6.5206490503000002E-3</v>
      </c>
      <c r="AF23">
        <f t="shared" si="18"/>
        <v>-4.5757899199999998E-4</v>
      </c>
      <c r="AG23">
        <f t="shared" si="19"/>
        <v>6.2151222677654075E-4</v>
      </c>
      <c r="AH23">
        <f t="shared" si="20"/>
        <v>-2.5592122561615119E-4</v>
      </c>
      <c r="AI23">
        <f t="shared" si="21"/>
        <v>-8.2129541607809842E-5</v>
      </c>
      <c r="AJ23">
        <f t="shared" si="22"/>
        <v>-1.5332250926527267E-3</v>
      </c>
      <c r="AK23">
        <f t="shared" si="30"/>
        <v>3.423293839634738E-4</v>
      </c>
      <c r="AL23">
        <f t="shared" si="23"/>
        <v>1.0863348368372215E-2</v>
      </c>
      <c r="AM23">
        <f t="shared" si="24"/>
        <v>6.2151222677654072</v>
      </c>
      <c r="AN23">
        <f t="shared" si="25"/>
        <v>-2.559212256161512</v>
      </c>
      <c r="AO23">
        <f t="shared" si="26"/>
        <v>-0.82129541607809842</v>
      </c>
      <c r="AP23">
        <f t="shared" si="27"/>
        <v>-15.332250926527268</v>
      </c>
      <c r="AQ23">
        <f t="shared" si="28"/>
        <v>3.4232938396347379</v>
      </c>
      <c r="AR23">
        <f t="shared" si="29"/>
        <v>108.63348368372215</v>
      </c>
    </row>
    <row r="24" spans="1:44" x14ac:dyDescent="0.2">
      <c r="A24" t="str">
        <f>'8.24.18'!A24</f>
        <v>MCAV181</v>
      </c>
      <c r="B24" t="s">
        <v>50</v>
      </c>
      <c r="C24">
        <f>Proportion!C24</f>
        <v>0.65889609400000004</v>
      </c>
      <c r="D24">
        <f>Proportion!D24</f>
        <v>0.61717787231900001</v>
      </c>
      <c r="E24">
        <f>Proportion!E24</f>
        <v>4.1718221680999992E-2</v>
      </c>
      <c r="F24" s="3">
        <f>Proportion!F24</f>
        <v>0.54490196499999999</v>
      </c>
      <c r="G24">
        <f>Proportion!G24</f>
        <v>0.54124484613089996</v>
      </c>
      <c r="H24">
        <f>Proportion!H24</f>
        <v>3.6571188690999994E-3</v>
      </c>
      <c r="I24">
        <f>Proportion!I24</f>
        <v>0.51911764900000001</v>
      </c>
      <c r="J24">
        <f>Proportion!J24</f>
        <v>0.50005302199599999</v>
      </c>
      <c r="K24">
        <f>Proportion!K24</f>
        <v>1.9064627004000002E-2</v>
      </c>
      <c r="L24">
        <f>Proportion!L24</f>
        <v>0.36043546999999998</v>
      </c>
      <c r="M24">
        <f>Proportion!M24</f>
        <v>0.34762012219899996</v>
      </c>
      <c r="N24">
        <f>Proportion!N24</f>
        <v>1.2815347801E-2</v>
      </c>
      <c r="O24" s="3">
        <f t="shared" si="1"/>
        <v>-0.11399412900000006</v>
      </c>
      <c r="P24" s="3">
        <f t="shared" si="2"/>
        <v>-2.5784315999999974E-2</v>
      </c>
      <c r="Q24">
        <f t="shared" si="3"/>
        <v>-0.13977844500000003</v>
      </c>
      <c r="R24">
        <f t="shared" si="4"/>
        <v>-0.29846062400000006</v>
      </c>
      <c r="S24" s="3">
        <f t="shared" si="5"/>
        <v>-0.18446649500000001</v>
      </c>
      <c r="T24">
        <f t="shared" si="6"/>
        <v>-0.15868217900000003</v>
      </c>
      <c r="U24">
        <f t="shared" si="7"/>
        <v>-7.593302618810005E-2</v>
      </c>
      <c r="V24">
        <f t="shared" si="8"/>
        <v>-4.1191824134899968E-2</v>
      </c>
      <c r="W24">
        <f t="shared" si="9"/>
        <v>-0.15884307200400005</v>
      </c>
      <c r="X24">
        <f t="shared" si="10"/>
        <v>-0.26955775012000005</v>
      </c>
      <c r="Y24">
        <f t="shared" si="11"/>
        <v>-0.1936247239319</v>
      </c>
      <c r="Z24">
        <f t="shared" si="12"/>
        <v>-0.15243289979700003</v>
      </c>
      <c r="AA24">
        <f t="shared" si="13"/>
        <v>-3.8061102811899991E-2</v>
      </c>
      <c r="AB24">
        <f t="shared" si="14"/>
        <v>1.5407508134900003E-2</v>
      </c>
      <c r="AC24">
        <f t="shared" si="15"/>
        <v>-2.265359467699999E-2</v>
      </c>
      <c r="AD24">
        <f t="shared" si="16"/>
        <v>-0.64608074619900002</v>
      </c>
      <c r="AE24" s="3">
        <f t="shared" si="17"/>
        <v>-0.11765124786910006</v>
      </c>
      <c r="AF24">
        <f t="shared" si="18"/>
        <v>-6.2492792030000022E-3</v>
      </c>
      <c r="AG24">
        <f t="shared" si="19"/>
        <v>-1.4801531759332354E-2</v>
      </c>
      <c r="AH24">
        <f t="shared" si="20"/>
        <v>1.8595278056919688E-3</v>
      </c>
      <c r="AI24">
        <f t="shared" si="21"/>
        <v>-1.1216652103678952E-3</v>
      </c>
      <c r="AJ24">
        <f t="shared" si="22"/>
        <v>-4.433102553831917E-2</v>
      </c>
      <c r="AK24">
        <f t="shared" si="30"/>
        <v>-3.1119018165009366E-3</v>
      </c>
      <c r="AL24">
        <f t="shared" si="23"/>
        <v>-2.8481409440664251E-2</v>
      </c>
      <c r="AM24">
        <f t="shared" si="24"/>
        <v>-148.01531759332354</v>
      </c>
      <c r="AN24">
        <f t="shared" si="25"/>
        <v>18.595278056919689</v>
      </c>
      <c r="AO24">
        <f t="shared" si="26"/>
        <v>-11.216652103678951</v>
      </c>
      <c r="AP24">
        <f t="shared" si="27"/>
        <v>-443.3102553831917</v>
      </c>
      <c r="AQ24">
        <f t="shared" si="28"/>
        <v>-31.119018165009365</v>
      </c>
      <c r="AR24">
        <f t="shared" si="29"/>
        <v>-284.81409440664248</v>
      </c>
    </row>
    <row r="25" spans="1:44" x14ac:dyDescent="0.2">
      <c r="A25" t="str">
        <f>'8.24.18'!A25</f>
        <v>MCAV182</v>
      </c>
      <c r="B25" t="s">
        <v>50</v>
      </c>
      <c r="C25">
        <f>Proportion!C25</f>
        <v>0.63432947900000003</v>
      </c>
      <c r="D25">
        <f>Proportion!D25</f>
        <v>0.63281325688000001</v>
      </c>
      <c r="E25">
        <f>Proportion!E25</f>
        <v>1.51622212E-3</v>
      </c>
      <c r="F25" s="3">
        <f>Proportion!F25</f>
        <v>0.65394498099999998</v>
      </c>
      <c r="G25">
        <f>Proportion!G25</f>
        <v>0.65377202751999997</v>
      </c>
      <c r="H25">
        <f>Proportion!H25</f>
        <v>1.7295348E-4</v>
      </c>
      <c r="I25">
        <f>Proportion!I25</f>
        <v>0.58438329200000005</v>
      </c>
      <c r="J25">
        <f>Proportion!J25</f>
        <v>0.58426228873600006</v>
      </c>
      <c r="K25">
        <f>Proportion!K25</f>
        <v>1.21003264E-4</v>
      </c>
      <c r="L25">
        <f>Proportion!L25</f>
        <v>0.58497294399999999</v>
      </c>
      <c r="M25">
        <f>Proportion!M25</f>
        <v>0.58497294399999999</v>
      </c>
      <c r="N25">
        <f>Proportion!N25</f>
        <v>0</v>
      </c>
      <c r="O25" s="3">
        <f t="shared" si="1"/>
        <v>1.9615501999999951E-2</v>
      </c>
      <c r="P25" s="3">
        <f t="shared" si="2"/>
        <v>-6.9561688999999927E-2</v>
      </c>
      <c r="Q25">
        <f t="shared" si="3"/>
        <v>-4.9946186999999975E-2</v>
      </c>
      <c r="R25">
        <f t="shared" si="4"/>
        <v>-4.9356535000000035E-2</v>
      </c>
      <c r="S25" s="3">
        <f t="shared" si="5"/>
        <v>-6.8972036999999986E-2</v>
      </c>
      <c r="T25">
        <f t="shared" si="6"/>
        <v>5.8965199999994056E-4</v>
      </c>
      <c r="U25">
        <f t="shared" si="7"/>
        <v>2.0958770639999957E-2</v>
      </c>
      <c r="V25">
        <f t="shared" si="8"/>
        <v>-6.9509738783999908E-2</v>
      </c>
      <c r="W25">
        <f t="shared" si="9"/>
        <v>-5.0067190263999972E-2</v>
      </c>
      <c r="X25">
        <f t="shared" si="10"/>
        <v>-4.7840312880000013E-2</v>
      </c>
      <c r="Y25">
        <f t="shared" si="11"/>
        <v>-6.8799083519999971E-2</v>
      </c>
      <c r="Z25">
        <f t="shared" si="12"/>
        <v>7.106552639999375E-4</v>
      </c>
      <c r="AA25">
        <f t="shared" si="13"/>
        <v>-1.3432686399999999E-3</v>
      </c>
      <c r="AB25">
        <f t="shared" si="14"/>
        <v>-5.1950216000000007E-5</v>
      </c>
      <c r="AC25">
        <f t="shared" si="15"/>
        <v>-1.395218856E-3</v>
      </c>
      <c r="AD25">
        <f t="shared" si="16"/>
        <v>-0.63432947900000003</v>
      </c>
      <c r="AE25" s="3">
        <f t="shared" si="17"/>
        <v>1.944254851999995E-2</v>
      </c>
      <c r="AF25">
        <f t="shared" si="18"/>
        <v>-1.21003264E-4</v>
      </c>
      <c r="AG25">
        <f t="shared" si="19"/>
        <v>-5.2238195867668961E-4</v>
      </c>
      <c r="AH25">
        <f t="shared" si="20"/>
        <v>-6.2698568982018446E-6</v>
      </c>
      <c r="AI25">
        <f t="shared" si="21"/>
        <v>-2.1718528995248973E-5</v>
      </c>
      <c r="AJ25">
        <f t="shared" si="22"/>
        <v>7.6282465398630145E-3</v>
      </c>
      <c r="AK25">
        <f t="shared" si="30"/>
        <v>-8.3953806010589223E-3</v>
      </c>
      <c r="AL25">
        <f t="shared" si="23"/>
        <v>1.0583494722179773E-4</v>
      </c>
      <c r="AM25">
        <f t="shared" si="24"/>
        <v>-5.2238195867668962</v>
      </c>
      <c r="AN25">
        <f t="shared" si="25"/>
        <v>-6.2698568982018449E-2</v>
      </c>
      <c r="AO25">
        <f t="shared" si="26"/>
        <v>-0.21718528995248973</v>
      </c>
      <c r="AP25">
        <f t="shared" si="27"/>
        <v>76.282465398630151</v>
      </c>
      <c r="AQ25">
        <f t="shared" si="28"/>
        <v>-83.953806010589219</v>
      </c>
      <c r="AR25">
        <f t="shared" si="29"/>
        <v>1.0583494722179774</v>
      </c>
    </row>
    <row r="26" spans="1:44" x14ac:dyDescent="0.2">
      <c r="A26" t="str">
        <f>'8.24.18'!A26</f>
        <v>MCAV183</v>
      </c>
      <c r="B26" t="s">
        <v>50</v>
      </c>
      <c r="C26">
        <f>Proportion!C26</f>
        <v>2.6800544200000002E-2</v>
      </c>
      <c r="D26">
        <f>Proportion!D26</f>
        <v>2.4537843020000002E-2</v>
      </c>
      <c r="E26">
        <f>Proportion!E26</f>
        <v>2.2627011799999999E-3</v>
      </c>
      <c r="F26" s="3">
        <f>Proportion!F26</f>
        <v>2.5377518200000001E-2</v>
      </c>
      <c r="G26">
        <f>Proportion!G26</f>
        <v>2.0555436591000002E-2</v>
      </c>
      <c r="H26">
        <f>Proportion!H26</f>
        <v>4.8220816090000004E-3</v>
      </c>
      <c r="I26">
        <f>Proportion!I26</f>
        <v>1.26511678E-2</v>
      </c>
      <c r="J26">
        <f>Proportion!J26</f>
        <v>7.887060139999999E-3</v>
      </c>
      <c r="K26">
        <f>Proportion!K26</f>
        <v>4.76410766E-3</v>
      </c>
      <c r="L26">
        <f>Proportion!L26</f>
        <v>0</v>
      </c>
      <c r="M26">
        <f>Proportion!M26</f>
        <v>0</v>
      </c>
      <c r="N26">
        <f>Proportion!N26</f>
        <v>0</v>
      </c>
      <c r="O26" s="3">
        <f t="shared" si="1"/>
        <v>-1.4230260000000008E-3</v>
      </c>
      <c r="P26" s="3">
        <f t="shared" si="2"/>
        <v>-1.2726350400000001E-2</v>
      </c>
      <c r="Q26">
        <f t="shared" si="3"/>
        <v>-1.4149376400000002E-2</v>
      </c>
      <c r="R26">
        <f t="shared" si="4"/>
        <v>-2.6800544200000002E-2</v>
      </c>
      <c r="S26" s="3">
        <f t="shared" si="5"/>
        <v>-2.5377518200000001E-2</v>
      </c>
      <c r="T26">
        <f t="shared" si="6"/>
        <v>-1.26511678E-2</v>
      </c>
      <c r="U26">
        <f t="shared" si="7"/>
        <v>-3.9824064289999996E-3</v>
      </c>
      <c r="V26">
        <f t="shared" si="8"/>
        <v>-1.2668376451000003E-2</v>
      </c>
      <c r="W26">
        <f t="shared" si="9"/>
        <v>-1.8913484060000003E-2</v>
      </c>
      <c r="X26">
        <f t="shared" si="10"/>
        <v>-2.4537843020000002E-2</v>
      </c>
      <c r="Y26">
        <f t="shared" si="11"/>
        <v>-2.0555436591000002E-2</v>
      </c>
      <c r="Z26">
        <f t="shared" si="12"/>
        <v>-7.887060139999999E-3</v>
      </c>
      <c r="AA26">
        <f t="shared" si="13"/>
        <v>2.5593804290000004E-3</v>
      </c>
      <c r="AB26">
        <f t="shared" si="14"/>
        <v>-5.7973949000000337E-5</v>
      </c>
      <c r="AC26">
        <f t="shared" si="15"/>
        <v>2.5014064800000001E-3</v>
      </c>
      <c r="AD26">
        <f t="shared" si="16"/>
        <v>-2.6800544200000002E-2</v>
      </c>
      <c r="AE26" s="3">
        <f t="shared" si="17"/>
        <v>-6.2451076090000012E-3</v>
      </c>
      <c r="AF26">
        <f t="shared" si="18"/>
        <v>-4.76410766E-3</v>
      </c>
      <c r="AG26">
        <f t="shared" si="19"/>
        <v>9.9531405832552341E-4</v>
      </c>
      <c r="AH26">
        <f t="shared" si="20"/>
        <v>-6.9968595328584196E-6</v>
      </c>
      <c r="AI26">
        <f t="shared" si="21"/>
        <v>-8.5509602741127492E-4</v>
      </c>
      <c r="AJ26">
        <f t="shared" si="22"/>
        <v>-5.5339869255628226E-4</v>
      </c>
      <c r="AK26">
        <f t="shared" si="30"/>
        <v>-1.5359396358308464E-3</v>
      </c>
      <c r="AL26">
        <f t="shared" si="23"/>
        <v>-2.2707218434046554E-3</v>
      </c>
      <c r="AM26">
        <f t="shared" si="24"/>
        <v>9.9531405832552338</v>
      </c>
      <c r="AN26">
        <f t="shared" si="25"/>
        <v>-6.9968595328584196E-2</v>
      </c>
      <c r="AO26">
        <f t="shared" si="26"/>
        <v>-8.5509602741127484</v>
      </c>
      <c r="AP26">
        <f t="shared" si="27"/>
        <v>-5.5339869255628225</v>
      </c>
      <c r="AQ26">
        <f t="shared" si="28"/>
        <v>-15.359396358308464</v>
      </c>
      <c r="AR26">
        <f t="shared" si="29"/>
        <v>-22.707218434046553</v>
      </c>
    </row>
    <row r="27" spans="1:44" x14ac:dyDescent="0.2">
      <c r="A27" t="str">
        <f>'8.24.18'!A27</f>
        <v>MCAV184</v>
      </c>
      <c r="B27" t="s">
        <v>50</v>
      </c>
      <c r="C27">
        <f>Proportion!C27</f>
        <v>0.101871974</v>
      </c>
      <c r="D27">
        <f>Proportion!D27</f>
        <v>8.0994229926900002E-2</v>
      </c>
      <c r="E27">
        <f>Proportion!E27</f>
        <v>2.0877744073100002E-2</v>
      </c>
      <c r="F27" s="3">
        <f>Proportion!F27</f>
        <v>9.4094619099999999E-2</v>
      </c>
      <c r="G27">
        <f>Proportion!G27</f>
        <v>7.3854792694799998E-2</v>
      </c>
      <c r="H27">
        <f>Proportion!H27</f>
        <v>2.0239826405200001E-2</v>
      </c>
      <c r="I27">
        <f>Proportion!I27</f>
        <v>4.1950841400000001E-2</v>
      </c>
      <c r="J27">
        <f>Proportion!J27</f>
        <v>3.332114764E-2</v>
      </c>
      <c r="K27">
        <f>Proportion!K27</f>
        <v>8.6296937599999995E-3</v>
      </c>
      <c r="L27">
        <f>Proportion!L27</f>
        <v>3.0452013100000001E-2</v>
      </c>
      <c r="M27">
        <f>Proportion!M27</f>
        <v>2.5643600001000001E-2</v>
      </c>
      <c r="N27">
        <f>Proportion!N27</f>
        <v>4.8084130990000001E-3</v>
      </c>
      <c r="O27" s="3">
        <f t="shared" si="1"/>
        <v>-7.7773549000000053E-3</v>
      </c>
      <c r="P27" s="3">
        <f t="shared" si="2"/>
        <v>-5.2143777699999998E-2</v>
      </c>
      <c r="Q27">
        <f t="shared" si="3"/>
        <v>-5.9921132600000003E-2</v>
      </c>
      <c r="R27">
        <f t="shared" si="4"/>
        <v>-7.1419960899999996E-2</v>
      </c>
      <c r="S27" s="3">
        <f t="shared" si="5"/>
        <v>-6.364260599999999E-2</v>
      </c>
      <c r="T27">
        <f t="shared" si="6"/>
        <v>-1.14988283E-2</v>
      </c>
      <c r="U27">
        <f t="shared" si="7"/>
        <v>-7.1394372321000044E-3</v>
      </c>
      <c r="V27">
        <f t="shared" si="8"/>
        <v>-4.0533645054799998E-2</v>
      </c>
      <c r="W27">
        <f t="shared" si="9"/>
        <v>-6.8550826360000011E-2</v>
      </c>
      <c r="X27">
        <f t="shared" si="10"/>
        <v>-5.5350629925900001E-2</v>
      </c>
      <c r="Y27">
        <f t="shared" si="11"/>
        <v>-4.8211192693799997E-2</v>
      </c>
      <c r="Z27">
        <f t="shared" si="12"/>
        <v>-7.6775476389999986E-3</v>
      </c>
      <c r="AA27">
        <f t="shared" si="13"/>
        <v>-6.3791766790000093E-4</v>
      </c>
      <c r="AB27">
        <f t="shared" si="14"/>
        <v>-1.1610132645200002E-2</v>
      </c>
      <c r="AC27">
        <f t="shared" si="15"/>
        <v>-1.2248050313100002E-2</v>
      </c>
      <c r="AD27">
        <f t="shared" si="16"/>
        <v>-9.7063560901000004E-2</v>
      </c>
      <c r="AE27" s="3">
        <f t="shared" si="17"/>
        <v>-2.8017181305200006E-2</v>
      </c>
      <c r="AF27">
        <f t="shared" si="18"/>
        <v>-3.8212806609999993E-3</v>
      </c>
      <c r="AG27">
        <f t="shared" si="19"/>
        <v>-2.4807895525058078E-4</v>
      </c>
      <c r="AH27">
        <f t="shared" si="20"/>
        <v>-1.4012236302260157E-3</v>
      </c>
      <c r="AI27">
        <f t="shared" si="21"/>
        <v>-6.8587071200750958E-4</v>
      </c>
      <c r="AJ27">
        <f t="shared" si="22"/>
        <v>-3.0245252252637661E-3</v>
      </c>
      <c r="AK27">
        <f t="shared" si="30"/>
        <v>-6.2932178051126574E-3</v>
      </c>
      <c r="AL27">
        <f t="shared" si="23"/>
        <v>-2.063891729771351E-3</v>
      </c>
      <c r="AM27">
        <f t="shared" si="24"/>
        <v>-2.4807895525058079</v>
      </c>
      <c r="AN27">
        <f t="shared" si="25"/>
        <v>-14.012236302260158</v>
      </c>
      <c r="AO27">
        <f t="shared" si="26"/>
        <v>-6.8587071200750955</v>
      </c>
      <c r="AP27">
        <f t="shared" si="27"/>
        <v>-30.245252252637663</v>
      </c>
      <c r="AQ27">
        <f t="shared" si="28"/>
        <v>-62.93217805112657</v>
      </c>
      <c r="AR27">
        <f t="shared" si="29"/>
        <v>-20.638917297713508</v>
      </c>
    </row>
    <row r="28" spans="1:44" x14ac:dyDescent="0.2">
      <c r="A28" t="str">
        <f>'8.24.18'!A28</f>
        <v>MCAV185</v>
      </c>
      <c r="B28" t="s">
        <v>50</v>
      </c>
      <c r="C28">
        <f>Proportion!C28</f>
        <v>0.31939420899999998</v>
      </c>
      <c r="D28">
        <f>Proportion!D28</f>
        <v>0.31757119403099998</v>
      </c>
      <c r="E28">
        <f>Proportion!E28</f>
        <v>1.823014969E-3</v>
      </c>
      <c r="F28" s="3">
        <f>Proportion!F28</f>
        <v>0.28258757200000001</v>
      </c>
      <c r="G28">
        <f>Proportion!G28</f>
        <v>0.27706885982700002</v>
      </c>
      <c r="H28">
        <f>Proportion!H28</f>
        <v>5.518712173E-3</v>
      </c>
      <c r="I28">
        <f>Proportion!I28</f>
        <v>0.275073872</v>
      </c>
      <c r="J28">
        <f>Proportion!J28</f>
        <v>0.270267353692</v>
      </c>
      <c r="K28">
        <f>Proportion!K28</f>
        <v>4.8065183079999997E-3</v>
      </c>
      <c r="L28">
        <f>Proportion!L28</f>
        <v>0.27772060399999998</v>
      </c>
      <c r="M28">
        <f>Proportion!M28</f>
        <v>0.27725151334199999</v>
      </c>
      <c r="N28">
        <f>Proportion!N28</f>
        <v>4.69090658E-4</v>
      </c>
      <c r="O28" s="3">
        <f t="shared" si="1"/>
        <v>-3.6806636999999975E-2</v>
      </c>
      <c r="P28" s="3">
        <f t="shared" si="2"/>
        <v>-7.513700000000012E-3</v>
      </c>
      <c r="Q28">
        <f t="shared" si="3"/>
        <v>-4.4320336999999987E-2</v>
      </c>
      <c r="R28">
        <f t="shared" si="4"/>
        <v>-4.1673605000000002E-2</v>
      </c>
      <c r="S28" s="3">
        <f t="shared" si="5"/>
        <v>-4.8669680000000271E-3</v>
      </c>
      <c r="T28">
        <f t="shared" si="6"/>
        <v>2.646731999999985E-3</v>
      </c>
      <c r="U28">
        <f t="shared" si="7"/>
        <v>-4.0502334203999957E-2</v>
      </c>
      <c r="V28">
        <f t="shared" si="8"/>
        <v>-6.8015061350000239E-3</v>
      </c>
      <c r="W28">
        <f t="shared" si="9"/>
        <v>-4.9126855307999984E-2</v>
      </c>
      <c r="X28">
        <f t="shared" si="10"/>
        <v>-4.0319680688999993E-2</v>
      </c>
      <c r="Y28">
        <f t="shared" si="11"/>
        <v>1.8265351499996418E-4</v>
      </c>
      <c r="Z28">
        <f t="shared" si="12"/>
        <v>6.9841596499999881E-3</v>
      </c>
      <c r="AA28">
        <f t="shared" si="13"/>
        <v>3.695697204E-3</v>
      </c>
      <c r="AB28">
        <f t="shared" si="14"/>
        <v>-7.121938650000003E-4</v>
      </c>
      <c r="AC28">
        <f t="shared" si="15"/>
        <v>2.9835033389999997E-3</v>
      </c>
      <c r="AD28">
        <f t="shared" si="16"/>
        <v>-0.31892511834199999</v>
      </c>
      <c r="AE28" s="3">
        <f t="shared" si="17"/>
        <v>-4.2325349172999974E-2</v>
      </c>
      <c r="AF28">
        <f t="shared" si="18"/>
        <v>-4.3374276499999996E-3</v>
      </c>
      <c r="AG28">
        <f t="shared" si="19"/>
        <v>1.4372147808806774E-3</v>
      </c>
      <c r="AH28">
        <f t="shared" si="20"/>
        <v>-8.5954476441970617E-5</v>
      </c>
      <c r="AI28">
        <f t="shared" si="21"/>
        <v>-7.7851245550962663E-4</v>
      </c>
      <c r="AJ28">
        <f t="shared" si="22"/>
        <v>-1.4313684214619872E-2</v>
      </c>
      <c r="AK28">
        <f t="shared" si="30"/>
        <v>-9.0682633111706932E-4</v>
      </c>
      <c r="AL28">
        <f t="shared" si="23"/>
        <v>4.7505433972965373E-4</v>
      </c>
      <c r="AM28">
        <f t="shared" si="24"/>
        <v>14.372147808806774</v>
      </c>
      <c r="AN28">
        <f t="shared" si="25"/>
        <v>-0.85954476441970618</v>
      </c>
      <c r="AO28">
        <f t="shared" si="26"/>
        <v>-7.7851245550962664</v>
      </c>
      <c r="AP28">
        <f t="shared" si="27"/>
        <v>-143.13684214619872</v>
      </c>
      <c r="AQ28">
        <f t="shared" si="28"/>
        <v>-9.0682633111706927</v>
      </c>
      <c r="AR28">
        <f t="shared" si="29"/>
        <v>4.7505433972965374</v>
      </c>
    </row>
    <row r="29" spans="1:44" x14ac:dyDescent="0.2">
      <c r="A29" t="str">
        <f>'8.24.18'!A29</f>
        <v>MCAV186</v>
      </c>
      <c r="B29" t="s">
        <v>50</v>
      </c>
      <c r="C29">
        <f>Proportion!C29</f>
        <v>0.338541867</v>
      </c>
      <c r="D29">
        <f>Proportion!D29</f>
        <v>0.33745741979999999</v>
      </c>
      <c r="E29">
        <f>Proportion!E29</f>
        <v>1.0844472E-3</v>
      </c>
      <c r="F29" s="3">
        <f>Proportion!F29</f>
        <v>0.32304435599999998</v>
      </c>
      <c r="G29">
        <f>Proportion!G29</f>
        <v>0.32001670514299996</v>
      </c>
      <c r="H29">
        <f>Proportion!H29</f>
        <v>3.0276508570000003E-3</v>
      </c>
      <c r="I29">
        <f>Proportion!I29</f>
        <v>0.30876724500000002</v>
      </c>
      <c r="J29">
        <f>Proportion!J29</f>
        <v>0.308186146125</v>
      </c>
      <c r="K29">
        <f>Proportion!K29</f>
        <v>5.8109887500000003E-4</v>
      </c>
      <c r="L29">
        <f>Proportion!L29</f>
        <v>0.31358361899999998</v>
      </c>
      <c r="M29">
        <f>Proportion!M29</f>
        <v>0.31354287847789997</v>
      </c>
      <c r="N29">
        <f>Proportion!N29</f>
        <v>4.0740522099999999E-5</v>
      </c>
      <c r="O29" s="3">
        <f t="shared" si="1"/>
        <v>-1.5497511000000019E-2</v>
      </c>
      <c r="P29" s="3">
        <f t="shared" si="2"/>
        <v>-1.4277110999999953E-2</v>
      </c>
      <c r="Q29">
        <f t="shared" si="3"/>
        <v>-2.9774621999999973E-2</v>
      </c>
      <c r="R29">
        <f t="shared" si="4"/>
        <v>-2.4958248000000016E-2</v>
      </c>
      <c r="S29" s="3">
        <f t="shared" si="5"/>
        <v>-9.4607369999999968E-3</v>
      </c>
      <c r="T29">
        <f t="shared" si="6"/>
        <v>4.8163739999999566E-3</v>
      </c>
      <c r="U29">
        <f t="shared" si="7"/>
        <v>-1.7440714657000034E-2</v>
      </c>
      <c r="V29">
        <f t="shared" si="8"/>
        <v>-1.1830559017999953E-2</v>
      </c>
      <c r="W29">
        <f t="shared" si="9"/>
        <v>-3.0355720874999992E-2</v>
      </c>
      <c r="X29">
        <f t="shared" si="10"/>
        <v>-2.3914541322100025E-2</v>
      </c>
      <c r="Y29">
        <f t="shared" si="11"/>
        <v>-6.4738266650999909E-3</v>
      </c>
      <c r="Z29">
        <f t="shared" si="12"/>
        <v>5.3567323528999622E-3</v>
      </c>
      <c r="AA29">
        <f t="shared" si="13"/>
        <v>1.9432036570000003E-3</v>
      </c>
      <c r="AB29">
        <f t="shared" si="14"/>
        <v>-2.4465519820000003E-3</v>
      </c>
      <c r="AC29">
        <f t="shared" si="15"/>
        <v>-5.0334832499999993E-4</v>
      </c>
      <c r="AD29">
        <f t="shared" si="16"/>
        <v>-0.33850112647789998</v>
      </c>
      <c r="AE29" s="3">
        <f t="shared" si="17"/>
        <v>-1.8525161857000018E-2</v>
      </c>
      <c r="AF29">
        <f t="shared" si="18"/>
        <v>-5.4035835290000003E-4</v>
      </c>
      <c r="AG29">
        <f t="shared" si="19"/>
        <v>7.5568989122783831E-4</v>
      </c>
      <c r="AH29">
        <f t="shared" si="20"/>
        <v>-2.9527366779672474E-4</v>
      </c>
      <c r="AI29">
        <f t="shared" si="21"/>
        <v>-9.69873718058021E-5</v>
      </c>
      <c r="AJ29">
        <f t="shared" si="22"/>
        <v>-6.0268064851075158E-3</v>
      </c>
      <c r="AK29">
        <f t="shared" si="30"/>
        <v>-1.7231004947071468E-3</v>
      </c>
      <c r="AL29">
        <f t="shared" si="23"/>
        <v>8.6447716295456575E-4</v>
      </c>
      <c r="AM29">
        <f t="shared" si="24"/>
        <v>7.556898912278383</v>
      </c>
      <c r="AN29">
        <f t="shared" si="25"/>
        <v>-2.9527366779672475</v>
      </c>
      <c r="AO29">
        <f t="shared" si="26"/>
        <v>-0.96987371805802103</v>
      </c>
      <c r="AP29">
        <f t="shared" si="27"/>
        <v>-60.26806485107516</v>
      </c>
      <c r="AQ29">
        <f t="shared" si="28"/>
        <v>-17.231004947071469</v>
      </c>
      <c r="AR29">
        <f t="shared" si="29"/>
        <v>8.6447716295456569</v>
      </c>
    </row>
    <row r="30" spans="1:44" x14ac:dyDescent="0.2">
      <c r="A30" t="str">
        <f>'8.24.18'!A30</f>
        <v>MCAV195</v>
      </c>
      <c r="B30" t="s">
        <v>49</v>
      </c>
      <c r="C30">
        <f>Proportion!C30</f>
        <v>8.1498983499999997E-2</v>
      </c>
      <c r="D30">
        <f>Proportion!D30</f>
        <v>7.9074585868799993E-2</v>
      </c>
      <c r="E30">
        <f>Proportion!E30</f>
        <v>2.4243976312000003E-3</v>
      </c>
      <c r="F30" s="3">
        <f>Proportion!F30</f>
        <v>7.2634209699999994E-2</v>
      </c>
      <c r="G30">
        <f>Proportion!G30</f>
        <v>6.2218554416999992E-2</v>
      </c>
      <c r="H30">
        <f>Proportion!H30</f>
        <v>1.0415655283E-2</v>
      </c>
      <c r="I30">
        <f>Proportion!I30</f>
        <v>5.60868266E-2</v>
      </c>
      <c r="J30">
        <f>Proportion!J30</f>
        <v>4.8649903069000001E-2</v>
      </c>
      <c r="K30">
        <f>Proportion!K30</f>
        <v>7.4369235310000007E-3</v>
      </c>
      <c r="L30">
        <f>Proportion!L30</f>
        <v>3.8953727799999997E-2</v>
      </c>
      <c r="M30">
        <f>Proportion!M30</f>
        <v>3.6068885547799995E-2</v>
      </c>
      <c r="N30">
        <f>Proportion!N30</f>
        <v>2.8848422521999999E-3</v>
      </c>
      <c r="O30" s="3">
        <f t="shared" si="1"/>
        <v>-8.8647738000000031E-3</v>
      </c>
      <c r="P30" s="3">
        <f t="shared" si="2"/>
        <v>-1.6547383099999993E-2</v>
      </c>
      <c r="Q30">
        <f t="shared" si="3"/>
        <v>-2.5412156899999996E-2</v>
      </c>
      <c r="R30">
        <f t="shared" si="4"/>
        <v>-4.25452557E-2</v>
      </c>
      <c r="S30" s="3">
        <f t="shared" si="5"/>
        <v>-3.3680481899999996E-2</v>
      </c>
      <c r="T30">
        <f t="shared" si="6"/>
        <v>-1.7133098800000003E-2</v>
      </c>
      <c r="U30">
        <f t="shared" si="7"/>
        <v>-1.6856031451800001E-2</v>
      </c>
      <c r="V30">
        <f t="shared" si="8"/>
        <v>-1.3568651347999991E-2</v>
      </c>
      <c r="W30">
        <f t="shared" si="9"/>
        <v>-3.2849080430999995E-2</v>
      </c>
      <c r="X30">
        <f t="shared" si="10"/>
        <v>-4.3005700320999998E-2</v>
      </c>
      <c r="Y30">
        <f t="shared" si="11"/>
        <v>-2.6149668869199998E-2</v>
      </c>
      <c r="Z30">
        <f t="shared" si="12"/>
        <v>-1.2581017521200007E-2</v>
      </c>
      <c r="AA30">
        <f t="shared" si="13"/>
        <v>7.9912576517999993E-3</v>
      </c>
      <c r="AB30">
        <f t="shared" si="14"/>
        <v>-2.9787317519999988E-3</v>
      </c>
      <c r="AC30">
        <f t="shared" si="15"/>
        <v>5.0125258998000004E-3</v>
      </c>
      <c r="AD30">
        <f t="shared" si="16"/>
        <v>-7.8614141247800001E-2</v>
      </c>
      <c r="AE30" s="3">
        <f t="shared" si="17"/>
        <v>-1.9280429083000004E-2</v>
      </c>
      <c r="AF30">
        <f t="shared" si="18"/>
        <v>-4.5520812788000008E-3</v>
      </c>
      <c r="AG30">
        <f t="shared" si="19"/>
        <v>3.1077095825280095E-3</v>
      </c>
      <c r="AH30">
        <f t="shared" si="20"/>
        <v>-3.5950229394946225E-4</v>
      </c>
      <c r="AI30">
        <f t="shared" si="21"/>
        <v>-8.1704002003076415E-4</v>
      </c>
      <c r="AJ30">
        <f t="shared" si="22"/>
        <v>-3.4474101181054912E-3</v>
      </c>
      <c r="AK30">
        <f t="shared" si="30"/>
        <v>-1.9970989933270648E-3</v>
      </c>
      <c r="AL30">
        <f t="shared" si="23"/>
        <v>-3.0751707909818489E-3</v>
      </c>
      <c r="AM30">
        <f t="shared" si="24"/>
        <v>31.077095825280097</v>
      </c>
      <c r="AN30">
        <f t="shared" si="25"/>
        <v>-3.5950229394946227</v>
      </c>
      <c r="AO30">
        <f t="shared" si="26"/>
        <v>-8.1704002003076415</v>
      </c>
      <c r="AP30">
        <f t="shared" si="27"/>
        <v>-34.474101181054913</v>
      </c>
      <c r="AQ30">
        <f t="shared" si="28"/>
        <v>-19.970989933270648</v>
      </c>
      <c r="AR30">
        <f t="shared" si="29"/>
        <v>-30.751707909818489</v>
      </c>
    </row>
    <row r="31" spans="1:44" x14ac:dyDescent="0.2">
      <c r="A31" t="str">
        <f>'8.24.18'!A31</f>
        <v>MCAV196</v>
      </c>
      <c r="B31" t="s">
        <v>49</v>
      </c>
      <c r="C31">
        <f>Proportion!C31</f>
        <v>0.65016886799999996</v>
      </c>
      <c r="D31">
        <f>Proportion!D31</f>
        <v>0.64371284412699992</v>
      </c>
      <c r="E31">
        <f>Proportion!E31</f>
        <v>6.4560238729999987E-3</v>
      </c>
      <c r="F31" s="3">
        <f>Proportion!F31</f>
        <v>0.70684367199999998</v>
      </c>
      <c r="G31">
        <f>Proportion!G31</f>
        <v>0.65250266945000002</v>
      </c>
      <c r="H31">
        <f>Proportion!H31</f>
        <v>5.4341002550000003E-2</v>
      </c>
      <c r="I31">
        <f>Proportion!I31</f>
        <v>0.59601921300000005</v>
      </c>
      <c r="J31">
        <f>Proportion!J31</f>
        <v>0.562541873729</v>
      </c>
      <c r="K31">
        <f>Proportion!K31</f>
        <v>3.3477339271000002E-2</v>
      </c>
      <c r="L31">
        <f>Proportion!L31</f>
        <v>0.54980665399999995</v>
      </c>
      <c r="M31">
        <f>Proportion!M31</f>
        <v>0.53091287220159999</v>
      </c>
      <c r="N31">
        <f>Proportion!N31</f>
        <v>1.8893781798400001E-2</v>
      </c>
      <c r="O31" s="3">
        <f t="shared" si="1"/>
        <v>5.6674804000000023E-2</v>
      </c>
      <c r="P31" s="3">
        <f t="shared" si="2"/>
        <v>-0.11082445899999993</v>
      </c>
      <c r="Q31">
        <f t="shared" si="3"/>
        <v>-5.4149654999999908E-2</v>
      </c>
      <c r="R31">
        <f t="shared" si="4"/>
        <v>-0.10036221400000001</v>
      </c>
      <c r="S31" s="3">
        <f t="shared" si="5"/>
        <v>-0.15703701800000003</v>
      </c>
      <c r="T31">
        <f t="shared" si="6"/>
        <v>-4.6212559000000097E-2</v>
      </c>
      <c r="U31">
        <f t="shared" si="7"/>
        <v>8.7898253230001E-3</v>
      </c>
      <c r="V31">
        <f t="shared" si="8"/>
        <v>-8.996079572100002E-2</v>
      </c>
      <c r="W31">
        <f t="shared" si="9"/>
        <v>-8.7626994270999958E-2</v>
      </c>
      <c r="X31">
        <f t="shared" si="10"/>
        <v>-0.11279997192539992</v>
      </c>
      <c r="Y31">
        <f t="shared" si="11"/>
        <v>-0.12158979724840002</v>
      </c>
      <c r="Z31">
        <f t="shared" si="12"/>
        <v>-3.1629001527400002E-2</v>
      </c>
      <c r="AA31">
        <f t="shared" si="13"/>
        <v>4.7884978677000006E-2</v>
      </c>
      <c r="AB31">
        <f t="shared" si="14"/>
        <v>-2.0863663279000001E-2</v>
      </c>
      <c r="AC31">
        <f t="shared" si="15"/>
        <v>2.7021315398000005E-2</v>
      </c>
      <c r="AD31">
        <f t="shared" si="16"/>
        <v>-0.6312750862016</v>
      </c>
      <c r="AE31" s="3">
        <f t="shared" si="17"/>
        <v>2.3338014500000198E-3</v>
      </c>
      <c r="AF31">
        <f t="shared" si="18"/>
        <v>-1.4583557472600001E-2</v>
      </c>
      <c r="AG31">
        <f t="shared" si="19"/>
        <v>1.8621925806652333E-2</v>
      </c>
      <c r="AH31">
        <f t="shared" si="20"/>
        <v>-2.5180296292049808E-3</v>
      </c>
      <c r="AI31">
        <f t="shared" si="21"/>
        <v>-2.6175609264766854E-3</v>
      </c>
      <c r="AJ31">
        <f t="shared" si="22"/>
        <v>2.2040189311005948E-2</v>
      </c>
      <c r="AK31">
        <f t="shared" si="30"/>
        <v>-1.3375372659675505E-2</v>
      </c>
      <c r="AL31">
        <f t="shared" si="23"/>
        <v>-8.2945597449846972E-3</v>
      </c>
      <c r="AM31">
        <f t="shared" si="24"/>
        <v>186.21925806652334</v>
      </c>
      <c r="AN31">
        <f t="shared" si="25"/>
        <v>-25.180296292049807</v>
      </c>
      <c r="AO31">
        <f t="shared" si="26"/>
        <v>-26.175609264766855</v>
      </c>
      <c r="AP31">
        <f t="shared" si="27"/>
        <v>220.40189311005949</v>
      </c>
      <c r="AQ31">
        <f t="shared" si="28"/>
        <v>-133.75372659675506</v>
      </c>
      <c r="AR31">
        <f t="shared" si="29"/>
        <v>-82.945597449846971</v>
      </c>
    </row>
    <row r="32" spans="1:44" x14ac:dyDescent="0.2">
      <c r="A32" t="str">
        <f>'8.24.18'!A32</f>
        <v>MCAV199</v>
      </c>
      <c r="B32" t="s">
        <v>49</v>
      </c>
      <c r="C32">
        <f>Proportion!C32</f>
        <v>0.47553002500000002</v>
      </c>
      <c r="D32">
        <f>Proportion!D32</f>
        <v>0.45416745956800003</v>
      </c>
      <c r="E32">
        <f>Proportion!E32</f>
        <v>2.1362565432000005E-2</v>
      </c>
      <c r="F32">
        <f>Proportion!F32</f>
        <v>0.43828201100000003</v>
      </c>
      <c r="G32">
        <f>Proportion!G32</f>
        <v>0.42278953157900001</v>
      </c>
      <c r="H32">
        <f>Proportion!H32</f>
        <v>1.5492479420999999E-2</v>
      </c>
      <c r="I32">
        <f>Proportion!I32</f>
        <v>0.46604821400000002</v>
      </c>
      <c r="J32">
        <f>Proportion!J32</f>
        <v>0.44555562340050003</v>
      </c>
      <c r="K32">
        <f>Proportion!K32</f>
        <v>2.04925905995E-2</v>
      </c>
      <c r="L32">
        <f>Proportion!L32</f>
        <v>0.43316597400000001</v>
      </c>
      <c r="M32">
        <f>Proportion!M32</f>
        <v>0.421638621085</v>
      </c>
      <c r="N32">
        <f>Proportion!N32</f>
        <v>1.1527352915000001E-2</v>
      </c>
      <c r="O32" s="3">
        <f t="shared" si="1"/>
        <v>-3.7248013999999996E-2</v>
      </c>
      <c r="P32" s="3">
        <f t="shared" si="2"/>
        <v>2.7766202999999989E-2</v>
      </c>
      <c r="Q32">
        <f t="shared" si="3"/>
        <v>-9.4818110000000067E-3</v>
      </c>
      <c r="R32">
        <f t="shared" si="4"/>
        <v>-4.2364051000000014E-2</v>
      </c>
      <c r="S32" s="3">
        <f t="shared" si="5"/>
        <v>-5.1160370000000177E-3</v>
      </c>
      <c r="T32">
        <f t="shared" si="6"/>
        <v>-3.2882240000000007E-2</v>
      </c>
      <c r="U32">
        <f t="shared" si="7"/>
        <v>-3.1377927989000021E-2</v>
      </c>
      <c r="V32">
        <f t="shared" si="8"/>
        <v>2.2766091821500023E-2</v>
      </c>
      <c r="W32">
        <f t="shared" si="9"/>
        <v>-2.9974401599499989E-2</v>
      </c>
      <c r="X32">
        <f t="shared" si="10"/>
        <v>-3.2528838483000033E-2</v>
      </c>
      <c r="Y32">
        <f t="shared" si="11"/>
        <v>-1.1509104940000126E-3</v>
      </c>
      <c r="Z32">
        <f t="shared" si="12"/>
        <v>-2.3917002315500036E-2</v>
      </c>
      <c r="AA32">
        <f t="shared" si="13"/>
        <v>-5.8700860110000065E-3</v>
      </c>
      <c r="AB32">
        <f t="shared" si="14"/>
        <v>5.000111178500001E-3</v>
      </c>
      <c r="AC32">
        <f t="shared" si="15"/>
        <v>-8.6997483250000548E-4</v>
      </c>
      <c r="AD32">
        <f t="shared" si="16"/>
        <v>-0.46400267208500001</v>
      </c>
      <c r="AE32" s="3">
        <f t="shared" si="17"/>
        <v>-5.2740493420999998E-2</v>
      </c>
      <c r="AF32">
        <f t="shared" si="18"/>
        <v>-8.9652376844999992E-3</v>
      </c>
      <c r="AG32">
        <f t="shared" si="19"/>
        <v>-2.2828099582722482E-3</v>
      </c>
      <c r="AH32">
        <f t="shared" si="20"/>
        <v>6.0346200609241707E-4</v>
      </c>
      <c r="AI32">
        <f t="shared" si="21"/>
        <v>-1.6091448128218427E-3</v>
      </c>
      <c r="AJ32">
        <f t="shared" si="22"/>
        <v>-1.4485330730371816E-2</v>
      </c>
      <c r="AK32">
        <f t="shared" si="30"/>
        <v>3.3510951988423429E-3</v>
      </c>
      <c r="AL32">
        <f t="shared" si="23"/>
        <v>-5.9019389995028215E-3</v>
      </c>
      <c r="AM32">
        <f t="shared" si="24"/>
        <v>-22.828099582722484</v>
      </c>
      <c r="AN32">
        <f t="shared" si="25"/>
        <v>6.0346200609241709</v>
      </c>
      <c r="AO32">
        <f t="shared" si="26"/>
        <v>-16.091448128218428</v>
      </c>
      <c r="AP32">
        <f t="shared" si="27"/>
        <v>-144.85330730371817</v>
      </c>
      <c r="AQ32">
        <f t="shared" si="28"/>
        <v>33.510951988423429</v>
      </c>
      <c r="AR32">
        <f t="shared" si="29"/>
        <v>-59.019389995028213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8.24.18</vt:lpstr>
      <vt:lpstr>9.11.18</vt:lpstr>
      <vt:lpstr>11.8.18</vt:lpstr>
      <vt:lpstr>12.17.18</vt:lpstr>
      <vt:lpstr>Total Disease Healthy</vt:lpstr>
      <vt:lpstr>Proportion</vt:lpstr>
      <vt:lpstr>Rates of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Combs</dc:creator>
  <cp:lastModifiedBy>Ian Combs</cp:lastModifiedBy>
  <dcterms:created xsi:type="dcterms:W3CDTF">2018-11-20T17:20:30Z</dcterms:created>
  <dcterms:modified xsi:type="dcterms:W3CDTF">2020-03-30T15:42:05Z</dcterms:modified>
</cp:coreProperties>
</file>