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mbs/Documents/GitHub/fwcStateReports/stateYear7/data/"/>
    </mc:Choice>
  </mc:AlternateContent>
  <xr:revisionPtr revIDLastSave="0" documentId="13_ncr:1_{CB63082F-723F-9940-877A-7F4B89288B04}" xr6:coauthVersionLast="47" xr6:coauthVersionMax="47" xr10:uidLastSave="{00000000-0000-0000-0000-000000000000}"/>
  <bookViews>
    <workbookView xWindow="38400" yWindow="-1800" windowWidth="38400" windowHeight="21600" xr2:uid="{00000000-000D-0000-FFFF-FFFF00000000}"/>
  </bookViews>
  <sheets>
    <sheet name="postBleachMonitoring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1" i="1" l="1"/>
  <c r="L61" i="1" s="1"/>
  <c r="M61" i="1" s="1"/>
  <c r="J60" i="1"/>
  <c r="L60" i="1" s="1"/>
  <c r="M60" i="1" s="1"/>
  <c r="J59" i="1"/>
  <c r="L59" i="1" s="1"/>
  <c r="M59" i="1" s="1"/>
  <c r="J58" i="1"/>
  <c r="L58" i="1" s="1"/>
  <c r="M58" i="1" s="1"/>
  <c r="K57" i="1"/>
  <c r="J57" i="1"/>
  <c r="K56" i="1"/>
  <c r="L56" i="1" s="1"/>
  <c r="M56" i="1" s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L50" i="1" s="1"/>
  <c r="M50" i="1" s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L42" i="1" s="1"/>
  <c r="M42" i="1" s="1"/>
  <c r="J42" i="1"/>
  <c r="K41" i="1"/>
  <c r="L41" i="1" s="1"/>
  <c r="M41" i="1" s="1"/>
  <c r="J41" i="1"/>
  <c r="K40" i="1"/>
  <c r="J40" i="1"/>
  <c r="K39" i="1"/>
  <c r="L39" i="1" s="1"/>
  <c r="M39" i="1" s="1"/>
  <c r="J39" i="1"/>
  <c r="K38" i="1"/>
  <c r="J38" i="1"/>
  <c r="K37" i="1"/>
  <c r="J37" i="1"/>
  <c r="K36" i="1"/>
  <c r="L36" i="1" s="1"/>
  <c r="M36" i="1" s="1"/>
  <c r="J36" i="1"/>
  <c r="K35" i="1"/>
  <c r="J35" i="1"/>
  <c r="K34" i="1"/>
  <c r="J34" i="1"/>
  <c r="K33" i="1"/>
  <c r="L33" i="1" s="1"/>
  <c r="M33" i="1" s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L26" i="1" s="1"/>
  <c r="M26" i="1" s="1"/>
  <c r="J26" i="1"/>
  <c r="K25" i="1"/>
  <c r="L25" i="1" s="1"/>
  <c r="M25" i="1" s="1"/>
  <c r="J25" i="1"/>
  <c r="K24" i="1"/>
  <c r="J24" i="1"/>
  <c r="K23" i="1"/>
  <c r="L23" i="1" s="1"/>
  <c r="M23" i="1" s="1"/>
  <c r="J23" i="1"/>
  <c r="K22" i="1"/>
  <c r="J22" i="1"/>
  <c r="K21" i="1"/>
  <c r="J21" i="1"/>
  <c r="K20" i="1"/>
  <c r="J20" i="1"/>
  <c r="K19" i="1"/>
  <c r="J19" i="1"/>
  <c r="K18" i="1"/>
  <c r="J18" i="1"/>
  <c r="K17" i="1"/>
  <c r="L17" i="1" s="1"/>
  <c r="M17" i="1" s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L10" i="1" s="1"/>
  <c r="M10" i="1" s="1"/>
  <c r="K9" i="1"/>
  <c r="L9" i="1" s="1"/>
  <c r="M9" i="1" s="1"/>
  <c r="J9" i="1"/>
  <c r="K8" i="1"/>
  <c r="L8" i="1" s="1"/>
  <c r="M8" i="1" s="1"/>
  <c r="J8" i="1"/>
  <c r="K7" i="1"/>
  <c r="J7" i="1"/>
  <c r="K6" i="1"/>
  <c r="J6" i="1"/>
  <c r="K5" i="1"/>
  <c r="J5" i="1"/>
  <c r="K4" i="1"/>
  <c r="J4" i="1"/>
  <c r="K3" i="1"/>
  <c r="J3" i="1"/>
  <c r="K2" i="1"/>
  <c r="L2" i="1" s="1"/>
  <c r="M2" i="1" s="1"/>
  <c r="J2" i="1"/>
  <c r="L15" i="1" l="1"/>
  <c r="M15" i="1" s="1"/>
  <c r="L31" i="1"/>
  <c r="M31" i="1" s="1"/>
  <c r="L30" i="1"/>
  <c r="M30" i="1" s="1"/>
  <c r="L16" i="1"/>
  <c r="M16" i="1" s="1"/>
  <c r="L48" i="1"/>
  <c r="M48" i="1" s="1"/>
  <c r="L13" i="1"/>
  <c r="M13" i="1" s="1"/>
  <c r="L49" i="1"/>
  <c r="M49" i="1" s="1"/>
  <c r="L18" i="1"/>
  <c r="M18" i="1" s="1"/>
  <c r="L34" i="1"/>
  <c r="M34" i="1" s="1"/>
  <c r="L19" i="1"/>
  <c r="M19" i="1" s="1"/>
  <c r="L51" i="1"/>
  <c r="M51" i="1" s="1"/>
  <c r="L5" i="1"/>
  <c r="M5" i="1" s="1"/>
  <c r="L37" i="1"/>
  <c r="M37" i="1" s="1"/>
  <c r="L22" i="1"/>
  <c r="M22" i="1" s="1"/>
  <c r="L45" i="1"/>
  <c r="M45" i="1" s="1"/>
  <c r="L44" i="1"/>
  <c r="M44" i="1" s="1"/>
  <c r="L29" i="1"/>
  <c r="M29" i="1" s="1"/>
  <c r="L57" i="1"/>
  <c r="M57" i="1" s="1"/>
  <c r="L27" i="1"/>
  <c r="M27" i="1" s="1"/>
  <c r="L43" i="1"/>
  <c r="M43" i="1" s="1"/>
  <c r="L47" i="1"/>
  <c r="M47" i="1" s="1"/>
  <c r="L6" i="1"/>
  <c r="M6" i="1" s="1"/>
  <c r="L20" i="1"/>
  <c r="M20" i="1" s="1"/>
  <c r="L32" i="1"/>
  <c r="M32" i="1" s="1"/>
  <c r="L35" i="1"/>
  <c r="M35" i="1" s="1"/>
  <c r="L7" i="1"/>
  <c r="M7" i="1" s="1"/>
  <c r="L21" i="1"/>
  <c r="M21" i="1" s="1"/>
  <c r="L24" i="1"/>
  <c r="M24" i="1" s="1"/>
  <c r="L38" i="1"/>
  <c r="M38" i="1" s="1"/>
  <c r="L52" i="1"/>
  <c r="M52" i="1" s="1"/>
  <c r="L46" i="1"/>
  <c r="M46" i="1" s="1"/>
  <c r="L4" i="1"/>
  <c r="M4" i="1" s="1"/>
  <c r="L53" i="1"/>
  <c r="M53" i="1" s="1"/>
  <c r="L11" i="1"/>
  <c r="M11" i="1" s="1"/>
  <c r="L40" i="1"/>
  <c r="M40" i="1" s="1"/>
  <c r="L54" i="1"/>
  <c r="M54" i="1" s="1"/>
  <c r="L12" i="1"/>
  <c r="M12" i="1" s="1"/>
  <c r="L55" i="1"/>
  <c r="M55" i="1" s="1"/>
  <c r="L14" i="1"/>
  <c r="M14" i="1" s="1"/>
  <c r="L28" i="1"/>
  <c r="M28" i="1" s="1"/>
  <c r="L3" i="1"/>
  <c r="M3" i="1" s="1"/>
</calcChain>
</file>

<file path=xl/sharedStrings.xml><?xml version="1.0" encoding="utf-8"?>
<sst xmlns="http://schemas.openxmlformats.org/spreadsheetml/2006/main" count="282" uniqueCount="107">
  <si>
    <t>Deliverable</t>
  </si>
  <si>
    <t>Location</t>
  </si>
  <si>
    <t>Site ID</t>
  </si>
  <si>
    <t># frags</t>
  </si>
  <si>
    <t>1-month % Survival</t>
  </si>
  <si>
    <t>12-month % Survival</t>
  </si>
  <si>
    <t>species</t>
  </si>
  <si>
    <t>aliveBefore</t>
  </si>
  <si>
    <t>aliveNow</t>
  </si>
  <si>
    <t>propSurvival</t>
  </si>
  <si>
    <t>propDeadAndMissing</t>
  </si>
  <si>
    <t>State Yr1</t>
  </si>
  <si>
    <t>Higgs Heads</t>
  </si>
  <si>
    <t>HH_M_1</t>
  </si>
  <si>
    <t>NA</t>
  </si>
  <si>
    <t>State Yr3</t>
  </si>
  <si>
    <t>Catspaw</t>
  </si>
  <si>
    <t>CP_M_1</t>
  </si>
  <si>
    <t>Site V</t>
  </si>
  <si>
    <t>ENZ_M_1</t>
  </si>
  <si>
    <t>CP_M_2</t>
  </si>
  <si>
    <t>State Yr5</t>
  </si>
  <si>
    <t>ACER</t>
  </si>
  <si>
    <t>State Yr4</t>
  </si>
  <si>
    <t>State Yr6</t>
  </si>
  <si>
    <t>Site AA</t>
  </si>
  <si>
    <t>AA_10</t>
  </si>
  <si>
    <t>Site C</t>
  </si>
  <si>
    <t>C_12</t>
  </si>
  <si>
    <t>C_9</t>
  </si>
  <si>
    <t>C_13</t>
  </si>
  <si>
    <t>Site Z</t>
  </si>
  <si>
    <t>Z_4</t>
  </si>
  <si>
    <t>Z_5</t>
  </si>
  <si>
    <t>Z_9</t>
  </si>
  <si>
    <t>Z_7</t>
  </si>
  <si>
    <t>V_9</t>
  </si>
  <si>
    <t>V_6</t>
  </si>
  <si>
    <t>V_10</t>
  </si>
  <si>
    <t>Q (American)</t>
  </si>
  <si>
    <t>Q_12</t>
  </si>
  <si>
    <t>Q_16</t>
  </si>
  <si>
    <t>Joes Reef (AB)</t>
  </si>
  <si>
    <t>AB_8</t>
  </si>
  <si>
    <t>AB_3</t>
  </si>
  <si>
    <t>AB_5</t>
  </si>
  <si>
    <t>AB_7</t>
  </si>
  <si>
    <t>AB_4</t>
  </si>
  <si>
    <t>East of MS (AC)</t>
  </si>
  <si>
    <t>AC_1</t>
  </si>
  <si>
    <t>AC_3</t>
  </si>
  <si>
    <t>AC_4</t>
  </si>
  <si>
    <t>Maryland Shoals</t>
  </si>
  <si>
    <t>MS_1</t>
  </si>
  <si>
    <t>MS_3</t>
  </si>
  <si>
    <t>MS_2</t>
  </si>
  <si>
    <t>Site AD</t>
  </si>
  <si>
    <t>AD_2</t>
  </si>
  <si>
    <t>I Owe You (AE)</t>
  </si>
  <si>
    <t>AE_1</t>
  </si>
  <si>
    <t>Pelican Shoals</t>
  </si>
  <si>
    <t>PS_2</t>
  </si>
  <si>
    <t>West of Pelican</t>
  </si>
  <si>
    <t>BE_1</t>
  </si>
  <si>
    <t>W. Sambo</t>
  </si>
  <si>
    <t>WS_2</t>
  </si>
  <si>
    <t>X (Hugs&amp;Kisses)</t>
  </si>
  <si>
    <t>X_5</t>
  </si>
  <si>
    <t>M32</t>
  </si>
  <si>
    <t>M32_4</t>
  </si>
  <si>
    <t>BA (9-Ft. Stake)</t>
  </si>
  <si>
    <t>BA_2</t>
  </si>
  <si>
    <t>S (Sand Key)</t>
  </si>
  <si>
    <t>S_14b</t>
  </si>
  <si>
    <t>S_13</t>
  </si>
  <si>
    <t>SK Nursery Reef (BB)</t>
  </si>
  <si>
    <t>BB_4</t>
  </si>
  <si>
    <t>BC (WEDR)</t>
  </si>
  <si>
    <t>BC_4</t>
  </si>
  <si>
    <t>W (Looe)</t>
  </si>
  <si>
    <t>W_AP_15</t>
  </si>
  <si>
    <t>APAL</t>
  </si>
  <si>
    <t>W_AP_16</t>
  </si>
  <si>
    <t>W_AP_17b</t>
  </si>
  <si>
    <t>V_AP_3</t>
  </si>
  <si>
    <t>Z_AP_3</t>
  </si>
  <si>
    <t>Q_AP_5</t>
  </si>
  <si>
    <t>WS (W. Sambo)</t>
  </si>
  <si>
    <t>WS_AP_1</t>
  </si>
  <si>
    <t>WS_AP_2</t>
  </si>
  <si>
    <t>WS_AP_3b</t>
  </si>
  <si>
    <t>S_AP_3</t>
  </si>
  <si>
    <t>S_AP_4</t>
  </si>
  <si>
    <t>ES (E. Sambo)</t>
  </si>
  <si>
    <t>ES_AP_1</t>
  </si>
  <si>
    <t>2024 post-bleaching # dead</t>
  </si>
  <si>
    <t>2024 post-bleaching # missing</t>
  </si>
  <si>
    <t>T (EDR)</t>
  </si>
  <si>
    <t>T_19</t>
  </si>
  <si>
    <t>T_21</t>
  </si>
  <si>
    <t>T_22</t>
  </si>
  <si>
    <t>T_20</t>
  </si>
  <si>
    <t>T_25</t>
  </si>
  <si>
    <t>T_24</t>
  </si>
  <si>
    <t>T_23</t>
  </si>
  <si>
    <t>T_17</t>
  </si>
  <si>
    <t>MSVS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</si>
</sst>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666666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69" fontId="18" fillId="0" borderId="0" xfId="0" applyNumberFormat="1" applyFont="1"/>
    <xf numFmtId="169" fontId="19" fillId="0" borderId="0" xfId="0" applyNumberFormat="1" applyFont="1"/>
    <xf numFmtId="0" fontId="20" fillId="0" borderId="0" xfId="0" applyFont="1"/>
    <xf numFmtId="10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pane ySplit="1" topLeftCell="A12" activePane="bottomLeft" state="frozen"/>
      <selection pane="bottomLeft" activeCell="C59" sqref="C59:C61"/>
    </sheetView>
  </sheetViews>
  <sheetFormatPr baseColWidth="10" defaultColWidth="8.83203125" defaultRowHeight="15" x14ac:dyDescent="0.2"/>
  <cols>
    <col min="2" max="2" width="16" bestFit="1" customWidth="1"/>
    <col min="3" max="3" width="16" customWidth="1"/>
    <col min="4" max="4" width="9.5" bestFit="1" customWidth="1"/>
    <col min="8" max="8" width="24.83203125" bestFit="1" customWidth="1"/>
    <col min="9" max="9" width="7.6640625" bestFit="1" customWidth="1"/>
    <col min="10" max="10" width="9.5" bestFit="1" customWidth="1"/>
    <col min="11" max="12" width="12.1640625" bestFit="1" customWidth="1"/>
    <col min="13" max="13" width="17.5" bestFit="1" customWidth="1"/>
  </cols>
  <sheetData>
    <row r="1" spans="1:13" ht="16" x14ac:dyDescent="0.2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95</v>
      </c>
      <c r="I1" s="1" t="s">
        <v>96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16" x14ac:dyDescent="0.2">
      <c r="A2" s="1" t="s">
        <v>23</v>
      </c>
      <c r="B2" s="1" t="s">
        <v>25</v>
      </c>
      <c r="C2" s="1" t="s">
        <v>22</v>
      </c>
      <c r="D2" s="1" t="s">
        <v>26</v>
      </c>
      <c r="E2" s="1">
        <v>500</v>
      </c>
      <c r="F2" s="2">
        <v>0.99199999999999999</v>
      </c>
      <c r="G2" s="2" t="s">
        <v>14</v>
      </c>
      <c r="H2" s="1">
        <v>484</v>
      </c>
      <c r="I2" s="1">
        <v>15</v>
      </c>
      <c r="J2" s="1">
        <f>E2*F2</f>
        <v>496</v>
      </c>
      <c r="K2" s="1">
        <f>E2-(H2+I2)</f>
        <v>1</v>
      </c>
      <c r="L2" s="1">
        <f>K2/J2</f>
        <v>2.0161290322580645E-3</v>
      </c>
      <c r="M2" s="1">
        <f>1-L2</f>
        <v>0.99798387096774188</v>
      </c>
    </row>
    <row r="3" spans="1:13" ht="16" x14ac:dyDescent="0.2">
      <c r="A3" s="1" t="s">
        <v>23</v>
      </c>
      <c r="B3" s="1" t="s">
        <v>27</v>
      </c>
      <c r="C3" s="1" t="s">
        <v>22</v>
      </c>
      <c r="D3" s="1" t="s">
        <v>28</v>
      </c>
      <c r="E3" s="1">
        <v>500</v>
      </c>
      <c r="F3" s="2">
        <v>0.98</v>
      </c>
      <c r="G3" s="2">
        <v>0.24399999999999999</v>
      </c>
      <c r="H3" s="1">
        <v>261</v>
      </c>
      <c r="I3" s="1">
        <v>239</v>
      </c>
      <c r="J3" s="1">
        <f t="shared" ref="J3:J53" si="0">E3*G3</f>
        <v>122</v>
      </c>
      <c r="K3" s="1">
        <f t="shared" ref="K3:K57" si="1">E3-(H3+I3)</f>
        <v>0</v>
      </c>
      <c r="L3" s="1">
        <f t="shared" ref="L3:L61" si="2">K3/J3</f>
        <v>0</v>
      </c>
      <c r="M3" s="1">
        <f t="shared" ref="M3:M61" si="3">1-L3</f>
        <v>1</v>
      </c>
    </row>
    <row r="4" spans="1:13" ht="16" x14ac:dyDescent="0.2">
      <c r="A4" s="1" t="s">
        <v>23</v>
      </c>
      <c r="B4" s="1" t="s">
        <v>27</v>
      </c>
      <c r="C4" s="1" t="s">
        <v>22</v>
      </c>
      <c r="D4" s="1" t="s">
        <v>29</v>
      </c>
      <c r="E4" s="1">
        <v>500</v>
      </c>
      <c r="F4" s="2">
        <v>1</v>
      </c>
      <c r="G4" s="2">
        <v>0.94599999999999995</v>
      </c>
      <c r="H4" s="1">
        <v>376</v>
      </c>
      <c r="I4" s="1">
        <v>124</v>
      </c>
      <c r="J4" s="1">
        <f t="shared" si="0"/>
        <v>473</v>
      </c>
      <c r="K4" s="1">
        <f t="shared" si="1"/>
        <v>0</v>
      </c>
      <c r="L4" s="1">
        <f t="shared" si="2"/>
        <v>0</v>
      </c>
      <c r="M4" s="1">
        <f t="shared" si="3"/>
        <v>1</v>
      </c>
    </row>
    <row r="5" spans="1:13" ht="16" x14ac:dyDescent="0.2">
      <c r="A5" s="1" t="s">
        <v>23</v>
      </c>
      <c r="B5" s="1" t="s">
        <v>27</v>
      </c>
      <c r="C5" s="1" t="s">
        <v>22</v>
      </c>
      <c r="D5" s="1" t="s">
        <v>30</v>
      </c>
      <c r="E5" s="1">
        <v>500</v>
      </c>
      <c r="F5" s="2">
        <v>0.998</v>
      </c>
      <c r="G5" s="2" t="s">
        <v>14</v>
      </c>
      <c r="H5" s="1">
        <v>482</v>
      </c>
      <c r="I5" s="1">
        <v>18</v>
      </c>
      <c r="J5" s="1">
        <f>E5*F5</f>
        <v>499</v>
      </c>
      <c r="K5" s="1">
        <f t="shared" si="1"/>
        <v>0</v>
      </c>
      <c r="L5" s="1">
        <f t="shared" si="2"/>
        <v>0</v>
      </c>
      <c r="M5" s="1">
        <f t="shared" si="3"/>
        <v>1</v>
      </c>
    </row>
    <row r="6" spans="1:13" ht="16" x14ac:dyDescent="0.2">
      <c r="A6" s="1" t="s">
        <v>23</v>
      </c>
      <c r="B6" s="1" t="s">
        <v>31</v>
      </c>
      <c r="C6" s="1" t="s">
        <v>22</v>
      </c>
      <c r="D6" s="1" t="s">
        <v>32</v>
      </c>
      <c r="E6" s="1">
        <v>500</v>
      </c>
      <c r="F6" s="2">
        <v>0.996</v>
      </c>
      <c r="G6" s="2">
        <v>0.85799999999999998</v>
      </c>
      <c r="H6" s="1">
        <v>363</v>
      </c>
      <c r="I6" s="1">
        <v>137</v>
      </c>
      <c r="J6" s="1">
        <f t="shared" ref="J6:J56" si="4">E6*G6</f>
        <v>429</v>
      </c>
      <c r="K6" s="1">
        <f t="shared" si="1"/>
        <v>0</v>
      </c>
      <c r="L6" s="1">
        <f t="shared" si="2"/>
        <v>0</v>
      </c>
      <c r="M6" s="1">
        <f t="shared" si="3"/>
        <v>1</v>
      </c>
    </row>
    <row r="7" spans="1:13" ht="16" x14ac:dyDescent="0.2">
      <c r="A7" s="1" t="s">
        <v>23</v>
      </c>
      <c r="B7" s="1" t="s">
        <v>31</v>
      </c>
      <c r="C7" s="1" t="s">
        <v>22</v>
      </c>
      <c r="D7" s="1" t="s">
        <v>33</v>
      </c>
      <c r="E7" s="1">
        <v>500</v>
      </c>
      <c r="F7" s="2">
        <v>0.98</v>
      </c>
      <c r="G7" s="2">
        <v>0.72199999999999998</v>
      </c>
      <c r="H7" s="1">
        <v>258</v>
      </c>
      <c r="I7" s="1">
        <v>242</v>
      </c>
      <c r="J7" s="1">
        <f t="shared" si="4"/>
        <v>361</v>
      </c>
      <c r="K7" s="1">
        <f t="shared" si="1"/>
        <v>0</v>
      </c>
      <c r="L7" s="1">
        <f t="shared" si="2"/>
        <v>0</v>
      </c>
      <c r="M7" s="1">
        <f t="shared" si="3"/>
        <v>1</v>
      </c>
    </row>
    <row r="8" spans="1:13" ht="16" x14ac:dyDescent="0.2">
      <c r="A8" s="1" t="s">
        <v>23</v>
      </c>
      <c r="B8" s="1" t="s">
        <v>31</v>
      </c>
      <c r="C8" s="1" t="s">
        <v>22</v>
      </c>
      <c r="D8" s="1" t="s">
        <v>34</v>
      </c>
      <c r="E8" s="1">
        <v>500</v>
      </c>
      <c r="F8" s="2">
        <v>0.96599999999999997</v>
      </c>
      <c r="G8" s="2" t="s">
        <v>14</v>
      </c>
      <c r="H8" s="1">
        <v>472</v>
      </c>
      <c r="I8" s="1">
        <v>28</v>
      </c>
      <c r="J8" s="1">
        <f>E8*F8</f>
        <v>483</v>
      </c>
      <c r="K8" s="1">
        <f t="shared" si="1"/>
        <v>0</v>
      </c>
      <c r="L8" s="1">
        <f t="shared" si="2"/>
        <v>0</v>
      </c>
      <c r="M8" s="1">
        <f t="shared" si="3"/>
        <v>1</v>
      </c>
    </row>
    <row r="9" spans="1:13" ht="16" x14ac:dyDescent="0.2">
      <c r="A9" s="1" t="s">
        <v>23</v>
      </c>
      <c r="B9" s="1" t="s">
        <v>31</v>
      </c>
      <c r="C9" s="1" t="s">
        <v>22</v>
      </c>
      <c r="D9" s="1" t="s">
        <v>35</v>
      </c>
      <c r="E9" s="1">
        <v>500</v>
      </c>
      <c r="F9" s="2">
        <v>1</v>
      </c>
      <c r="G9" s="2">
        <v>0.52800000000000002</v>
      </c>
      <c r="H9" s="1">
        <v>325</v>
      </c>
      <c r="I9" s="1">
        <v>175</v>
      </c>
      <c r="J9" s="1">
        <f t="shared" ref="J9:J59" si="5">E9*G9</f>
        <v>264</v>
      </c>
      <c r="K9" s="1">
        <f t="shared" si="1"/>
        <v>0</v>
      </c>
      <c r="L9" s="1">
        <f t="shared" si="2"/>
        <v>0</v>
      </c>
      <c r="M9" s="1">
        <f t="shared" si="3"/>
        <v>1</v>
      </c>
    </row>
    <row r="10" spans="1:13" ht="16" x14ac:dyDescent="0.2">
      <c r="A10" s="1" t="s">
        <v>23</v>
      </c>
      <c r="B10" s="1" t="s">
        <v>18</v>
      </c>
      <c r="C10" s="1" t="s">
        <v>22</v>
      </c>
      <c r="D10" s="1" t="s">
        <v>36</v>
      </c>
      <c r="E10" s="1">
        <v>500</v>
      </c>
      <c r="F10" s="2">
        <v>0.98399999999999999</v>
      </c>
      <c r="G10" s="2">
        <v>0.52400000000000002</v>
      </c>
      <c r="H10" s="1">
        <v>313</v>
      </c>
      <c r="I10" s="1">
        <v>187</v>
      </c>
      <c r="J10" s="1">
        <f t="shared" si="5"/>
        <v>262</v>
      </c>
      <c r="K10" s="1">
        <f t="shared" si="1"/>
        <v>0</v>
      </c>
      <c r="L10" s="1">
        <f t="shared" si="2"/>
        <v>0</v>
      </c>
      <c r="M10" s="1">
        <f t="shared" si="3"/>
        <v>1</v>
      </c>
    </row>
    <row r="11" spans="1:13" ht="16" x14ac:dyDescent="0.2">
      <c r="A11" s="1" t="s">
        <v>23</v>
      </c>
      <c r="B11" s="1" t="s">
        <v>18</v>
      </c>
      <c r="C11" s="1" t="s">
        <v>22</v>
      </c>
      <c r="D11" s="1" t="s">
        <v>37</v>
      </c>
      <c r="E11" s="1">
        <v>500</v>
      </c>
      <c r="F11" s="2">
        <v>0.94799999999999995</v>
      </c>
      <c r="G11" s="2">
        <v>0.76200000000000001</v>
      </c>
      <c r="H11" s="1">
        <v>300</v>
      </c>
      <c r="I11" s="1">
        <v>200</v>
      </c>
      <c r="J11" s="1">
        <f t="shared" si="5"/>
        <v>381</v>
      </c>
      <c r="K11" s="1">
        <f t="shared" si="1"/>
        <v>0</v>
      </c>
      <c r="L11" s="1">
        <f t="shared" si="2"/>
        <v>0</v>
      </c>
      <c r="M11" s="1">
        <f t="shared" si="3"/>
        <v>1</v>
      </c>
    </row>
    <row r="12" spans="1:13" ht="16" x14ac:dyDescent="0.2">
      <c r="A12" s="1" t="s">
        <v>23</v>
      </c>
      <c r="B12" s="1" t="s">
        <v>18</v>
      </c>
      <c r="C12" s="1" t="s">
        <v>22</v>
      </c>
      <c r="D12" s="1" t="s">
        <v>38</v>
      </c>
      <c r="E12" s="1">
        <v>500</v>
      </c>
      <c r="F12" s="2">
        <v>0.88800000000000001</v>
      </c>
      <c r="G12" s="2" t="s">
        <v>14</v>
      </c>
      <c r="H12" s="1">
        <v>446</v>
      </c>
      <c r="I12" s="1">
        <v>54</v>
      </c>
      <c r="J12" s="1">
        <f>E12*F12</f>
        <v>444</v>
      </c>
      <c r="K12" s="1">
        <f t="shared" si="1"/>
        <v>0</v>
      </c>
      <c r="L12" s="1">
        <f t="shared" si="2"/>
        <v>0</v>
      </c>
      <c r="M12" s="1">
        <f t="shared" si="3"/>
        <v>1</v>
      </c>
    </row>
    <row r="13" spans="1:13" ht="16" x14ac:dyDescent="0.2">
      <c r="A13" s="1" t="s">
        <v>23</v>
      </c>
      <c r="B13" s="1" t="s">
        <v>39</v>
      </c>
      <c r="C13" s="1" t="s">
        <v>22</v>
      </c>
      <c r="D13" s="1" t="s">
        <v>40</v>
      </c>
      <c r="E13" s="1">
        <v>500</v>
      </c>
      <c r="F13" s="2">
        <v>0.98799999999999999</v>
      </c>
      <c r="G13" s="2">
        <v>0.84799999999999998</v>
      </c>
      <c r="H13" s="1">
        <v>365</v>
      </c>
      <c r="I13" s="1">
        <v>135</v>
      </c>
      <c r="J13" s="1">
        <f t="shared" ref="J13:J61" si="6">E13*G13</f>
        <v>424</v>
      </c>
      <c r="K13" s="1">
        <f t="shared" si="1"/>
        <v>0</v>
      </c>
      <c r="L13" s="1">
        <f t="shared" si="2"/>
        <v>0</v>
      </c>
      <c r="M13" s="1">
        <f t="shared" si="3"/>
        <v>1</v>
      </c>
    </row>
    <row r="14" spans="1:13" ht="16" x14ac:dyDescent="0.2">
      <c r="A14" s="1" t="s">
        <v>23</v>
      </c>
      <c r="B14" s="1" t="s">
        <v>39</v>
      </c>
      <c r="C14" s="1" t="s">
        <v>22</v>
      </c>
      <c r="D14" s="1" t="s">
        <v>41</v>
      </c>
      <c r="E14" s="1">
        <v>500</v>
      </c>
      <c r="F14" s="2">
        <v>0.98</v>
      </c>
      <c r="G14" s="2" t="s">
        <v>14</v>
      </c>
      <c r="H14" s="1">
        <v>465</v>
      </c>
      <c r="I14" s="1">
        <v>35</v>
      </c>
      <c r="J14" s="1">
        <f>E14*F14</f>
        <v>490</v>
      </c>
      <c r="K14" s="1">
        <f t="shared" si="1"/>
        <v>0</v>
      </c>
      <c r="L14" s="1">
        <f t="shared" si="2"/>
        <v>0</v>
      </c>
      <c r="M14" s="1">
        <f t="shared" si="3"/>
        <v>1</v>
      </c>
    </row>
    <row r="15" spans="1:13" ht="16" x14ac:dyDescent="0.2">
      <c r="A15" s="1" t="s">
        <v>23</v>
      </c>
      <c r="B15" s="1" t="s">
        <v>42</v>
      </c>
      <c r="C15" s="1" t="s">
        <v>22</v>
      </c>
      <c r="D15" s="1" t="s">
        <v>43</v>
      </c>
      <c r="E15" s="1">
        <v>500</v>
      </c>
      <c r="F15" s="2">
        <v>1</v>
      </c>
      <c r="G15" s="2" t="s">
        <v>14</v>
      </c>
      <c r="H15" s="1">
        <v>444</v>
      </c>
      <c r="I15" s="1">
        <v>56</v>
      </c>
      <c r="J15" s="1">
        <f>E15*F15</f>
        <v>500</v>
      </c>
      <c r="K15" s="1">
        <f t="shared" si="1"/>
        <v>0</v>
      </c>
      <c r="L15" s="1">
        <f t="shared" si="2"/>
        <v>0</v>
      </c>
      <c r="M15" s="1">
        <f t="shared" si="3"/>
        <v>1</v>
      </c>
    </row>
    <row r="16" spans="1:13" ht="16" x14ac:dyDescent="0.2">
      <c r="A16" s="1" t="s">
        <v>21</v>
      </c>
      <c r="B16" s="1" t="s">
        <v>42</v>
      </c>
      <c r="C16" s="1" t="s">
        <v>22</v>
      </c>
      <c r="D16" s="1" t="s">
        <v>44</v>
      </c>
      <c r="E16" s="1">
        <v>500</v>
      </c>
      <c r="F16" s="2">
        <v>0.996</v>
      </c>
      <c r="G16" s="2">
        <v>0.874</v>
      </c>
      <c r="H16" s="1">
        <v>306</v>
      </c>
      <c r="I16" s="1">
        <v>194</v>
      </c>
      <c r="J16" s="1">
        <f t="shared" ref="J16:J61" si="7">E16*G16</f>
        <v>437</v>
      </c>
      <c r="K16" s="1">
        <f t="shared" si="1"/>
        <v>0</v>
      </c>
      <c r="L16" s="1">
        <f t="shared" si="2"/>
        <v>0</v>
      </c>
      <c r="M16" s="1">
        <f t="shared" si="3"/>
        <v>1</v>
      </c>
    </row>
    <row r="17" spans="1:13" ht="16" x14ac:dyDescent="0.2">
      <c r="A17" s="1" t="s">
        <v>21</v>
      </c>
      <c r="B17" s="1" t="s">
        <v>42</v>
      </c>
      <c r="C17" s="1" t="s">
        <v>22</v>
      </c>
      <c r="D17" s="1" t="s">
        <v>45</v>
      </c>
      <c r="E17" s="1">
        <v>500</v>
      </c>
      <c r="F17" s="2">
        <v>0.86599999999999999</v>
      </c>
      <c r="G17" s="2">
        <v>0.45</v>
      </c>
      <c r="H17" s="1">
        <v>309</v>
      </c>
      <c r="I17" s="1">
        <v>191</v>
      </c>
      <c r="J17" s="1">
        <f t="shared" si="7"/>
        <v>225</v>
      </c>
      <c r="K17" s="1">
        <f t="shared" si="1"/>
        <v>0</v>
      </c>
      <c r="L17" s="1">
        <f t="shared" si="2"/>
        <v>0</v>
      </c>
      <c r="M17" s="1">
        <f t="shared" si="3"/>
        <v>1</v>
      </c>
    </row>
    <row r="18" spans="1:13" ht="16" x14ac:dyDescent="0.2">
      <c r="A18" s="1" t="s">
        <v>21</v>
      </c>
      <c r="B18" s="1" t="s">
        <v>42</v>
      </c>
      <c r="C18" s="1" t="s">
        <v>22</v>
      </c>
      <c r="D18" s="1" t="s">
        <v>46</v>
      </c>
      <c r="E18" s="1">
        <v>500</v>
      </c>
      <c r="F18" s="2">
        <v>0.97199999999999998</v>
      </c>
      <c r="G18" s="2" t="s">
        <v>14</v>
      </c>
      <c r="H18" s="1">
        <v>461</v>
      </c>
      <c r="I18" s="1">
        <v>39</v>
      </c>
      <c r="J18" s="1">
        <f>E18*F18</f>
        <v>486</v>
      </c>
      <c r="K18" s="1">
        <f t="shared" si="1"/>
        <v>0</v>
      </c>
      <c r="L18" s="1">
        <f t="shared" si="2"/>
        <v>0</v>
      </c>
      <c r="M18" s="1">
        <f t="shared" si="3"/>
        <v>1</v>
      </c>
    </row>
    <row r="19" spans="1:13" ht="16" x14ac:dyDescent="0.2">
      <c r="A19" s="1" t="s">
        <v>21</v>
      </c>
      <c r="B19" s="1" t="s">
        <v>42</v>
      </c>
      <c r="C19" s="1" t="s">
        <v>22</v>
      </c>
      <c r="D19" s="1" t="s">
        <v>47</v>
      </c>
      <c r="E19" s="1">
        <v>500</v>
      </c>
      <c r="F19" s="2">
        <v>0.94399999999999995</v>
      </c>
      <c r="G19" s="2">
        <v>0.73</v>
      </c>
      <c r="H19" s="1">
        <v>257</v>
      </c>
      <c r="I19" s="1">
        <v>243</v>
      </c>
      <c r="J19" s="1">
        <f t="shared" ref="J19:J61" si="8">E19*G19</f>
        <v>365</v>
      </c>
      <c r="K19" s="1">
        <f t="shared" si="1"/>
        <v>0</v>
      </c>
      <c r="L19" s="1">
        <f t="shared" si="2"/>
        <v>0</v>
      </c>
      <c r="M19" s="1">
        <f t="shared" si="3"/>
        <v>1</v>
      </c>
    </row>
    <row r="20" spans="1:13" ht="16" x14ac:dyDescent="0.2">
      <c r="A20" s="1" t="s">
        <v>21</v>
      </c>
      <c r="B20" s="1" t="s">
        <v>48</v>
      </c>
      <c r="C20" s="1" t="s">
        <v>22</v>
      </c>
      <c r="D20" s="1" t="s">
        <v>49</v>
      </c>
      <c r="E20" s="1">
        <v>500</v>
      </c>
      <c r="F20" s="2">
        <v>0.94399999999999995</v>
      </c>
      <c r="G20" s="2">
        <v>0.77200000000000002</v>
      </c>
      <c r="H20" s="1">
        <v>320</v>
      </c>
      <c r="I20" s="1">
        <v>180</v>
      </c>
      <c r="J20" s="1">
        <f t="shared" si="8"/>
        <v>386</v>
      </c>
      <c r="K20" s="1">
        <f t="shared" si="1"/>
        <v>0</v>
      </c>
      <c r="L20" s="1">
        <f t="shared" si="2"/>
        <v>0</v>
      </c>
      <c r="M20" s="1">
        <f t="shared" si="3"/>
        <v>1</v>
      </c>
    </row>
    <row r="21" spans="1:13" ht="16" x14ac:dyDescent="0.2">
      <c r="A21" s="1" t="s">
        <v>21</v>
      </c>
      <c r="B21" s="1" t="s">
        <v>48</v>
      </c>
      <c r="C21" s="1" t="s">
        <v>22</v>
      </c>
      <c r="D21" s="1" t="s">
        <v>50</v>
      </c>
      <c r="E21" s="1">
        <v>500</v>
      </c>
      <c r="F21" s="2">
        <v>0.96199999999999997</v>
      </c>
      <c r="G21" s="2">
        <v>0.55000000000000004</v>
      </c>
      <c r="H21" s="1">
        <v>327</v>
      </c>
      <c r="I21" s="1">
        <v>173</v>
      </c>
      <c r="J21" s="1">
        <f t="shared" si="8"/>
        <v>275</v>
      </c>
      <c r="K21" s="1">
        <f t="shared" si="1"/>
        <v>0</v>
      </c>
      <c r="L21" s="1">
        <f t="shared" si="2"/>
        <v>0</v>
      </c>
      <c r="M21" s="1">
        <f t="shared" si="3"/>
        <v>1</v>
      </c>
    </row>
    <row r="22" spans="1:13" ht="16" x14ac:dyDescent="0.2">
      <c r="A22" s="1" t="s">
        <v>21</v>
      </c>
      <c r="B22" s="1" t="s">
        <v>48</v>
      </c>
      <c r="C22" s="1" t="s">
        <v>22</v>
      </c>
      <c r="D22" s="1" t="s">
        <v>51</v>
      </c>
      <c r="E22" s="1">
        <v>500</v>
      </c>
      <c r="F22" s="2">
        <v>0.97799999999999998</v>
      </c>
      <c r="G22" s="2" t="s">
        <v>14</v>
      </c>
      <c r="H22" s="1">
        <v>488</v>
      </c>
      <c r="I22" s="1">
        <v>12</v>
      </c>
      <c r="J22" s="1">
        <f>E22*F22</f>
        <v>489</v>
      </c>
      <c r="K22" s="1">
        <f t="shared" si="1"/>
        <v>0</v>
      </c>
      <c r="L22" s="1">
        <f t="shared" si="2"/>
        <v>0</v>
      </c>
      <c r="M22" s="1">
        <f t="shared" si="3"/>
        <v>1</v>
      </c>
    </row>
    <row r="23" spans="1:13" ht="16" x14ac:dyDescent="0.2">
      <c r="A23" s="1" t="s">
        <v>21</v>
      </c>
      <c r="B23" s="1" t="s">
        <v>52</v>
      </c>
      <c r="C23" s="1" t="s">
        <v>22</v>
      </c>
      <c r="D23" s="1" t="s">
        <v>53</v>
      </c>
      <c r="E23" s="1">
        <v>500</v>
      </c>
      <c r="F23" s="2">
        <v>1</v>
      </c>
      <c r="G23" s="2">
        <v>0.90600000000000003</v>
      </c>
      <c r="H23" s="1">
        <v>347</v>
      </c>
      <c r="I23" s="1">
        <v>153</v>
      </c>
      <c r="J23" s="1">
        <f t="shared" ref="J23:J61" si="9">E23*G23</f>
        <v>453</v>
      </c>
      <c r="K23" s="1">
        <f t="shared" si="1"/>
        <v>0</v>
      </c>
      <c r="L23" s="1">
        <f t="shared" si="2"/>
        <v>0</v>
      </c>
      <c r="M23" s="1">
        <f t="shared" si="3"/>
        <v>1</v>
      </c>
    </row>
    <row r="24" spans="1:13" ht="16" x14ac:dyDescent="0.2">
      <c r="A24" s="1" t="s">
        <v>21</v>
      </c>
      <c r="B24" s="1" t="s">
        <v>52</v>
      </c>
      <c r="C24" s="1" t="s">
        <v>22</v>
      </c>
      <c r="D24" s="1" t="s">
        <v>54</v>
      </c>
      <c r="E24" s="1">
        <v>500</v>
      </c>
      <c r="F24" s="2">
        <v>0.98799999999999999</v>
      </c>
      <c r="G24" s="2" t="s">
        <v>14</v>
      </c>
      <c r="H24" s="1">
        <v>475</v>
      </c>
      <c r="I24" s="1">
        <v>25</v>
      </c>
      <c r="J24" s="1">
        <f>E24*F24</f>
        <v>494</v>
      </c>
      <c r="K24" s="1">
        <f t="shared" si="1"/>
        <v>0</v>
      </c>
      <c r="L24" s="1">
        <f t="shared" si="2"/>
        <v>0</v>
      </c>
      <c r="M24" s="1">
        <f t="shared" si="3"/>
        <v>1</v>
      </c>
    </row>
    <row r="25" spans="1:13" ht="16" x14ac:dyDescent="0.2">
      <c r="A25" s="1" t="s">
        <v>21</v>
      </c>
      <c r="B25" s="1" t="s">
        <v>52</v>
      </c>
      <c r="C25" s="1" t="s">
        <v>22</v>
      </c>
      <c r="D25" s="1" t="s">
        <v>55</v>
      </c>
      <c r="E25" s="1">
        <v>500</v>
      </c>
      <c r="F25" s="2">
        <v>0.96199999999999997</v>
      </c>
      <c r="G25" s="2">
        <v>0.51</v>
      </c>
      <c r="H25" s="1">
        <v>294</v>
      </c>
      <c r="I25" s="1">
        <v>206</v>
      </c>
      <c r="J25" s="1">
        <f t="shared" ref="J25:J61" si="10">E25*G25</f>
        <v>255</v>
      </c>
      <c r="K25" s="1">
        <f t="shared" si="1"/>
        <v>0</v>
      </c>
      <c r="L25" s="1">
        <f t="shared" si="2"/>
        <v>0</v>
      </c>
      <c r="M25" s="1">
        <f t="shared" si="3"/>
        <v>1</v>
      </c>
    </row>
    <row r="26" spans="1:13" ht="16" x14ac:dyDescent="0.2">
      <c r="A26" s="1" t="s">
        <v>21</v>
      </c>
      <c r="B26" s="1" t="s">
        <v>56</v>
      </c>
      <c r="C26" s="1" t="s">
        <v>22</v>
      </c>
      <c r="D26" s="1" t="s">
        <v>57</v>
      </c>
      <c r="E26" s="1">
        <v>500</v>
      </c>
      <c r="F26" s="2">
        <v>0.996</v>
      </c>
      <c r="G26" s="2">
        <v>0.34200000000000003</v>
      </c>
      <c r="H26" s="1">
        <v>168</v>
      </c>
      <c r="I26" s="1">
        <v>332</v>
      </c>
      <c r="J26" s="1">
        <f t="shared" si="10"/>
        <v>171</v>
      </c>
      <c r="K26" s="1">
        <f t="shared" si="1"/>
        <v>0</v>
      </c>
      <c r="L26" s="1">
        <f t="shared" si="2"/>
        <v>0</v>
      </c>
      <c r="M26" s="1">
        <f t="shared" si="3"/>
        <v>1</v>
      </c>
    </row>
    <row r="27" spans="1:13" ht="16" x14ac:dyDescent="0.2">
      <c r="A27" s="1" t="s">
        <v>21</v>
      </c>
      <c r="B27" s="1" t="s">
        <v>58</v>
      </c>
      <c r="C27" s="1" t="s">
        <v>22</v>
      </c>
      <c r="D27" s="1" t="s">
        <v>59</v>
      </c>
      <c r="E27" s="1">
        <v>500</v>
      </c>
      <c r="F27" s="2">
        <v>0.96</v>
      </c>
      <c r="G27" s="2">
        <v>0.504</v>
      </c>
      <c r="H27" s="1">
        <v>277</v>
      </c>
      <c r="I27" s="1">
        <v>223</v>
      </c>
      <c r="J27" s="1">
        <f t="shared" si="10"/>
        <v>252</v>
      </c>
      <c r="K27" s="1">
        <f t="shared" si="1"/>
        <v>0</v>
      </c>
      <c r="L27" s="1">
        <f t="shared" si="2"/>
        <v>0</v>
      </c>
      <c r="M27" s="1">
        <f t="shared" si="3"/>
        <v>1</v>
      </c>
    </row>
    <row r="28" spans="1:13" ht="16" x14ac:dyDescent="0.2">
      <c r="A28" s="1" t="s">
        <v>21</v>
      </c>
      <c r="B28" s="1" t="s">
        <v>60</v>
      </c>
      <c r="C28" s="1" t="s">
        <v>22</v>
      </c>
      <c r="D28" s="1" t="s">
        <v>61</v>
      </c>
      <c r="E28" s="1">
        <v>500</v>
      </c>
      <c r="F28" s="2">
        <v>1</v>
      </c>
      <c r="G28" s="2" t="s">
        <v>14</v>
      </c>
      <c r="H28" s="1">
        <v>444</v>
      </c>
      <c r="I28" s="1">
        <v>56</v>
      </c>
      <c r="J28" s="1">
        <f>E28*F28</f>
        <v>500</v>
      </c>
      <c r="K28" s="1">
        <f t="shared" si="1"/>
        <v>0</v>
      </c>
      <c r="L28" s="1">
        <f t="shared" si="2"/>
        <v>0</v>
      </c>
      <c r="M28" s="1">
        <f t="shared" si="3"/>
        <v>1</v>
      </c>
    </row>
    <row r="29" spans="1:13" ht="16" x14ac:dyDescent="0.2">
      <c r="A29" s="1" t="s">
        <v>21</v>
      </c>
      <c r="B29" s="1" t="s">
        <v>62</v>
      </c>
      <c r="C29" s="1" t="s">
        <v>22</v>
      </c>
      <c r="D29" s="1" t="s">
        <v>63</v>
      </c>
      <c r="E29" s="1">
        <v>500</v>
      </c>
      <c r="F29" s="2">
        <v>0.996</v>
      </c>
      <c r="G29" s="2" t="s">
        <v>14</v>
      </c>
      <c r="H29" s="1">
        <v>480</v>
      </c>
      <c r="I29" s="1">
        <v>20</v>
      </c>
      <c r="J29" s="1">
        <f>E29*F29</f>
        <v>498</v>
      </c>
      <c r="K29" s="1">
        <f t="shared" si="1"/>
        <v>0</v>
      </c>
      <c r="L29" s="1">
        <f t="shared" si="2"/>
        <v>0</v>
      </c>
      <c r="M29" s="1">
        <f t="shared" si="3"/>
        <v>1</v>
      </c>
    </row>
    <row r="30" spans="1:13" ht="16" x14ac:dyDescent="0.2">
      <c r="A30" s="1" t="s">
        <v>24</v>
      </c>
      <c r="B30" s="1" t="s">
        <v>64</v>
      </c>
      <c r="C30" s="1" t="s">
        <v>22</v>
      </c>
      <c r="D30" s="1" t="s">
        <v>65</v>
      </c>
      <c r="E30" s="1">
        <v>500</v>
      </c>
      <c r="F30" s="2">
        <v>0.97399999999999998</v>
      </c>
      <c r="G30" s="2">
        <v>0.35799999999999998</v>
      </c>
      <c r="H30" s="1">
        <v>184</v>
      </c>
      <c r="I30" s="1">
        <v>316</v>
      </c>
      <c r="J30" s="1">
        <f t="shared" ref="J30:J61" si="11">E30*G30</f>
        <v>179</v>
      </c>
      <c r="K30" s="1">
        <f t="shared" si="1"/>
        <v>0</v>
      </c>
      <c r="L30" s="1">
        <f t="shared" si="2"/>
        <v>0</v>
      </c>
      <c r="M30" s="1">
        <f t="shared" si="3"/>
        <v>1</v>
      </c>
    </row>
    <row r="31" spans="1:13" ht="16" x14ac:dyDescent="0.2">
      <c r="A31" s="1" t="s">
        <v>24</v>
      </c>
      <c r="B31" s="1" t="s">
        <v>66</v>
      </c>
      <c r="C31" s="1" t="s">
        <v>22</v>
      </c>
      <c r="D31" s="1" t="s">
        <v>67</v>
      </c>
      <c r="E31" s="1">
        <v>500</v>
      </c>
      <c r="F31" s="2">
        <v>0.97</v>
      </c>
      <c r="G31" s="2">
        <v>0.44600000000000001</v>
      </c>
      <c r="H31" s="1">
        <v>230</v>
      </c>
      <c r="I31" s="1">
        <v>270</v>
      </c>
      <c r="J31" s="1">
        <f t="shared" si="11"/>
        <v>223</v>
      </c>
      <c r="K31" s="1">
        <f t="shared" si="1"/>
        <v>0</v>
      </c>
      <c r="L31" s="1">
        <f t="shared" si="2"/>
        <v>0</v>
      </c>
      <c r="M31" s="1">
        <f t="shared" si="3"/>
        <v>1</v>
      </c>
    </row>
    <row r="32" spans="1:13" ht="16" x14ac:dyDescent="0.2">
      <c r="A32" s="1" t="s">
        <v>24</v>
      </c>
      <c r="B32" s="1" t="s">
        <v>68</v>
      </c>
      <c r="C32" s="1" t="s">
        <v>22</v>
      </c>
      <c r="D32" s="1" t="s">
        <v>69</v>
      </c>
      <c r="E32" s="1">
        <v>500</v>
      </c>
      <c r="F32" s="2">
        <v>0.96599999999999997</v>
      </c>
      <c r="G32" s="2">
        <v>0.248</v>
      </c>
      <c r="H32" s="1">
        <v>283</v>
      </c>
      <c r="I32" s="1">
        <v>216</v>
      </c>
      <c r="J32" s="1">
        <f t="shared" si="11"/>
        <v>124</v>
      </c>
      <c r="K32" s="1">
        <f t="shared" si="1"/>
        <v>1</v>
      </c>
      <c r="L32" s="1">
        <f t="shared" si="2"/>
        <v>8.0645161290322578E-3</v>
      </c>
      <c r="M32" s="1">
        <f t="shared" si="3"/>
        <v>0.99193548387096775</v>
      </c>
    </row>
    <row r="33" spans="1:13" ht="16" x14ac:dyDescent="0.2">
      <c r="A33" s="1" t="s">
        <v>24</v>
      </c>
      <c r="B33" s="1" t="s">
        <v>70</v>
      </c>
      <c r="C33" s="1" t="s">
        <v>22</v>
      </c>
      <c r="D33" s="1" t="s">
        <v>71</v>
      </c>
      <c r="E33" s="1">
        <v>500</v>
      </c>
      <c r="F33" s="2">
        <v>0.83599999999999997</v>
      </c>
      <c r="G33" s="2">
        <v>0.73</v>
      </c>
      <c r="H33" s="1">
        <v>334</v>
      </c>
      <c r="I33" s="1">
        <v>166</v>
      </c>
      <c r="J33" s="1">
        <f t="shared" si="11"/>
        <v>365</v>
      </c>
      <c r="K33" s="1">
        <f t="shared" si="1"/>
        <v>0</v>
      </c>
      <c r="L33" s="1">
        <f t="shared" si="2"/>
        <v>0</v>
      </c>
      <c r="M33" s="1">
        <f t="shared" si="3"/>
        <v>1</v>
      </c>
    </row>
    <row r="34" spans="1:13" ht="16" x14ac:dyDescent="0.2">
      <c r="A34" s="1" t="s">
        <v>24</v>
      </c>
      <c r="B34" s="1" t="s">
        <v>97</v>
      </c>
      <c r="C34" s="1" t="s">
        <v>22</v>
      </c>
      <c r="D34" s="1" t="s">
        <v>98</v>
      </c>
      <c r="E34" s="1">
        <v>700</v>
      </c>
      <c r="F34" s="2">
        <v>0.83099999999999996</v>
      </c>
      <c r="G34" s="2">
        <v>4.1000000000000002E-2</v>
      </c>
      <c r="H34" s="1">
        <v>644</v>
      </c>
      <c r="I34" s="1">
        <v>56</v>
      </c>
      <c r="J34" s="1">
        <f t="shared" si="11"/>
        <v>28.700000000000003</v>
      </c>
      <c r="K34" s="1">
        <f t="shared" si="1"/>
        <v>0</v>
      </c>
      <c r="L34" s="1">
        <f t="shared" si="2"/>
        <v>0</v>
      </c>
      <c r="M34" s="1">
        <f t="shared" si="3"/>
        <v>1</v>
      </c>
    </row>
    <row r="35" spans="1:13" ht="16" x14ac:dyDescent="0.2">
      <c r="A35" s="1" t="s">
        <v>24</v>
      </c>
      <c r="B35" s="1" t="s">
        <v>97</v>
      </c>
      <c r="C35" s="1" t="s">
        <v>22</v>
      </c>
      <c r="D35" s="1" t="s">
        <v>99</v>
      </c>
      <c r="E35" s="1">
        <v>600</v>
      </c>
      <c r="F35" s="2">
        <v>0.96</v>
      </c>
      <c r="G35" s="2" t="s">
        <v>14</v>
      </c>
      <c r="H35" s="1">
        <v>538</v>
      </c>
      <c r="I35" s="1">
        <v>43</v>
      </c>
      <c r="J35" s="1">
        <f>E35*F35</f>
        <v>576</v>
      </c>
      <c r="K35" s="1">
        <f t="shared" si="1"/>
        <v>19</v>
      </c>
      <c r="L35" s="1">
        <f t="shared" si="2"/>
        <v>3.2986111111111112E-2</v>
      </c>
      <c r="M35" s="1">
        <f t="shared" si="3"/>
        <v>0.96701388888888884</v>
      </c>
    </row>
    <row r="36" spans="1:13" ht="16" x14ac:dyDescent="0.2">
      <c r="A36" s="1" t="s">
        <v>24</v>
      </c>
      <c r="B36" s="1" t="s">
        <v>97</v>
      </c>
      <c r="C36" s="1" t="s">
        <v>22</v>
      </c>
      <c r="D36" s="1" t="s">
        <v>100</v>
      </c>
      <c r="E36" s="1">
        <v>550</v>
      </c>
      <c r="F36" s="2">
        <v>0.99</v>
      </c>
      <c r="G36" s="2" t="s">
        <v>14</v>
      </c>
      <c r="H36" s="1">
        <v>465</v>
      </c>
      <c r="I36" s="1">
        <v>85</v>
      </c>
      <c r="J36" s="1">
        <f>E36*F36</f>
        <v>544.5</v>
      </c>
      <c r="K36" s="1">
        <f t="shared" si="1"/>
        <v>0</v>
      </c>
      <c r="L36" s="1">
        <f t="shared" si="2"/>
        <v>0</v>
      </c>
      <c r="M36" s="1">
        <f t="shared" si="3"/>
        <v>1</v>
      </c>
    </row>
    <row r="37" spans="1:13" ht="16" x14ac:dyDescent="0.2">
      <c r="A37" s="1" t="s">
        <v>24</v>
      </c>
      <c r="B37" s="1" t="s">
        <v>97</v>
      </c>
      <c r="C37" s="1" t="s">
        <v>22</v>
      </c>
      <c r="D37" s="1" t="s">
        <v>101</v>
      </c>
      <c r="E37" s="1">
        <v>700</v>
      </c>
      <c r="F37" s="2">
        <v>0.84</v>
      </c>
      <c r="G37" s="2" t="s">
        <v>14</v>
      </c>
      <c r="H37" s="1">
        <v>668</v>
      </c>
      <c r="I37" s="1">
        <v>32</v>
      </c>
      <c r="J37" s="1">
        <f t="shared" ref="J37:J40" si="12">E37*F37</f>
        <v>588</v>
      </c>
      <c r="K37" s="1">
        <f t="shared" si="1"/>
        <v>0</v>
      </c>
      <c r="L37" s="1">
        <f t="shared" si="2"/>
        <v>0</v>
      </c>
      <c r="M37" s="1">
        <f t="shared" si="3"/>
        <v>1</v>
      </c>
    </row>
    <row r="38" spans="1:13" ht="16" x14ac:dyDescent="0.2">
      <c r="A38" s="1" t="s">
        <v>24</v>
      </c>
      <c r="B38" s="1" t="s">
        <v>97</v>
      </c>
      <c r="C38" s="1" t="s">
        <v>22</v>
      </c>
      <c r="D38" s="1" t="s">
        <v>102</v>
      </c>
      <c r="E38" s="1">
        <v>500</v>
      </c>
      <c r="F38" s="2">
        <v>0.27</v>
      </c>
      <c r="G38" s="2" t="s">
        <v>14</v>
      </c>
      <c r="H38" s="1">
        <v>459</v>
      </c>
      <c r="I38" s="1">
        <v>41</v>
      </c>
      <c r="J38" s="1">
        <f t="shared" si="12"/>
        <v>135</v>
      </c>
      <c r="K38" s="1">
        <f t="shared" si="1"/>
        <v>0</v>
      </c>
      <c r="L38" s="1">
        <f t="shared" si="2"/>
        <v>0</v>
      </c>
      <c r="M38" s="1">
        <f t="shared" si="3"/>
        <v>1</v>
      </c>
    </row>
    <row r="39" spans="1:13" ht="16" x14ac:dyDescent="0.2">
      <c r="A39" s="1" t="s">
        <v>24</v>
      </c>
      <c r="B39" s="1" t="s">
        <v>97</v>
      </c>
      <c r="C39" s="1" t="s">
        <v>22</v>
      </c>
      <c r="D39" s="1" t="s">
        <v>103</v>
      </c>
      <c r="E39" s="1">
        <v>500</v>
      </c>
      <c r="F39" s="2">
        <v>0.72</v>
      </c>
      <c r="G39" s="2" t="s">
        <v>14</v>
      </c>
      <c r="H39" s="1">
        <v>481</v>
      </c>
      <c r="I39" s="1">
        <v>19</v>
      </c>
      <c r="J39" s="1">
        <f t="shared" si="12"/>
        <v>360</v>
      </c>
      <c r="K39" s="1">
        <f t="shared" si="1"/>
        <v>0</v>
      </c>
      <c r="L39" s="1">
        <f t="shared" si="2"/>
        <v>0</v>
      </c>
      <c r="M39" s="1">
        <f t="shared" si="3"/>
        <v>1</v>
      </c>
    </row>
    <row r="40" spans="1:13" ht="16" x14ac:dyDescent="0.2">
      <c r="A40" s="1" t="s">
        <v>24</v>
      </c>
      <c r="B40" s="1" t="s">
        <v>97</v>
      </c>
      <c r="C40" s="1" t="s">
        <v>22</v>
      </c>
      <c r="D40" s="1" t="s">
        <v>104</v>
      </c>
      <c r="E40" s="1">
        <v>500</v>
      </c>
      <c r="F40" s="2">
        <v>0.97</v>
      </c>
      <c r="G40" s="2" t="s">
        <v>14</v>
      </c>
      <c r="H40" s="1">
        <v>485</v>
      </c>
      <c r="I40" s="1">
        <v>1</v>
      </c>
      <c r="J40" s="1">
        <f t="shared" si="12"/>
        <v>485</v>
      </c>
      <c r="K40" s="1">
        <f t="shared" si="1"/>
        <v>14</v>
      </c>
      <c r="L40" s="1">
        <f t="shared" si="2"/>
        <v>2.88659793814433E-2</v>
      </c>
      <c r="M40" s="1">
        <f t="shared" si="3"/>
        <v>0.97113402061855669</v>
      </c>
    </row>
    <row r="41" spans="1:13" ht="16" x14ac:dyDescent="0.2">
      <c r="A41" s="1" t="s">
        <v>24</v>
      </c>
      <c r="B41" s="1" t="s">
        <v>97</v>
      </c>
      <c r="C41" s="1" t="s">
        <v>22</v>
      </c>
      <c r="D41" s="1" t="s">
        <v>105</v>
      </c>
      <c r="E41" s="1">
        <v>500</v>
      </c>
      <c r="F41" s="2">
        <v>0.94199999999999995</v>
      </c>
      <c r="G41" s="2">
        <v>0.33600000000000002</v>
      </c>
      <c r="H41" s="1">
        <v>270</v>
      </c>
      <c r="I41" s="1">
        <v>230</v>
      </c>
      <c r="J41" s="1">
        <f t="shared" ref="J41:J61" si="13">E41*G41</f>
        <v>168</v>
      </c>
      <c r="K41" s="1">
        <f t="shared" si="1"/>
        <v>0</v>
      </c>
      <c r="L41" s="1">
        <f t="shared" si="2"/>
        <v>0</v>
      </c>
      <c r="M41" s="1">
        <f t="shared" si="3"/>
        <v>1</v>
      </c>
    </row>
    <row r="42" spans="1:13" ht="16" x14ac:dyDescent="0.2">
      <c r="A42" s="1" t="s">
        <v>24</v>
      </c>
      <c r="B42" s="1" t="s">
        <v>72</v>
      </c>
      <c r="C42" s="1" t="s">
        <v>22</v>
      </c>
      <c r="D42" s="1" t="s">
        <v>73</v>
      </c>
      <c r="E42" s="1">
        <v>200</v>
      </c>
      <c r="F42" s="2">
        <v>0.995</v>
      </c>
      <c r="G42" s="2">
        <v>0.41</v>
      </c>
      <c r="H42" s="1">
        <v>92</v>
      </c>
      <c r="I42" s="1">
        <v>108</v>
      </c>
      <c r="J42" s="1">
        <f t="shared" si="13"/>
        <v>82</v>
      </c>
      <c r="K42" s="1">
        <f t="shared" si="1"/>
        <v>0</v>
      </c>
      <c r="L42" s="1">
        <f t="shared" si="2"/>
        <v>0</v>
      </c>
      <c r="M42" s="1">
        <f t="shared" si="3"/>
        <v>1</v>
      </c>
    </row>
    <row r="43" spans="1:13" ht="16" x14ac:dyDescent="0.2">
      <c r="A43" s="1" t="s">
        <v>24</v>
      </c>
      <c r="B43" s="1" t="s">
        <v>72</v>
      </c>
      <c r="C43" s="1" t="s">
        <v>22</v>
      </c>
      <c r="D43" s="1" t="s">
        <v>74</v>
      </c>
      <c r="E43" s="1">
        <v>500</v>
      </c>
      <c r="F43" s="2">
        <v>0.998</v>
      </c>
      <c r="G43" s="2">
        <v>0.83</v>
      </c>
      <c r="H43" s="1">
        <v>289</v>
      </c>
      <c r="I43" s="1">
        <v>210</v>
      </c>
      <c r="J43" s="1">
        <f t="shared" si="13"/>
        <v>415</v>
      </c>
      <c r="K43" s="1">
        <f t="shared" si="1"/>
        <v>1</v>
      </c>
      <c r="L43" s="1">
        <f t="shared" si="2"/>
        <v>2.4096385542168677E-3</v>
      </c>
      <c r="M43" s="1">
        <f t="shared" si="3"/>
        <v>0.99759036144578317</v>
      </c>
    </row>
    <row r="44" spans="1:13" ht="16" x14ac:dyDescent="0.2">
      <c r="A44" s="1" t="s">
        <v>24</v>
      </c>
      <c r="B44" s="1" t="s">
        <v>75</v>
      </c>
      <c r="C44" s="1" t="s">
        <v>22</v>
      </c>
      <c r="D44" s="1" t="s">
        <v>76</v>
      </c>
      <c r="E44" s="1">
        <v>500</v>
      </c>
      <c r="F44" s="2">
        <v>0.88600000000000001</v>
      </c>
      <c r="G44" s="2">
        <v>0.47</v>
      </c>
      <c r="H44" s="1">
        <v>265</v>
      </c>
      <c r="I44" s="1">
        <v>230</v>
      </c>
      <c r="J44" s="1">
        <f t="shared" si="13"/>
        <v>235</v>
      </c>
      <c r="K44" s="1">
        <f t="shared" si="1"/>
        <v>5</v>
      </c>
      <c r="L44" s="1">
        <f t="shared" si="2"/>
        <v>2.1276595744680851E-2</v>
      </c>
      <c r="M44" s="1">
        <f t="shared" si="3"/>
        <v>0.97872340425531912</v>
      </c>
    </row>
    <row r="45" spans="1:13" ht="16" x14ac:dyDescent="0.2">
      <c r="A45" s="1" t="s">
        <v>24</v>
      </c>
      <c r="B45" s="1" t="s">
        <v>77</v>
      </c>
      <c r="C45" s="1" t="s">
        <v>22</v>
      </c>
      <c r="D45" s="1" t="s">
        <v>78</v>
      </c>
      <c r="E45" s="1">
        <v>500</v>
      </c>
      <c r="F45" s="2">
        <v>0.99199999999999999</v>
      </c>
      <c r="G45" s="2">
        <v>0.23200000000000001</v>
      </c>
      <c r="H45" s="1">
        <v>228</v>
      </c>
      <c r="I45" s="1">
        <v>272</v>
      </c>
      <c r="J45" s="1">
        <f t="shared" si="13"/>
        <v>116</v>
      </c>
      <c r="K45" s="1">
        <f t="shared" si="1"/>
        <v>0</v>
      </c>
      <c r="L45" s="1">
        <f t="shared" si="2"/>
        <v>0</v>
      </c>
      <c r="M45" s="1">
        <f t="shared" si="3"/>
        <v>1</v>
      </c>
    </row>
    <row r="46" spans="1:13" ht="16" x14ac:dyDescent="0.2">
      <c r="A46" s="1" t="s">
        <v>23</v>
      </c>
      <c r="B46" s="1" t="s">
        <v>18</v>
      </c>
      <c r="C46" s="1" t="s">
        <v>81</v>
      </c>
      <c r="D46" s="1" t="s">
        <v>84</v>
      </c>
      <c r="E46" s="1">
        <v>265</v>
      </c>
      <c r="F46" s="2">
        <v>0.98099999999999998</v>
      </c>
      <c r="G46" s="2">
        <v>2.3E-2</v>
      </c>
      <c r="H46" s="1">
        <v>178</v>
      </c>
      <c r="I46" s="1">
        <v>84</v>
      </c>
      <c r="J46" s="1">
        <f t="shared" si="13"/>
        <v>6.0949999999999998</v>
      </c>
      <c r="K46" s="1">
        <f t="shared" si="1"/>
        <v>3</v>
      </c>
      <c r="L46" s="1">
        <f t="shared" si="2"/>
        <v>0.49220672682526662</v>
      </c>
      <c r="M46" s="1">
        <f t="shared" si="3"/>
        <v>0.50779327317473344</v>
      </c>
    </row>
    <row r="47" spans="1:13" ht="16" x14ac:dyDescent="0.2">
      <c r="A47" s="1" t="s">
        <v>23</v>
      </c>
      <c r="B47" s="1" t="s">
        <v>31</v>
      </c>
      <c r="C47" s="1" t="s">
        <v>81</v>
      </c>
      <c r="D47" s="1" t="s">
        <v>85</v>
      </c>
      <c r="E47" s="1">
        <v>500</v>
      </c>
      <c r="F47" s="2">
        <v>0.88400000000000001</v>
      </c>
      <c r="G47" s="2">
        <v>0.80200000000000005</v>
      </c>
      <c r="H47" s="1">
        <v>386</v>
      </c>
      <c r="I47" s="1">
        <v>109</v>
      </c>
      <c r="J47" s="1">
        <f t="shared" si="13"/>
        <v>401</v>
      </c>
      <c r="K47" s="1">
        <f t="shared" si="1"/>
        <v>5</v>
      </c>
      <c r="L47" s="1">
        <f t="shared" si="2"/>
        <v>1.2468827930174564E-2</v>
      </c>
      <c r="M47" s="1">
        <f t="shared" si="3"/>
        <v>0.98753117206982544</v>
      </c>
    </row>
    <row r="48" spans="1:13" ht="16" x14ac:dyDescent="0.2">
      <c r="A48" s="1" t="s">
        <v>23</v>
      </c>
      <c r="B48" s="1" t="s">
        <v>72</v>
      </c>
      <c r="C48" s="1" t="s">
        <v>81</v>
      </c>
      <c r="D48" s="1" t="s">
        <v>91</v>
      </c>
      <c r="E48" s="1">
        <v>390</v>
      </c>
      <c r="F48" s="2">
        <v>0.83799999999999997</v>
      </c>
      <c r="G48" s="2">
        <v>0.52100000000000002</v>
      </c>
      <c r="H48" s="1">
        <v>251</v>
      </c>
      <c r="I48" s="1">
        <v>139</v>
      </c>
      <c r="J48" s="1">
        <f t="shared" si="13"/>
        <v>203.19</v>
      </c>
      <c r="K48" s="1">
        <f t="shared" si="1"/>
        <v>0</v>
      </c>
      <c r="L48" s="1">
        <f t="shared" si="2"/>
        <v>0</v>
      </c>
      <c r="M48" s="1">
        <f t="shared" si="3"/>
        <v>1</v>
      </c>
    </row>
    <row r="49" spans="1:13" ht="16" x14ac:dyDescent="0.2">
      <c r="A49" s="1" t="s">
        <v>23</v>
      </c>
      <c r="B49" s="1" t="s">
        <v>72</v>
      </c>
      <c r="C49" s="1" t="s">
        <v>81</v>
      </c>
      <c r="D49" s="1" t="s">
        <v>92</v>
      </c>
      <c r="E49" s="1">
        <v>345</v>
      </c>
      <c r="F49" s="2">
        <v>0.82599999999999996</v>
      </c>
      <c r="G49" s="2">
        <v>0.748</v>
      </c>
      <c r="H49" s="1">
        <v>200</v>
      </c>
      <c r="I49" s="1">
        <v>142</v>
      </c>
      <c r="J49" s="1">
        <f t="shared" si="13"/>
        <v>258.06</v>
      </c>
      <c r="K49" s="1">
        <f t="shared" si="1"/>
        <v>3</v>
      </c>
      <c r="L49" s="1">
        <f t="shared" si="2"/>
        <v>1.1625203441060218E-2</v>
      </c>
      <c r="M49" s="1">
        <f t="shared" si="3"/>
        <v>0.98837479655893978</v>
      </c>
    </row>
    <row r="50" spans="1:13" ht="16" x14ac:dyDescent="0.2">
      <c r="A50" s="1" t="s">
        <v>21</v>
      </c>
      <c r="B50" s="1" t="s">
        <v>39</v>
      </c>
      <c r="C50" s="1" t="s">
        <v>81</v>
      </c>
      <c r="D50" s="1" t="s">
        <v>86</v>
      </c>
      <c r="E50" s="1">
        <v>480</v>
      </c>
      <c r="F50" s="2">
        <v>0.97499999999999998</v>
      </c>
      <c r="G50" s="2">
        <v>0.63500000000000001</v>
      </c>
      <c r="H50" s="1">
        <v>432</v>
      </c>
      <c r="I50" s="1">
        <v>48</v>
      </c>
      <c r="J50" s="1">
        <f t="shared" si="13"/>
        <v>304.8</v>
      </c>
      <c r="K50" s="1">
        <f t="shared" si="1"/>
        <v>0</v>
      </c>
      <c r="L50" s="1">
        <f t="shared" si="2"/>
        <v>0</v>
      </c>
      <c r="M50" s="1">
        <f t="shared" si="3"/>
        <v>1</v>
      </c>
    </row>
    <row r="51" spans="1:13" ht="16" x14ac:dyDescent="0.2">
      <c r="A51" s="1" t="s">
        <v>21</v>
      </c>
      <c r="B51" s="1" t="s">
        <v>87</v>
      </c>
      <c r="C51" s="1" t="s">
        <v>81</v>
      </c>
      <c r="D51" s="1" t="s">
        <v>88</v>
      </c>
      <c r="E51" s="1">
        <v>300</v>
      </c>
      <c r="F51" s="2">
        <v>1</v>
      </c>
      <c r="G51" s="2">
        <v>0.22700000000000001</v>
      </c>
      <c r="H51" s="1">
        <v>268</v>
      </c>
      <c r="I51" s="1">
        <v>32</v>
      </c>
      <c r="J51" s="1">
        <f t="shared" si="13"/>
        <v>68.100000000000009</v>
      </c>
      <c r="K51" s="1">
        <f t="shared" si="1"/>
        <v>0</v>
      </c>
      <c r="L51" s="1">
        <f t="shared" si="2"/>
        <v>0</v>
      </c>
      <c r="M51" s="1">
        <f t="shared" si="3"/>
        <v>1</v>
      </c>
    </row>
    <row r="52" spans="1:13" ht="16" x14ac:dyDescent="0.2">
      <c r="A52" s="1" t="s">
        <v>21</v>
      </c>
      <c r="B52" s="1" t="s">
        <v>87</v>
      </c>
      <c r="C52" s="1" t="s">
        <v>81</v>
      </c>
      <c r="D52" s="1" t="s">
        <v>89</v>
      </c>
      <c r="E52" s="1">
        <v>1090</v>
      </c>
      <c r="F52" s="2">
        <v>0.96799999999999997</v>
      </c>
      <c r="G52" s="2">
        <v>0.63800000000000001</v>
      </c>
      <c r="H52" s="1">
        <v>911</v>
      </c>
      <c r="I52" s="1">
        <v>178</v>
      </c>
      <c r="J52" s="1">
        <f t="shared" si="13"/>
        <v>695.42</v>
      </c>
      <c r="K52" s="1">
        <f t="shared" si="1"/>
        <v>1</v>
      </c>
      <c r="L52" s="1">
        <f t="shared" si="2"/>
        <v>1.437979925800236E-3</v>
      </c>
      <c r="M52" s="1">
        <f t="shared" si="3"/>
        <v>0.99856202007419981</v>
      </c>
    </row>
    <row r="53" spans="1:13" ht="16" x14ac:dyDescent="0.2">
      <c r="A53" s="1" t="s">
        <v>21</v>
      </c>
      <c r="B53" s="1" t="s">
        <v>87</v>
      </c>
      <c r="C53" s="1" t="s">
        <v>81</v>
      </c>
      <c r="D53" s="1" t="s">
        <v>90</v>
      </c>
      <c r="E53" s="1">
        <v>725</v>
      </c>
      <c r="F53" s="2">
        <v>0.95599999999999996</v>
      </c>
      <c r="G53" s="2">
        <v>0.61899999999999999</v>
      </c>
      <c r="H53" s="1">
        <v>615</v>
      </c>
      <c r="I53" s="1">
        <v>87</v>
      </c>
      <c r="J53" s="1">
        <f t="shared" si="13"/>
        <v>448.77499999999998</v>
      </c>
      <c r="K53" s="1">
        <f t="shared" si="1"/>
        <v>23</v>
      </c>
      <c r="L53" s="1">
        <f t="shared" si="2"/>
        <v>5.1250626706033094E-2</v>
      </c>
      <c r="M53" s="1">
        <f t="shared" si="3"/>
        <v>0.94874937329396691</v>
      </c>
    </row>
    <row r="54" spans="1:13" ht="16" x14ac:dyDescent="0.2">
      <c r="A54" s="1" t="s">
        <v>24</v>
      </c>
      <c r="B54" s="1" t="s">
        <v>79</v>
      </c>
      <c r="C54" s="1" t="s">
        <v>81</v>
      </c>
      <c r="D54" s="1" t="s">
        <v>80</v>
      </c>
      <c r="E54" s="1">
        <v>504</v>
      </c>
      <c r="F54" s="2">
        <v>0.98399999999999999</v>
      </c>
      <c r="G54" s="2" t="s">
        <v>14</v>
      </c>
      <c r="H54" s="1">
        <v>422</v>
      </c>
      <c r="I54" s="1">
        <v>82</v>
      </c>
      <c r="J54" s="1">
        <f>E54*F54</f>
        <v>495.93599999999998</v>
      </c>
      <c r="K54" s="1">
        <f t="shared" si="1"/>
        <v>0</v>
      </c>
      <c r="L54" s="1">
        <f t="shared" si="2"/>
        <v>0</v>
      </c>
      <c r="M54" s="1">
        <f t="shared" si="3"/>
        <v>1</v>
      </c>
    </row>
    <row r="55" spans="1:13" ht="16" x14ac:dyDescent="0.2">
      <c r="A55" s="1" t="s">
        <v>24</v>
      </c>
      <c r="B55" s="1" t="s">
        <v>79</v>
      </c>
      <c r="C55" s="1" t="s">
        <v>81</v>
      </c>
      <c r="D55" s="1" t="s">
        <v>82</v>
      </c>
      <c r="E55" s="1">
        <v>604</v>
      </c>
      <c r="F55" s="2">
        <v>0.97</v>
      </c>
      <c r="G55" s="3" t="s">
        <v>14</v>
      </c>
      <c r="H55" s="1">
        <v>514</v>
      </c>
      <c r="I55" s="1">
        <v>90</v>
      </c>
      <c r="J55" s="1">
        <f t="shared" ref="J55:J61" si="14">E55*F55</f>
        <v>585.88</v>
      </c>
      <c r="K55" s="1">
        <f t="shared" si="1"/>
        <v>0</v>
      </c>
      <c r="L55" s="1">
        <f t="shared" si="2"/>
        <v>0</v>
      </c>
      <c r="M55" s="1">
        <f t="shared" si="3"/>
        <v>1</v>
      </c>
    </row>
    <row r="56" spans="1:13" ht="16" x14ac:dyDescent="0.2">
      <c r="A56" s="1" t="s">
        <v>24</v>
      </c>
      <c r="B56" s="1" t="s">
        <v>79</v>
      </c>
      <c r="C56" s="1" t="s">
        <v>81</v>
      </c>
      <c r="D56" s="1" t="s">
        <v>83</v>
      </c>
      <c r="E56" s="1">
        <v>712</v>
      </c>
      <c r="F56" s="2">
        <v>0.98899999999999999</v>
      </c>
      <c r="G56" s="3" t="s">
        <v>14</v>
      </c>
      <c r="H56" s="1">
        <v>623</v>
      </c>
      <c r="I56" s="1">
        <v>88</v>
      </c>
      <c r="J56" s="1">
        <f t="shared" si="14"/>
        <v>704.16800000000001</v>
      </c>
      <c r="K56" s="1">
        <f>E56-(H56+I56)</f>
        <v>1</v>
      </c>
      <c r="L56" s="1">
        <f t="shared" si="2"/>
        <v>1.4201156542188796E-3</v>
      </c>
      <c r="M56" s="1">
        <f t="shared" si="3"/>
        <v>0.99857988434578115</v>
      </c>
    </row>
    <row r="57" spans="1:13" ht="16" x14ac:dyDescent="0.2">
      <c r="A57" s="1" t="s">
        <v>24</v>
      </c>
      <c r="B57" s="1" t="s">
        <v>93</v>
      </c>
      <c r="C57" s="1" t="s">
        <v>81</v>
      </c>
      <c r="D57" s="1" t="s">
        <v>94</v>
      </c>
      <c r="E57" s="1">
        <v>1200</v>
      </c>
      <c r="F57" s="2">
        <v>0.97499999999999998</v>
      </c>
      <c r="G57" s="3" t="s">
        <v>14</v>
      </c>
      <c r="H57" s="1">
        <v>1101</v>
      </c>
      <c r="I57" s="1">
        <v>71</v>
      </c>
      <c r="J57" s="1">
        <f>E57*F57</f>
        <v>1170</v>
      </c>
      <c r="K57" s="1">
        <f t="shared" ref="K57:K61" si="15">E57-(H57+I57)</f>
        <v>28</v>
      </c>
      <c r="L57" s="1">
        <f t="shared" si="2"/>
        <v>2.3931623931623933E-2</v>
      </c>
      <c r="M57" s="1">
        <f t="shared" si="3"/>
        <v>0.97606837606837604</v>
      </c>
    </row>
    <row r="58" spans="1:13" ht="16" x14ac:dyDescent="0.2">
      <c r="A58" s="1" t="s">
        <v>11</v>
      </c>
      <c r="B58" s="4" t="s">
        <v>12</v>
      </c>
      <c r="C58" s="4" t="s">
        <v>106</v>
      </c>
      <c r="D58" s="4" t="s">
        <v>13</v>
      </c>
      <c r="E58" s="4">
        <v>240</v>
      </c>
      <c r="F58" s="5">
        <v>1</v>
      </c>
      <c r="G58" s="5">
        <v>0.996</v>
      </c>
      <c r="H58" s="1" t="s">
        <v>14</v>
      </c>
      <c r="I58" s="1" t="s">
        <v>14</v>
      </c>
      <c r="J58" s="1">
        <f>E58*G58</f>
        <v>239.04</v>
      </c>
      <c r="K58" s="1">
        <v>184</v>
      </c>
      <c r="L58" s="1">
        <f t="shared" si="2"/>
        <v>0.76974564926372158</v>
      </c>
      <c r="M58" s="1">
        <f t="shared" si="3"/>
        <v>0.23025435073627842</v>
      </c>
    </row>
    <row r="59" spans="1:13" ht="16" x14ac:dyDescent="0.2">
      <c r="A59" s="1" t="s">
        <v>15</v>
      </c>
      <c r="B59" s="4" t="s">
        <v>16</v>
      </c>
      <c r="C59" s="4" t="s">
        <v>106</v>
      </c>
      <c r="D59" s="4" t="s">
        <v>17</v>
      </c>
      <c r="E59" s="4">
        <v>345</v>
      </c>
      <c r="F59" s="5">
        <v>0.89900000000000002</v>
      </c>
      <c r="G59" s="5">
        <v>0.78</v>
      </c>
      <c r="H59" s="1" t="s">
        <v>14</v>
      </c>
      <c r="I59" s="1" t="s">
        <v>14</v>
      </c>
      <c r="J59" s="1">
        <f t="shared" ref="J59:J61" si="16">E59*G59</f>
        <v>269.10000000000002</v>
      </c>
      <c r="K59" s="1">
        <v>177</v>
      </c>
      <c r="L59" s="1">
        <f t="shared" si="2"/>
        <v>0.65774804905239681</v>
      </c>
      <c r="M59" s="1">
        <f t="shared" si="3"/>
        <v>0.34225195094760319</v>
      </c>
    </row>
    <row r="60" spans="1:13" ht="16" x14ac:dyDescent="0.2">
      <c r="A60" s="1" t="s">
        <v>15</v>
      </c>
      <c r="B60" s="4" t="s">
        <v>18</v>
      </c>
      <c r="C60" s="4" t="s">
        <v>106</v>
      </c>
      <c r="D60" s="4" t="s">
        <v>19</v>
      </c>
      <c r="E60" s="4">
        <v>105</v>
      </c>
      <c r="F60" s="5">
        <v>1</v>
      </c>
      <c r="G60" s="5">
        <v>0.98099999999999998</v>
      </c>
      <c r="H60" s="1" t="s">
        <v>14</v>
      </c>
      <c r="I60" s="1" t="s">
        <v>14</v>
      </c>
      <c r="J60" s="1">
        <f t="shared" si="16"/>
        <v>103.005</v>
      </c>
      <c r="K60" s="1">
        <v>51</v>
      </c>
      <c r="L60" s="1">
        <f t="shared" si="2"/>
        <v>0.49512159603902728</v>
      </c>
      <c r="M60" s="1">
        <f t="shared" si="3"/>
        <v>0.50487840396097272</v>
      </c>
    </row>
    <row r="61" spans="1:13" ht="16" x14ac:dyDescent="0.2">
      <c r="A61" s="1" t="s">
        <v>15</v>
      </c>
      <c r="B61" s="4" t="s">
        <v>16</v>
      </c>
      <c r="C61" s="4" t="s">
        <v>106</v>
      </c>
      <c r="D61" s="4" t="s">
        <v>20</v>
      </c>
      <c r="E61" s="4">
        <v>150</v>
      </c>
      <c r="F61" s="5">
        <v>0.98699999999999999</v>
      </c>
      <c r="G61" s="5">
        <v>0.89300000000000002</v>
      </c>
      <c r="H61" s="1" t="s">
        <v>14</v>
      </c>
      <c r="I61" s="1" t="s">
        <v>14</v>
      </c>
      <c r="J61" s="1">
        <f t="shared" si="16"/>
        <v>133.94999999999999</v>
      </c>
      <c r="K61" s="1">
        <v>107</v>
      </c>
      <c r="L61" s="1">
        <f t="shared" si="2"/>
        <v>0.79880552444942154</v>
      </c>
      <c r="M61" s="1">
        <f t="shared" si="3"/>
        <v>0.20119447555057846</v>
      </c>
    </row>
  </sheetData>
  <sortState xmlns:xlrd2="http://schemas.microsoft.com/office/spreadsheetml/2017/richdata2" ref="A2:M61">
    <sortCondition ref="A1:A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postBleachMonitoringTEST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Ian Combs</cp:lastModifiedBy>
  <dcterms:created xsi:type="dcterms:W3CDTF">2024-07-26T12:18:59Z</dcterms:created>
  <dcterms:modified xsi:type="dcterms:W3CDTF">2024-09-05T23:35:09Z</dcterms:modified>
</cp:coreProperties>
</file>